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F&amp;O)'!$R$1:$R$263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" i="7"/>
  <c r="L19" s="1"/>
  <c r="K37"/>
  <c r="K20"/>
  <c r="L20" s="1"/>
  <c r="K17"/>
  <c r="L17" s="1"/>
  <c r="K18"/>
  <c r="L18" s="1"/>
  <c r="K15"/>
  <c r="L15" s="1"/>
  <c r="K16"/>
  <c r="L16" s="1"/>
  <c r="K11"/>
  <c r="L11" s="1"/>
  <c r="K39"/>
  <c r="L39" s="1"/>
  <c r="K41"/>
  <c r="L41" s="1"/>
  <c r="K14"/>
  <c r="L14" s="1"/>
  <c r="K42"/>
  <c r="L42" s="1"/>
  <c r="K10"/>
  <c r="L10" s="1"/>
  <c r="L37" l="1"/>
  <c r="K36"/>
  <c r="L36" s="1"/>
  <c r="K13" l="1"/>
  <c r="L13" s="1"/>
  <c r="K12"/>
  <c r="L12" s="1"/>
  <c r="K231"/>
  <c r="L231" s="1"/>
  <c r="M7" l="1"/>
  <c r="F219" l="1"/>
  <c r="K220"/>
  <c r="L220" s="1"/>
  <c r="K211"/>
  <c r="L211" s="1"/>
  <c r="K214"/>
  <c r="L214" s="1"/>
  <c r="K222" l="1"/>
  <c r="L222" s="1"/>
  <c r="F213"/>
  <c r="F212"/>
  <c r="F210"/>
  <c r="K210" s="1"/>
  <c r="L210" s="1"/>
  <c r="F190"/>
  <c r="F142"/>
  <c r="K221" l="1"/>
  <c r="L221" s="1"/>
  <c r="K219"/>
  <c r="L219" s="1"/>
  <c r="K225"/>
  <c r="L225" s="1"/>
  <c r="K226"/>
  <c r="L226" s="1"/>
  <c r="K218"/>
  <c r="L218" s="1"/>
  <c r="K228"/>
  <c r="L228" s="1"/>
  <c r="K224"/>
  <c r="L224" s="1"/>
  <c r="K217" l="1"/>
  <c r="L217" s="1"/>
  <c r="K206"/>
  <c r="L206" s="1"/>
  <c r="K208"/>
  <c r="L208" s="1"/>
  <c r="K205"/>
  <c r="L205" s="1"/>
  <c r="K207"/>
  <c r="L207" s="1"/>
  <c r="K136"/>
  <c r="L136" s="1"/>
  <c r="K189"/>
  <c r="L189" s="1"/>
  <c r="K203"/>
  <c r="L203" s="1"/>
  <c r="K204"/>
  <c r="L204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4"/>
  <c r="L194" s="1"/>
  <c r="K192"/>
  <c r="L192" s="1"/>
  <c r="K191"/>
  <c r="L191" s="1"/>
  <c r="K190"/>
  <c r="L190" s="1"/>
  <c r="K186"/>
  <c r="L186" s="1"/>
  <c r="K185"/>
  <c r="L185" s="1"/>
  <c r="K184"/>
  <c r="L184" s="1"/>
  <c r="K181"/>
  <c r="L181" s="1"/>
  <c r="K180"/>
  <c r="L180" s="1"/>
  <c r="K179"/>
  <c r="L179" s="1"/>
  <c r="K178"/>
  <c r="L178" s="1"/>
  <c r="K177"/>
  <c r="L177" s="1"/>
  <c r="K176"/>
  <c r="L176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4"/>
  <c r="L164" s="1"/>
  <c r="K162"/>
  <c r="L162" s="1"/>
  <c r="K160"/>
  <c r="L160" s="1"/>
  <c r="K158"/>
  <c r="L158" s="1"/>
  <c r="K157"/>
  <c r="L157" s="1"/>
  <c r="K156"/>
  <c r="L156" s="1"/>
  <c r="K154"/>
  <c r="L154" s="1"/>
  <c r="K153"/>
  <c r="L153" s="1"/>
  <c r="K152"/>
  <c r="L152" s="1"/>
  <c r="K151"/>
  <c r="K150"/>
  <c r="L150" s="1"/>
  <c r="K149"/>
  <c r="L149" s="1"/>
  <c r="K147"/>
  <c r="L147" s="1"/>
  <c r="K146"/>
  <c r="L146" s="1"/>
  <c r="K145"/>
  <c r="L145" s="1"/>
  <c r="K144"/>
  <c r="L144" s="1"/>
  <c r="K143"/>
  <c r="L143" s="1"/>
  <c r="K142"/>
  <c r="L142" s="1"/>
  <c r="H141"/>
  <c r="K141" s="1"/>
  <c r="L141" s="1"/>
  <c r="K138"/>
  <c r="L138" s="1"/>
  <c r="K137"/>
  <c r="L137" s="1"/>
  <c r="K135"/>
  <c r="L135" s="1"/>
  <c r="K134"/>
  <c r="L134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H107"/>
  <c r="K107" s="1"/>
  <c r="L107" s="1"/>
  <c r="F106"/>
  <c r="K106" s="1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D7" i="6"/>
  <c r="K6" i="4"/>
  <c r="K6" i="3"/>
  <c r="L6" i="2"/>
</calcChain>
</file>

<file path=xl/sharedStrings.xml><?xml version="1.0" encoding="utf-8"?>
<sst xmlns="http://schemas.openxmlformats.org/spreadsheetml/2006/main" count="7375" uniqueCount="3767">
  <si>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</si>
  <si>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</si>
  <si>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</si>
  <si>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</si>
  <si>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</si>
  <si>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</si>
  <si>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</si>
  <si>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</si>
  <si>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</si>
  <si>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</si>
  <si>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</si>
  <si>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</si>
  <si>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</si>
  <si>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</si>
  <si>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</si>
  <si>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</si>
  <si>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</si>
  <si>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</si>
  <si>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</si>
  <si>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</si>
  <si>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</si>
  <si>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</si>
  <si>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</si>
  <si>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</si>
  <si>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</si>
  <si>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</si>
  <si>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</si>
  <si>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</si>
  <si>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</si>
  <si>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</si>
  <si>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</si>
  <si>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</si>
  <si>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</si>
  <si>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</si>
  <si>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</si>
  <si>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</si>
  <si>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</si>
  <si>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</si>
  <si>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</si>
  <si>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</si>
  <si>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</si>
  <si>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</si>
  <si>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</si>
  <si>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</si>
  <si>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</si>
  <si>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</si>
  <si>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</si>
  <si>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</si>
  <si>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</si>
  <si>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</si>
  <si>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</si>
  <si>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</si>
  <si>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</si>
  <si>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</si>
  <si>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</si>
  <si>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</si>
  <si>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</si>
  <si>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</si>
  <si>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</si>
  <si>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</si>
  <si>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</si>
  <si>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</si>
  <si>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</si>
  <si>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</si>
  <si>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</si>
  <si>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</si>
  <si>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</si>
  <si>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</si>
  <si>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</si>
  <si>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</si>
  <si>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</si>
  <si>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</si>
  <si>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</si>
  <si>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</si>
  <si>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</si>
  <si>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</si>
  <si>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</si>
  <si>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</si>
  <si>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</si>
  <si>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</si>
  <si>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</si>
  <si>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</si>
  <si>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</si>
  <si>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</si>
  <si>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</si>
  <si>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</si>
  <si>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</si>
  <si>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</si>
  <si>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</si>
  <si>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</si>
  <si>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</si>
  <si>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</si>
  <si>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</si>
  <si>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</si>
  <si>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</si>
  <si>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</si>
  <si>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</si>
  <si>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</si>
  <si>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</si>
  <si>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</si>
  <si>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</si>
  <si>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</si>
  <si>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</si>
  <si>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</si>
  <si>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</si>
  <si>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</si>
  <si>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</si>
  <si>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</si>
  <si>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</si>
  <si>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</si>
  <si>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</si>
  <si>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</si>
  <si>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</si>
  <si>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</si>
  <si>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</si>
  <si>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</si>
  <si>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</si>
  <si>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</si>
  <si>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</si>
  <si>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</si>
  <si>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</si>
  <si>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</si>
  <si>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</si>
  <si>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</si>
  <si>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</si>
  <si>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</si>
  <si>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</si>
  <si>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</si>
  <si>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</si>
  <si>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</si>
  <si>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</si>
  <si>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</si>
  <si>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</si>
  <si>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</si>
  <si>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</si>
  <si>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</si>
  <si>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</si>
  <si>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</si>
  <si>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</si>
  <si>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</si>
  <si>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</si>
  <si>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</si>
  <si>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</si>
  <si>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</si>
  <si>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</si>
  <si>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</si>
  <si>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</si>
  <si>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</si>
  <si>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</si>
  <si>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</si>
  <si>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</si>
  <si>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</si>
  <si>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</si>
  <si>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</si>
  <si>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</si>
  <si>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</si>
  <si>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</si>
  <si>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</si>
  <si>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</si>
  <si>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</si>
  <si>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</si>
  <si>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</si>
  <si>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</si>
  <si>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</si>
  <si>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</si>
  <si>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</si>
  <si>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</si>
  <si>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</si>
  <si>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</si>
  <si>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</si>
  <si>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</si>
  <si>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</si>
  <si>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</si>
  <si>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</si>
  <si>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</si>
  <si>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</si>
  <si>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</si>
  <si>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</si>
  <si>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</si>
  <si>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</si>
  <si>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</si>
  <si>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</si>
  <si>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</si>
  <si>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</si>
  <si>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</si>
  <si>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</si>
  <si>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</si>
  <si>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</si>
  <si>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</si>
  <si>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</si>
  <si>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</si>
  <si>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</si>
  <si>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</si>
  <si>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</si>
  <si>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</si>
  <si>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</si>
  <si>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</si>
  <si>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</si>
  <si>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</si>
  <si>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</si>
  <si>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</si>
  <si>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</si>
  <si>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</si>
  <si>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</si>
  <si>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</si>
  <si>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</si>
  <si>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</si>
  <si>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</si>
  <si>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</si>
  <si>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</si>
  <si>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</si>
  <si>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</si>
  <si>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</si>
  <si>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</si>
  <si>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</si>
  <si>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</si>
  <si>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</si>
  <si>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</si>
  <si>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</si>
  <si>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</si>
  <si>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</si>
  <si>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</si>
  <si>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</si>
  <si>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</si>
  <si>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</si>
  <si>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</si>
  <si>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</si>
  <si>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</si>
  <si>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</si>
  <si>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</si>
  <si>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</si>
  <si>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</si>
  <si>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</si>
  <si>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</si>
  <si>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</si>
  <si>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</si>
  <si>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</si>
  <si>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</si>
  <si>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</si>
  <si>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</si>
  <si>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</si>
  <si>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</si>
  <si>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</si>
  <si>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</si>
  <si>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</si>
  <si>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</si>
  <si>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</si>
  <si>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</si>
  <si>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</si>
  <si>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</si>
  <si>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</si>
  <si>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</si>
  <si>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</si>
  <si>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</si>
  <si>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</si>
  <si>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</si>
  <si>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</si>
  <si>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</si>
  <si>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</si>
  <si>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</si>
  <si>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</si>
  <si>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</si>
  <si>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</si>
  <si>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</si>
  <si>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</si>
  <si>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</si>
  <si>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</si>
  <si>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</si>
  <si>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</si>
  <si>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</si>
  <si>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</si>
  <si>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</si>
  <si>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</si>
  <si>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</si>
  <si>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</si>
  <si>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</si>
  <si>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</si>
  <si>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</si>
  <si>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</si>
  <si>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</si>
  <si>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</si>
  <si>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</si>
  <si>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</si>
  <si>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</si>
  <si>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</si>
  <si>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</si>
  <si>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</si>
  <si>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</si>
  <si>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</si>
  <si>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</si>
  <si>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</si>
  <si>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</si>
  <si>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</si>
  <si>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</si>
  <si>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</si>
  <si>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</si>
  <si>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</si>
  <si>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</si>
  <si>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</si>
  <si>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</si>
  <si>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</si>
  <si>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</si>
  <si>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</si>
  <si>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</si>
  <si>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</si>
  <si>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</si>
  <si>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</si>
  <si>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</si>
  <si>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</si>
  <si>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</si>
  <si>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</si>
  <si>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</si>
  <si>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</si>
  <si>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</si>
  <si>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</si>
  <si>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</si>
  <si>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</si>
  <si>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</si>
  <si>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</si>
  <si>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</si>
  <si>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</si>
  <si>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</si>
  <si>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</si>
  <si>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</si>
  <si>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</si>
  <si>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</si>
  <si>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</si>
  <si>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</si>
  <si>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</si>
  <si>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</si>
  <si>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</si>
  <si>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</si>
  <si>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</si>
  <si>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</si>
  <si>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</si>
  <si>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</si>
  <si>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</si>
  <si>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</si>
  <si>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</si>
  <si>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</si>
  <si>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</si>
  <si>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</si>
  <si>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</si>
  <si>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</si>
  <si>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</si>
  <si>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</si>
  <si>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</si>
  <si>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</si>
  <si>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</si>
  <si>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</si>
  <si>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</si>
  <si>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</si>
  <si>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</si>
  <si>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</si>
  <si>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</si>
  <si>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</si>
  <si>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</si>
  <si>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</si>
  <si>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</si>
  <si>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</si>
  <si>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</si>
  <si>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</si>
  <si>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</si>
  <si>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</si>
  <si>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</si>
  <si>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</si>
  <si>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</si>
  <si>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</si>
  <si>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</si>
  <si>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</si>
  <si>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</si>
  <si>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</si>
  <si>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</si>
  <si>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</si>
  <si>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</si>
  <si>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</si>
  <si>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</si>
  <si>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</si>
  <si>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</si>
  <si>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</si>
  <si>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</si>
  <si>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</si>
  <si>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</si>
  <si>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</si>
  <si>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</si>
  <si>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</si>
  <si>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</si>
  <si>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</si>
  <si>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</si>
  <si>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</si>
  <si>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</si>
  <si>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</si>
  <si>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</si>
  <si>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</si>
  <si>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</si>
  <si>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</si>
  <si>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</si>
  <si>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</si>
  <si>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</si>
  <si>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</si>
  <si>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</si>
  <si>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</si>
  <si>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</si>
  <si>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</si>
  <si>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</si>
  <si>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</si>
  <si>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</si>
  <si>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</si>
  <si>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</si>
  <si>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</si>
  <si>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</si>
  <si>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</si>
  <si>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</si>
  <si>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</si>
  <si>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</si>
  <si>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</si>
  <si>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</si>
  <si>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</si>
  <si>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</si>
  <si>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</si>
  <si>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</si>
  <si>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</si>
  <si>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</si>
  <si>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</si>
  <si>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</si>
  <si>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</si>
  <si>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</si>
  <si>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</si>
  <si>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</si>
  <si>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</si>
  <si>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</si>
  <si>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</si>
  <si>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</si>
  <si>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</si>
  <si>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</si>
  <si>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</si>
  <si>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</si>
  <si>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</si>
  <si>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</si>
  <si>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</si>
  <si>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</si>
  <si>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</si>
  <si>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</si>
  <si>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</si>
  <si>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</si>
  <si>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</si>
  <si>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</si>
  <si>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</si>
  <si>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</si>
  <si>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</si>
  <si>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</si>
  <si>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</si>
  <si>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</si>
  <si>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</si>
  <si>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</si>
  <si>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</si>
  <si>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</si>
  <si>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</si>
  <si>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</si>
  <si>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</si>
  <si>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</si>
  <si>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</si>
  <si>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</si>
  <si>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</si>
  <si>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</si>
  <si>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</si>
  <si>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</si>
  <si>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</si>
  <si>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</si>
  <si>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</si>
  <si>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</si>
  <si>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</si>
  <si>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</si>
  <si>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</si>
  <si>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</si>
  <si>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</si>
  <si>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</si>
  <si>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</si>
  <si>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</si>
  <si>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</si>
  <si>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</si>
  <si>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</si>
  <si>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</si>
  <si>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</si>
  <si>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</si>
  <si>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</si>
  <si>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</si>
  <si>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</si>
  <si>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</si>
  <si>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</si>
  <si>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</si>
  <si>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</si>
  <si>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</si>
  <si>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</si>
  <si>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</si>
  <si>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</si>
  <si>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</si>
  <si>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</si>
  <si>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</si>
  <si>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</si>
  <si>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</si>
  <si>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</si>
  <si>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</si>
  <si>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</si>
  <si>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</si>
  <si>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</si>
  <si>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</si>
  <si>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</si>
  <si>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</si>
  <si>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</si>
  <si>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</si>
  <si>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</si>
  <si>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</si>
  <si>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</si>
  <si>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</si>
  <si>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</si>
  <si>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</si>
  <si>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</si>
  <si>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</si>
  <si>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</si>
  <si>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</si>
  <si>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</si>
  <si>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</si>
  <si>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</si>
  <si>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</si>
  <si>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</si>
  <si>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</si>
  <si>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</si>
  <si>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</si>
  <si>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</si>
  <si>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</si>
  <si>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</si>
  <si>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</si>
  <si>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</si>
  <si>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</si>
  <si>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</si>
  <si>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</si>
  <si>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</si>
  <si>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</si>
  <si>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</si>
  <si>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</si>
  <si>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</si>
  <si>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</si>
  <si>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</si>
  <si>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</si>
  <si>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</si>
  <si>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</si>
  <si>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</si>
  <si>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</si>
  <si>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</si>
  <si>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</si>
  <si>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</si>
  <si>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</si>
  <si>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</si>
  <si>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</si>
  <si>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</si>
  <si>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</si>
  <si>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</si>
  <si>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</si>
  <si>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</si>
  <si>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</si>
  <si>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</si>
  <si>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</si>
  <si>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</si>
  <si>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</si>
  <si>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</si>
  <si>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</si>
  <si>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</si>
  <si>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</si>
  <si>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</si>
  <si>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</si>
  <si>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</si>
  <si>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</si>
  <si>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</si>
  <si>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</si>
  <si>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</si>
  <si>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</si>
  <si>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</si>
  <si>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</si>
  <si>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</si>
  <si>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</si>
  <si>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</si>
  <si>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</si>
  <si>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</si>
  <si>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</si>
  <si>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</si>
  <si>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</si>
  <si>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</si>
  <si>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</si>
  <si>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</si>
  <si>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</si>
  <si>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</si>
  <si>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</si>
  <si>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</si>
  <si>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</si>
  <si>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</si>
  <si>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</si>
  <si>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</si>
  <si>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</si>
  <si>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</si>
  <si>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</si>
  <si>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</si>
  <si>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</si>
  <si>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</si>
  <si>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</si>
  <si>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</si>
  <si>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</si>
  <si>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</si>
  <si>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</si>
  <si>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</si>
  <si>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</si>
  <si>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</si>
  <si>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</si>
  <si>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</si>
  <si>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</si>
  <si>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</si>
  <si>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</si>
  <si>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</si>
  <si>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</si>
  <si>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</si>
  <si>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</si>
  <si>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</si>
  <si>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</si>
  <si>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</si>
  <si>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</si>
  <si>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</si>
  <si>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</si>
  <si>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</si>
  <si>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</si>
  <si>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</si>
  <si>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</si>
  <si>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</si>
  <si>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</si>
  <si>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</si>
  <si>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</si>
  <si>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</si>
  <si>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</si>
  <si>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</si>
  <si>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</si>
  <si>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</si>
  <si>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</si>
  <si>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</si>
  <si>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</si>
  <si>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</si>
  <si>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</si>
  <si>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</si>
  <si>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</si>
  <si>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</si>
  <si>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</si>
  <si>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</si>
  <si>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</si>
  <si>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</si>
  <si>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</si>
  <si>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</si>
  <si>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</si>
  <si>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</si>
  <si>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</si>
  <si>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</si>
  <si>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</si>
  <si>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</si>
  <si>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</si>
  <si>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</si>
  <si>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</si>
  <si>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</si>
  <si>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</si>
  <si>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</si>
  <si>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</si>
  <si>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</si>
  <si>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</si>
  <si>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</si>
  <si>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</si>
  <si>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</si>
  <si>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</si>
  <si>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</si>
  <si>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</si>
  <si>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</si>
  <si>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</si>
  <si>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</si>
  <si>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</si>
  <si>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</si>
  <si>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</si>
  <si>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</si>
  <si>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</si>
  <si>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</si>
  <si>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</si>
  <si>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</si>
  <si>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</si>
  <si>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</si>
  <si>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</si>
  <si>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</si>
  <si>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</si>
  <si>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</si>
  <si>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</si>
  <si>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</si>
  <si>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</si>
  <si>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</si>
  <si>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</si>
  <si>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</si>
  <si>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</si>
  <si>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</si>
  <si>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</si>
  <si>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</si>
  <si>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</si>
  <si>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</si>
  <si>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</si>
  <si>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</si>
  <si>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</si>
  <si>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</si>
  <si>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</si>
  <si>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</si>
  <si>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</si>
  <si>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</si>
  <si>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</si>
  <si>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</si>
  <si>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</si>
  <si>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</si>
  <si>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</si>
  <si>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</si>
  <si>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</si>
  <si>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</si>
  <si>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</si>
  <si>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</si>
  <si>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</si>
  <si>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</si>
  <si>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</si>
  <si>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</si>
  <si>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</si>
  <si>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</si>
  <si>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</si>
  <si>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</si>
  <si>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</si>
  <si>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</si>
  <si>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</si>
  <si>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</si>
  <si>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</si>
  <si>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</si>
  <si>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</si>
  <si>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</si>
  <si>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</si>
  <si>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</si>
  <si>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</si>
  <si>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</si>
  <si>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</si>
  <si>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</si>
  <si>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</si>
  <si>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</si>
  <si>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</si>
  <si>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</si>
  <si>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</si>
  <si>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</si>
  <si>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</si>
  <si>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</si>
  <si>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</si>
  <si>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</si>
  <si>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</si>
  <si>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</si>
  <si>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</si>
  <si>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</si>
  <si>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</si>
  <si>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</si>
  <si>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</si>
  <si>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</si>
  <si>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</si>
  <si>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</si>
  <si>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</si>
  <si>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</si>
  <si>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</si>
  <si>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</si>
  <si>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</si>
  <si>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</si>
  <si>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</si>
  <si>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</si>
  <si>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</si>
  <si>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</si>
  <si>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</si>
  <si>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</si>
  <si>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</si>
  <si>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</si>
  <si>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</si>
  <si>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</si>
  <si>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</si>
  <si>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</si>
  <si>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</si>
  <si>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</si>
  <si>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</si>
  <si>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</si>
  <si>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</si>
  <si>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</si>
  <si>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</si>
  <si>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</si>
  <si>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</si>
  <si>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</si>
  <si>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</si>
  <si>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</si>
  <si>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</si>
  <si>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</si>
  <si>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</si>
  <si>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</si>
  <si>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</si>
  <si>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</si>
  <si>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</si>
  <si>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</si>
  <si>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</si>
  <si>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</si>
  <si>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</si>
  <si>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</si>
  <si>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</si>
  <si>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</si>
  <si>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</si>
  <si>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</si>
  <si>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</si>
  <si>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</si>
  <si>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</si>
  <si>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</si>
  <si>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</si>
  <si>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</si>
  <si>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</si>
  <si>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</si>
  <si>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</si>
  <si>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</si>
  <si>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</si>
  <si>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</si>
  <si>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</si>
  <si>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</si>
  <si>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</si>
  <si>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</si>
  <si>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</si>
  <si>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</si>
  <si>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</si>
  <si>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</si>
  <si>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</si>
  <si>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</si>
  <si>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</si>
  <si>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</si>
  <si>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</si>
  <si>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</si>
  <si>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</si>
  <si>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</si>
  <si>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</si>
  <si>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</si>
  <si>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</si>
  <si>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</si>
  <si>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</si>
  <si>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</si>
  <si>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</si>
  <si>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</si>
  <si>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</si>
  <si>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</si>
  <si>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</si>
  <si>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</si>
  <si>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</si>
  <si>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</si>
  <si>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</si>
  <si>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</si>
  <si>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</si>
  <si>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</si>
  <si>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</si>
  <si>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</si>
  <si>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</si>
  <si>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</si>
  <si>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</si>
  <si>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</si>
  <si>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</si>
  <si>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</si>
  <si>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</si>
  <si>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</si>
  <si>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</si>
  <si>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</si>
  <si>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</si>
  <si>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</si>
  <si>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</si>
  <si>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</si>
  <si>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</si>
  <si>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</si>
  <si>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</si>
  <si>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</si>
  <si>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</si>
  <si>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</si>
  <si>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</si>
  <si>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</si>
  <si>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</si>
  <si>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</si>
  <si>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</si>
  <si>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</si>
  <si>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</si>
  <si>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</si>
  <si>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</si>
  <si>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</si>
  <si>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</si>
  <si>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</si>
  <si>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</si>
  <si>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</si>
  <si>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</si>
  <si>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</si>
  <si>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</si>
  <si>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</si>
  <si>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</si>
  <si>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</si>
  <si>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</si>
  <si>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</si>
  <si>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</si>
  <si>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</si>
  <si>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</si>
  <si>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</si>
  <si>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</si>
  <si>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</si>
  <si>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</si>
  <si>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</si>
  <si>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</si>
  <si>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</si>
  <si>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</si>
  <si>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</si>
  <si>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</si>
  <si>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</si>
  <si>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</si>
  <si>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</si>
  <si>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</si>
  <si>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</si>
  <si>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</si>
  <si>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</si>
  <si>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</si>
  <si>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</si>
  <si>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</si>
  <si>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</si>
  <si>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</si>
  <si>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</si>
  <si>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</si>
  <si>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</si>
  <si>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</si>
  <si>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</si>
  <si>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</si>
  <si>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</si>
  <si>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</si>
  <si>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</si>
  <si>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</si>
  <si>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</si>
  <si>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</si>
  <si>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</si>
  <si>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</si>
  <si>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</si>
  <si>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</si>
  <si>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</si>
  <si>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</si>
  <si>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</si>
  <si>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</si>
  <si>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</si>
  <si>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</si>
  <si>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</si>
  <si>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</si>
  <si>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</si>
  <si>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</si>
  <si>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</si>
  <si>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</si>
  <si>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</si>
  <si>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</si>
  <si>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</si>
  <si>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</si>
  <si>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</si>
  <si>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</si>
  <si>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</si>
  <si>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</si>
  <si>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</si>
  <si>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</si>
  <si>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</si>
  <si>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</si>
  <si>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</si>
  <si>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</si>
  <si>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</si>
  <si>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</si>
  <si>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</si>
  <si>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</si>
  <si>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</si>
  <si>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</si>
  <si>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</si>
  <si>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</si>
  <si>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</si>
  <si>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</si>
  <si>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</si>
  <si>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</si>
  <si>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</si>
  <si>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</si>
  <si>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</si>
  <si>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</si>
  <si>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</si>
  <si>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</si>
  <si>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</si>
  <si>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</si>
  <si>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</si>
  <si>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</si>
  <si>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</si>
  <si>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</si>
  <si>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</si>
  <si>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</si>
  <si>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</si>
  <si>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</si>
  <si>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</si>
  <si>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</si>
  <si>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</si>
  <si>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</si>
  <si>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</si>
  <si>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</si>
  <si>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</si>
  <si>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</si>
  <si>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</si>
  <si>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</si>
  <si>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</si>
  <si>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</si>
  <si>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</si>
  <si>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</si>
  <si>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</si>
  <si>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</si>
  <si>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</si>
  <si>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</si>
  <si>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</si>
  <si>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</si>
  <si>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</si>
  <si>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</si>
  <si>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</si>
  <si>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</si>
  <si>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</si>
  <si>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</si>
  <si>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</si>
  <si>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</si>
  <si>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</si>
  <si>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</si>
  <si>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</si>
  <si>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</si>
  <si>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</si>
  <si>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</si>
  <si>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</si>
  <si>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</si>
  <si>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</si>
  <si>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</si>
  <si>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</si>
  <si>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</si>
  <si>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</si>
  <si>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</si>
  <si>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</si>
  <si>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</si>
  <si>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</si>
  <si>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</si>
  <si>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</si>
  <si>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</si>
  <si>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</si>
  <si>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</si>
  <si>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</si>
  <si>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</si>
  <si>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</si>
  <si>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</si>
  <si>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</si>
  <si>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</si>
  <si>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</si>
  <si>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</si>
  <si>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</si>
  <si>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</si>
  <si>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</si>
  <si>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</si>
  <si>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</si>
  <si>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</si>
  <si>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</si>
  <si>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</si>
  <si>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</si>
  <si>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</si>
  <si>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</si>
  <si>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</si>
  <si>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</si>
  <si>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</si>
  <si>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</si>
  <si>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</si>
  <si>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</si>
  <si>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</si>
  <si>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</si>
  <si>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</si>
  <si>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</si>
  <si>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</si>
  <si>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</si>
  <si>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</si>
  <si>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</si>
  <si>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</si>
  <si>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</si>
  <si>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</si>
  <si>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</si>
  <si>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</si>
  <si>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</si>
  <si>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</si>
  <si>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</si>
  <si>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</si>
  <si>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</si>
  <si>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</si>
  <si>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</si>
  <si>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</si>
  <si>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</si>
  <si>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</si>
  <si>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</si>
  <si>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</si>
  <si>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</si>
  <si>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</si>
  <si>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</si>
  <si>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</si>
  <si>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</si>
  <si>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</si>
  <si>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</si>
  <si>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</si>
  <si>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</si>
  <si>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</si>
  <si>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</si>
  <si>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</si>
  <si>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</si>
  <si>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</si>
  <si>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</si>
  <si>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</si>
  <si>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</si>
  <si>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</si>
  <si>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</si>
  <si>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</si>
  <si>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</si>
  <si>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</si>
  <si>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</si>
  <si>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</si>
  <si>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</si>
  <si>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</si>
  <si>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</si>
  <si>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</si>
  <si>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</si>
  <si>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</si>
  <si>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</si>
  <si>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</si>
  <si>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</si>
  <si>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</si>
  <si>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</si>
  <si>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</si>
  <si>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</si>
  <si>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</si>
  <si>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</si>
  <si>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</si>
  <si>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</si>
  <si>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</si>
  <si>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</si>
  <si>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</si>
  <si>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</si>
  <si>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</si>
  <si>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</si>
  <si>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</si>
  <si>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</si>
  <si>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</si>
  <si>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</si>
  <si>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</si>
  <si>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</si>
  <si>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</si>
  <si>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</si>
  <si>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</si>
  <si>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</si>
  <si>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</si>
  <si>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</si>
  <si>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</si>
  <si>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</si>
  <si>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</si>
  <si>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</si>
  <si>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</si>
  <si>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</si>
  <si>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</si>
  <si>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</si>
  <si>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</si>
  <si>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</si>
  <si>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</si>
  <si>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</si>
  <si>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</si>
  <si>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</si>
  <si>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</si>
  <si>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</si>
  <si>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</si>
  <si>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</si>
  <si>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</si>
  <si>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</si>
  <si>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</si>
  <si>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</si>
  <si>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</si>
  <si>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</si>
  <si>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</si>
  <si>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</si>
  <si>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</si>
  <si>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</si>
  <si>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</si>
  <si>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</si>
  <si>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</si>
  <si>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</si>
  <si>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</si>
  <si>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</si>
  <si>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</si>
  <si>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</si>
  <si>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</si>
  <si>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</si>
  <si>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</si>
  <si>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</si>
  <si>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</si>
  <si>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</si>
  <si>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</si>
  <si>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</si>
  <si>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</si>
  <si>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</si>
  <si>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</si>
  <si>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</si>
  <si>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</si>
  <si>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</si>
  <si>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</si>
  <si>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</si>
  <si>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</si>
  <si>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</si>
  <si>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</si>
  <si>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</si>
  <si>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</si>
  <si>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</si>
  <si>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</si>
  <si>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</si>
  <si>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</si>
  <si>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</si>
  <si>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</si>
  <si>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</si>
  <si>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</si>
  <si>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</si>
  <si>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</si>
  <si>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</si>
  <si>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</si>
  <si>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</si>
  <si>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</si>
  <si>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</si>
  <si>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</si>
  <si>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</si>
  <si>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</si>
  <si>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</si>
  <si>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</si>
  <si>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</si>
  <si>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</si>
  <si>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</si>
  <si>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</si>
  <si>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</si>
  <si>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</si>
  <si>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</si>
  <si>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</si>
  <si>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</si>
  <si>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</si>
  <si>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</si>
  <si>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</si>
  <si>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</si>
  <si>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</si>
  <si>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</si>
  <si>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</si>
  <si>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</si>
  <si>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</si>
  <si>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</si>
  <si>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</si>
  <si>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</si>
  <si>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</si>
  <si>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</si>
  <si>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</si>
  <si>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</si>
  <si>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</si>
  <si>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</si>
  <si>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</si>
  <si>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</si>
  <si>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</si>
  <si>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</si>
  <si>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</si>
  <si>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</si>
  <si>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</si>
  <si>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</si>
  <si>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</si>
  <si>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</si>
  <si>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</si>
  <si>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</si>
  <si>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</si>
  <si>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</si>
  <si>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</si>
  <si>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</si>
  <si>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</si>
  <si>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</si>
  <si>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</si>
  <si>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</si>
  <si>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</si>
  <si>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</si>
  <si>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</si>
  <si>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</si>
  <si>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</si>
  <si>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</si>
  <si>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</si>
  <si>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</si>
  <si>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</si>
  <si>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</si>
  <si>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</si>
  <si>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</si>
  <si>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</si>
  <si>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</si>
  <si>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</si>
  <si>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</si>
  <si>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</si>
  <si>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</si>
  <si>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</si>
  <si>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</si>
  <si>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</si>
  <si>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</si>
  <si>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</si>
  <si>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</si>
  <si>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</si>
  <si>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</si>
  <si>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</si>
  <si>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</si>
  <si>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</si>
  <si>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</si>
  <si>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</si>
  <si>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</si>
  <si>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</si>
  <si>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</si>
  <si>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</si>
  <si>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</si>
  <si>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</si>
  <si>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</si>
  <si>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</si>
  <si>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</si>
  <si>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</si>
  <si>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</si>
  <si>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</si>
  <si>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</si>
  <si>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</si>
  <si>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</si>
  <si>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</si>
  <si>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</si>
  <si>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</si>
  <si>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</si>
  <si>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</si>
  <si>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</si>
  <si>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</si>
  <si>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</si>
  <si>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</si>
  <si>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</si>
  <si>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</si>
  <si>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</si>
  <si>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</si>
  <si>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</si>
  <si>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</si>
  <si>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</si>
  <si>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</si>
  <si>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</si>
  <si>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</si>
  <si>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</si>
  <si>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</si>
  <si>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</si>
  <si>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</si>
  <si>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</si>
  <si>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</si>
  <si>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</si>
  <si>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</si>
  <si>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</si>
  <si>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</si>
  <si>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</si>
  <si>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</si>
  <si>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</si>
  <si>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</si>
  <si>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</si>
  <si>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</si>
  <si>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</si>
  <si>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</si>
  <si>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</si>
  <si>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</si>
  <si>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</si>
  <si>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</si>
  <si>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</si>
  <si>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</si>
  <si>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</si>
  <si>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</si>
  <si>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</si>
  <si>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</si>
  <si>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</si>
  <si>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</si>
  <si>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</si>
  <si>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</si>
  <si>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</si>
  <si>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</si>
  <si>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</si>
  <si>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</si>
  <si>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</si>
  <si>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</si>
  <si>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</si>
  <si>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</si>
  <si>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</si>
  <si>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</si>
  <si>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</si>
  <si>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</si>
  <si>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</si>
  <si>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</si>
  <si>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</si>
  <si>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</si>
  <si>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</si>
  <si>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</si>
  <si>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</si>
  <si>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</si>
  <si>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</si>
  <si>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</si>
  <si>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</si>
  <si>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</si>
  <si>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</si>
  <si>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</si>
  <si>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</si>
  <si>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</si>
  <si>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</si>
  <si>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</si>
  <si>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</si>
  <si>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</si>
  <si>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</si>
  <si>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</si>
  <si>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</si>
  <si>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</si>
  <si>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</si>
  <si>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</si>
  <si>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</si>
  <si>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</si>
  <si>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</si>
  <si>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</si>
  <si>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</si>
  <si>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</si>
  <si>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</si>
  <si>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</si>
  <si>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</si>
  <si>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</si>
  <si>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</si>
  <si>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</si>
  <si>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</si>
  <si>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</si>
  <si>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</si>
  <si>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</si>
  <si>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</si>
  <si>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</si>
  <si>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</si>
  <si>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</si>
  <si>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</si>
  <si>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</si>
  <si>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</si>
  <si>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</si>
  <si>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</si>
  <si>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</si>
  <si>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</si>
  <si>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</si>
  <si>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</si>
  <si>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</si>
  <si>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</si>
  <si>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</si>
  <si>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</si>
  <si>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</si>
  <si>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</si>
  <si>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</si>
  <si>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</si>
  <si>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</si>
  <si>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</si>
  <si>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</si>
  <si>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</si>
  <si>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</si>
  <si>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</si>
  <si>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</si>
  <si>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</si>
  <si>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</si>
  <si>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</si>
  <si>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</si>
  <si>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</si>
  <si>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</si>
  <si>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</si>
  <si>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</si>
  <si>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</si>
  <si>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</si>
  <si>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</si>
  <si>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</si>
  <si>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</si>
  <si>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</si>
  <si>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</si>
  <si>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</si>
  <si>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</si>
  <si>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</si>
  <si>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</si>
  <si>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</si>
  <si>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</si>
  <si>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</si>
  <si>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</si>
  <si>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</si>
  <si>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</si>
  <si>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</si>
  <si>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</si>
  <si>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</si>
  <si>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</si>
  <si>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</si>
  <si>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</si>
  <si>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</si>
  <si>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</si>
  <si>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</si>
  <si>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</si>
  <si>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</si>
  <si>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</si>
  <si>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</si>
  <si>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</si>
  <si>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</si>
  <si>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</si>
  <si>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</si>
  <si>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</si>
  <si>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</si>
  <si>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</si>
  <si>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</si>
  <si>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</si>
  <si>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</si>
  <si>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</si>
  <si>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</si>
  <si>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</si>
  <si>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</si>
  <si>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</si>
  <si>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</si>
  <si>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</si>
  <si>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</si>
  <si>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</si>
  <si>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</si>
  <si>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</si>
  <si>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</si>
  <si>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</si>
  <si>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</si>
  <si>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</si>
  <si>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</si>
  <si>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</si>
  <si>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</si>
  <si>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</si>
  <si>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</si>
  <si>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</si>
  <si>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</si>
  <si>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</si>
  <si>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</si>
  <si>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</si>
  <si>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</si>
  <si>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</si>
  <si>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</si>
  <si>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</si>
  <si>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</si>
  <si>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</si>
  <si>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</si>
  <si>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</si>
  <si>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</si>
  <si>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</si>
  <si>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</si>
  <si>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</si>
  <si>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</si>
  <si>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</si>
  <si>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</si>
  <si>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</si>
  <si>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</si>
  <si>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</si>
  <si>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</si>
  <si>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</si>
  <si>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</si>
  <si>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</si>
  <si>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</si>
  <si>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</si>
  <si>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</si>
  <si>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</si>
  <si>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</si>
  <si>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</si>
  <si>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</si>
  <si>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</si>
  <si>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</si>
  <si>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</si>
  <si>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</si>
  <si>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</si>
  <si>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</si>
  <si>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</si>
  <si>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</si>
  <si>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</si>
  <si>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</si>
  <si>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</si>
  <si>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</si>
  <si>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</si>
  <si>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</si>
  <si>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</si>
  <si>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</si>
  <si>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</si>
  <si>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</si>
  <si>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</si>
  <si>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</si>
  <si>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</si>
  <si>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</si>
  <si>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</si>
  <si>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</si>
  <si>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</si>
  <si>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</si>
  <si>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</si>
  <si>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</si>
  <si>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</si>
  <si>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</si>
  <si>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</si>
  <si>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</si>
  <si>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</si>
  <si>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</si>
  <si>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</si>
  <si>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</si>
  <si>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</si>
  <si>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</si>
  <si>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</si>
  <si>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</si>
  <si>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</si>
  <si>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</si>
  <si>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</si>
  <si>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</si>
  <si>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</si>
  <si>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</si>
  <si>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</si>
  <si>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</si>
  <si>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</si>
  <si>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</si>
  <si>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</si>
  <si>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</si>
  <si>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</si>
  <si>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</si>
  <si>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</si>
  <si>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</si>
  <si>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</si>
  <si>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</si>
  <si>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</si>
  <si>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</si>
  <si>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</si>
  <si>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</si>
  <si>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</si>
  <si>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</si>
  <si>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</si>
  <si>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</si>
  <si>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</si>
  <si>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</si>
  <si>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</si>
  <si>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</si>
  <si>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</si>
  <si>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</si>
  <si>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</si>
  <si>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</si>
  <si>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</si>
  <si>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</si>
  <si>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</si>
  <si>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</si>
  <si>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</si>
  <si>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</si>
  <si>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</si>
  <si>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</si>
  <si>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</si>
  <si>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</si>
  <si>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</si>
  <si>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</si>
  <si>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</si>
  <si>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</si>
  <si>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</si>
  <si>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</si>
  <si>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</si>
  <si>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</si>
  <si>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</si>
  <si>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</si>
  <si>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</si>
  <si>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</si>
  <si>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</si>
  <si>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</si>
  <si>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</si>
  <si>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</si>
  <si>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</si>
  <si>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</si>
  <si>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</si>
  <si>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</si>
  <si>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</si>
  <si>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</si>
  <si>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</si>
  <si>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</si>
  <si>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</si>
  <si>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</si>
  <si>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</si>
  <si>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</si>
  <si>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</si>
  <si>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</si>
  <si>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</si>
  <si>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</si>
  <si>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</si>
  <si>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</si>
  <si>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</si>
  <si>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</si>
  <si>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</si>
  <si>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</si>
  <si>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</si>
  <si>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</si>
  <si>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</si>
  <si>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</si>
  <si>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</si>
  <si>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</si>
  <si>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</si>
  <si>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</si>
  <si>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</si>
  <si>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</si>
  <si>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</si>
  <si>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</si>
  <si>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</si>
  <si>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</si>
  <si>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</si>
  <si>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</si>
  <si>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</si>
  <si>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</si>
  <si>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</si>
  <si>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</si>
  <si>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</si>
  <si>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</si>
  <si>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</si>
  <si>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</si>
  <si>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</si>
  <si>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</si>
  <si>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</si>
  <si>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</si>
  <si>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</si>
  <si>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</si>
  <si>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</si>
  <si>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</si>
  <si>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</si>
  <si>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</si>
  <si>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</si>
  <si>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</si>
  <si>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</si>
  <si>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</si>
  <si>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</si>
  <si>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</si>
  <si>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</si>
  <si>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</si>
  <si>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</si>
  <si>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</si>
  <si>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</si>
  <si>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</si>
  <si>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</si>
  <si>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</si>
  <si>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</si>
  <si>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</si>
  <si>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</si>
  <si>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</si>
  <si>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</si>
  <si>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</si>
  <si>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</si>
  <si>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</si>
  <si>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</si>
  <si>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</si>
  <si>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</si>
  <si>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</si>
  <si>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</si>
  <si>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</si>
  <si>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</si>
  <si>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</si>
  <si>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</si>
  <si>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</si>
  <si>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</si>
  <si>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</si>
  <si>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</si>
  <si>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</si>
  <si>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</si>
  <si>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</si>
  <si>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</si>
  <si>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</si>
  <si>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</si>
  <si>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</si>
  <si>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</si>
  <si>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</si>
  <si>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</si>
  <si>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</si>
  <si>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</si>
  <si>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</si>
  <si>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</si>
  <si>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</si>
  <si>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</si>
  <si>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</si>
  <si>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</si>
  <si>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</si>
  <si>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</si>
  <si>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</si>
  <si>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</si>
  <si>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</si>
  <si>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</si>
  <si>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</si>
  <si>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</si>
  <si>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</si>
  <si>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</si>
  <si>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</si>
  <si>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</si>
  <si>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</si>
  <si>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</si>
  <si>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</si>
  <si>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</si>
  <si>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</si>
  <si>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</si>
  <si>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</si>
  <si>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</si>
  <si>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</si>
  <si>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</si>
  <si>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</si>
  <si>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</si>
  <si>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</si>
  <si>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</si>
  <si>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</si>
  <si>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</si>
  <si>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</si>
  <si>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</si>
  <si>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</si>
  <si>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</si>
  <si>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</si>
  <si>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</si>
  <si>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</si>
  <si>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</si>
  <si>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</si>
  <si>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</si>
  <si>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</si>
  <si>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</si>
  <si>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</si>
  <si>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</si>
  <si>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</si>
  <si>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</si>
  <si>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</si>
  <si>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</si>
  <si>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</si>
  <si>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</si>
  <si>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</si>
  <si>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</si>
  <si>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</si>
  <si>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</si>
  <si>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</si>
  <si>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</si>
  <si>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</si>
  <si>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</si>
  <si>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</si>
  <si>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</si>
  <si>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</si>
  <si>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</si>
  <si>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</si>
  <si>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</si>
  <si>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</si>
  <si>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</si>
  <si>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</si>
  <si>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</si>
  <si>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</si>
  <si>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</si>
  <si>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</si>
  <si>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</si>
  <si>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</si>
  <si>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</si>
  <si>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</si>
  <si>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</si>
  <si>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</si>
  <si>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</si>
  <si>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</si>
  <si>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</si>
  <si>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</si>
  <si>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</si>
  <si>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</si>
  <si>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</si>
  <si>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</si>
  <si>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</si>
  <si>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</si>
  <si>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</si>
  <si>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</si>
  <si>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</si>
  <si>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</si>
  <si>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</si>
  <si>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</si>
  <si>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</si>
  <si>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</si>
  <si>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</si>
  <si>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</si>
  <si>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</si>
  <si>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</si>
  <si>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</si>
  <si>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</si>
  <si>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</si>
  <si>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</si>
  <si>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</si>
  <si>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</si>
  <si>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</si>
  <si>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</si>
  <si>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</si>
  <si>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</si>
  <si>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</si>
  <si>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</si>
  <si>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</si>
  <si>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</si>
  <si>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</si>
  <si>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</si>
  <si>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</si>
  <si>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</si>
  <si>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</si>
  <si>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</si>
  <si>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</si>
  <si>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</si>
  <si>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</si>
  <si>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</si>
  <si>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</si>
  <si>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</si>
  <si>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</si>
  <si>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</si>
  <si>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</si>
  <si>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</si>
  <si>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</si>
  <si>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</si>
  <si>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</si>
  <si>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</si>
  <si>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</si>
  <si>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</si>
  <si>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</si>
  <si>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</si>
  <si>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</si>
  <si>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</si>
  <si>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</si>
  <si>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</si>
  <si>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</si>
  <si>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</si>
  <si>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</si>
  <si>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</si>
  <si>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</si>
  <si>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</si>
  <si>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</si>
  <si>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</si>
  <si>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</si>
  <si>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</si>
  <si>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</si>
  <si>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</si>
  <si>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</si>
  <si>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</si>
  <si>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</si>
  <si>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</si>
  <si>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</si>
  <si>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</si>
  <si>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</si>
  <si>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</si>
  <si>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</si>
  <si>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</si>
  <si>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</si>
  <si>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</si>
  <si>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</si>
  <si>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</si>
  <si>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</si>
  <si>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</si>
  <si>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</si>
  <si>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</si>
  <si>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</si>
  <si>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</si>
  <si>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</si>
  <si>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</si>
  <si>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</si>
  <si>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</si>
  <si>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</si>
  <si>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</si>
  <si>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</si>
  <si>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</si>
  <si>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</si>
  <si>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</si>
  <si>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</si>
  <si>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</si>
  <si>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</si>
  <si>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</si>
  <si>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</si>
  <si>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</si>
  <si>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</si>
  <si>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</si>
  <si>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</si>
  <si>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</si>
  <si>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</si>
  <si>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</si>
  <si>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</si>
  <si>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</si>
  <si>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</si>
  <si>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</si>
  <si>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</si>
  <si>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</si>
  <si>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</si>
  <si>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</si>
  <si>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</si>
  <si>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</si>
  <si>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</si>
  <si>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</si>
  <si>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</si>
  <si>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</si>
  <si>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</si>
  <si>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</si>
  <si>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</si>
  <si>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</si>
  <si>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</si>
  <si>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</si>
  <si>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</si>
  <si>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</si>
  <si>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</si>
  <si>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</si>
  <si>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</si>
  <si>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</si>
  <si>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</si>
  <si>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</si>
  <si>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</si>
  <si>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</si>
  <si>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</si>
  <si>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</si>
  <si>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</si>
  <si>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</si>
  <si>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</si>
  <si>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</si>
  <si>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</si>
  <si>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</si>
  <si>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</si>
  <si>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</si>
  <si>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</si>
  <si>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</si>
  <si>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</si>
  <si>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</si>
  <si>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</si>
  <si>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</si>
  <si>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</si>
  <si>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</si>
  <si>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</si>
  <si>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</si>
  <si>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</si>
  <si>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</si>
  <si>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</si>
  <si>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</si>
  <si>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</si>
  <si>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</si>
  <si>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</si>
  <si>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</si>
  <si>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</si>
  <si>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</si>
  <si>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</si>
  <si>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</si>
  <si>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</si>
  <si>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</si>
  <si>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</si>
  <si>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</si>
  <si>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</si>
  <si>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</si>
  <si>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</si>
  <si>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</si>
  <si>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</si>
  <si>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</si>
  <si>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</si>
  <si>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</si>
  <si>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</si>
  <si>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</si>
  <si>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</si>
  <si>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</si>
  <si>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</si>
  <si>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</si>
  <si>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</si>
  <si>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</si>
  <si>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</si>
  <si>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</si>
  <si>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</si>
  <si>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</si>
  <si>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</si>
  <si>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</si>
  <si>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</si>
  <si>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</si>
  <si>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</si>
  <si>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</si>
  <si>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</si>
  <si>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</si>
  <si>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</si>
  <si>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</si>
  <si>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</si>
  <si>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</si>
  <si>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</si>
  <si>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</si>
  <si>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</si>
  <si>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</si>
  <si>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</si>
  <si>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</si>
  <si>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</si>
  <si>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</si>
  <si>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</si>
  <si>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</si>
  <si>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</si>
  <si>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</si>
  <si>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</si>
  <si>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</si>
  <si>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</si>
  <si>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</si>
  <si>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</si>
  <si>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</si>
  <si>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</si>
  <si>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</si>
  <si>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</si>
  <si>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</si>
  <si>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</si>
  <si>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</si>
  <si>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</si>
  <si>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</si>
  <si>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</si>
  <si>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</si>
  <si>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</si>
  <si>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</si>
  <si>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</si>
  <si>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</si>
  <si>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</si>
  <si>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</si>
  <si>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</si>
  <si>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</si>
  <si>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</si>
  <si>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</si>
  <si>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</si>
  <si>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</si>
  <si>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</si>
  <si>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</si>
  <si>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</si>
  <si>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</si>
  <si>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</si>
  <si>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</si>
  <si>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</si>
  <si>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</si>
  <si>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</si>
  <si>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</si>
  <si>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</si>
  <si>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</si>
  <si>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</si>
  <si>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</si>
  <si>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</si>
  <si>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</si>
  <si>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</si>
  <si>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</si>
  <si>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</si>
  <si>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</si>
  <si>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</si>
  <si>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</si>
  <si>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</si>
  <si>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</si>
  <si>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</si>
  <si>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</si>
  <si>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</si>
  <si>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</si>
  <si>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</si>
  <si>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</si>
  <si>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</si>
  <si>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</si>
  <si>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</si>
  <si>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</si>
  <si>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</si>
  <si>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</si>
  <si>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</si>
  <si>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</si>
  <si>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</si>
  <si>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</si>
  <si>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</si>
  <si>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</si>
  <si>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</si>
  <si>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</si>
  <si>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</si>
  <si>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</si>
  <si>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</si>
  <si>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</si>
  <si>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</si>
  <si>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</si>
  <si>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</si>
  <si>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</si>
  <si>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</si>
  <si>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</si>
  <si>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</si>
  <si>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</si>
  <si>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</si>
  <si>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</si>
  <si>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</si>
  <si>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</si>
  <si>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</si>
  <si>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</si>
  <si>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</si>
  <si>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</si>
  <si>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</si>
  <si>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</si>
  <si>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</si>
  <si>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</si>
  <si>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</si>
  <si>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</si>
  <si>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</si>
  <si>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</si>
  <si>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</si>
  <si>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</si>
  <si>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</si>
  <si>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</si>
  <si>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</si>
  <si>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</si>
  <si>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</si>
  <si>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</si>
  <si>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</si>
  <si>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</si>
  <si>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</si>
  <si>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</si>
  <si>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</si>
  <si>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</si>
  <si>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</si>
  <si>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</si>
  <si>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</si>
  <si>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</si>
  <si>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</si>
  <si>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</si>
  <si>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</si>
  <si>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</si>
  <si>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</si>
  <si>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</si>
  <si>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</si>
  <si>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</si>
  <si>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</si>
  <si>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</si>
  <si>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</si>
  <si>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</si>
  <si>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</si>
  <si>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</si>
  <si>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</si>
  <si>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</si>
  <si>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</si>
  <si>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</si>
  <si>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</si>
  <si>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</si>
  <si>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</si>
  <si>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</si>
  <si>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</si>
  <si>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</si>
  <si>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</si>
  <si>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</si>
  <si>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</si>
  <si>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</si>
  <si>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</si>
  <si>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</si>
  <si>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</si>
  <si>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</si>
  <si>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</si>
  <si>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</si>
  <si>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</si>
  <si>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</si>
  <si>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</si>
  <si>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</si>
  <si>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</si>
  <si>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</si>
  <si>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</si>
  <si>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</si>
  <si>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</si>
  <si>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</si>
  <si>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</si>
  <si>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</si>
  <si>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</si>
  <si>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</si>
  <si>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</si>
  <si>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</si>
  <si>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</si>
  <si>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</si>
  <si>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</si>
  <si>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</si>
  <si>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</si>
  <si>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</si>
  <si>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</si>
  <si>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</si>
  <si>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</si>
  <si>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</si>
  <si>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</si>
  <si>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</si>
  <si>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</si>
  <si>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</si>
  <si>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</si>
  <si>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</si>
  <si>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</si>
  <si>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</si>
  <si>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</si>
  <si>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</si>
  <si>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</si>
  <si>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</si>
  <si>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</si>
  <si>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</si>
  <si>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</si>
  <si>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</si>
  <si>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</si>
  <si>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</si>
  <si>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</si>
  <si>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</si>
  <si>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</si>
  <si>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</si>
  <si>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</si>
  <si>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</si>
  <si>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</si>
  <si>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</si>
  <si>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</si>
  <si>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</si>
  <si>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</si>
  <si>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</si>
  <si>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</si>
  <si>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</si>
  <si>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</si>
  <si>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</si>
  <si>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</si>
  <si>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</si>
  <si>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</si>
  <si>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</si>
  <si>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</si>
  <si>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</si>
  <si>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</si>
  <si>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</si>
  <si>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</si>
  <si>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</si>
  <si>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</si>
  <si>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</si>
  <si>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</si>
  <si>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</si>
  <si>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</si>
  <si>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</si>
  <si>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</si>
  <si>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</si>
  <si>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</si>
  <si>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</si>
  <si>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</si>
  <si>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</si>
  <si>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</si>
  <si>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</si>
  <si>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</si>
  <si>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</si>
  <si>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</si>
  <si>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</si>
  <si>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</si>
  <si>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</si>
  <si>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</si>
  <si>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</si>
  <si>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</si>
  <si>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</si>
  <si>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</si>
  <si>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</si>
  <si>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</si>
  <si>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</si>
  <si>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</si>
  <si>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</si>
  <si>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</si>
  <si>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</si>
  <si>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</si>
  <si>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</si>
  <si>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</si>
  <si>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</si>
  <si>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</si>
  <si>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</si>
  <si>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</si>
  <si>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</si>
  <si>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</si>
  <si>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</si>
  <si>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</si>
  <si>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</si>
  <si>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</si>
  <si>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</si>
  <si>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</si>
  <si>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</si>
  <si>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</si>
  <si>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</si>
  <si>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</si>
  <si>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</si>
  <si>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</si>
  <si>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</si>
  <si>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</si>
  <si>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</si>
  <si>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</si>
  <si>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</si>
  <si>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</si>
  <si>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</si>
  <si>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</si>
  <si>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</si>
  <si>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</si>
  <si>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</si>
  <si>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</si>
  <si>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</si>
  <si>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</si>
  <si>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</si>
  <si>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</si>
  <si>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</si>
  <si>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</si>
  <si>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</si>
  <si>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</si>
  <si>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</si>
  <si>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</si>
  <si>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</si>
  <si>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</si>
  <si>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</si>
  <si>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</si>
  <si>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</si>
  <si>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</si>
  <si>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</si>
  <si>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</si>
  <si>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</si>
  <si>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</si>
  <si>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</si>
  <si>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</si>
  <si>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</si>
  <si>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</si>
  <si>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</si>
  <si>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</si>
  <si>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</si>
  <si>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</si>
  <si>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</si>
  <si>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</si>
  <si>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</si>
  <si>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</si>
  <si>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</si>
  <si>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</si>
  <si>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</si>
  <si>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</si>
  <si>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</si>
  <si>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</si>
  <si>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</si>
  <si>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</si>
  <si>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</si>
  <si>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</si>
  <si>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</si>
  <si>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</si>
  <si>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</si>
  <si>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</si>
  <si>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</si>
  <si>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</si>
  <si>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</si>
  <si>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</si>
  <si>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</si>
  <si>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</si>
  <si>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</si>
  <si>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</si>
  <si>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</si>
  <si>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</si>
  <si>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</si>
  <si>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</si>
  <si>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</si>
  <si>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</si>
  <si>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</si>
  <si>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</si>
  <si>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</si>
  <si>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</si>
  <si>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</si>
  <si>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</si>
  <si>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</si>
  <si>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</si>
  <si>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</si>
  <si>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</si>
  <si>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</si>
  <si>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</si>
  <si>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</si>
  <si>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</si>
  <si>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</si>
  <si>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</si>
  <si>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</si>
  <si>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</si>
  <si>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</si>
  <si>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</si>
  <si>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</si>
  <si>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</si>
  <si>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</si>
  <si>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</si>
  <si>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</si>
  <si>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</si>
  <si>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</si>
  <si>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</si>
  <si>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</si>
  <si>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</si>
  <si>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</si>
  <si>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</si>
  <si>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</si>
  <si>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</si>
  <si>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</si>
  <si>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</si>
  <si>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</si>
  <si>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</si>
  <si>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</si>
  <si>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</si>
  <si>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</si>
  <si>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</si>
  <si>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</si>
  <si>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</si>
  <si>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</si>
  <si>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</si>
  <si>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</si>
  <si>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</si>
  <si>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</si>
  <si>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</si>
  <si>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</si>
  <si>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</si>
  <si>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</si>
  <si>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</si>
  <si>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</si>
  <si>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</si>
  <si>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</si>
  <si>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</si>
  <si>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</si>
  <si>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</si>
  <si>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</si>
  <si>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</si>
  <si>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</si>
  <si>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</si>
  <si>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</si>
  <si>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</si>
  <si>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</si>
  <si>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</si>
  <si>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</si>
  <si>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</si>
  <si>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</si>
  <si>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</si>
  <si>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</si>
  <si>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</si>
  <si>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</si>
  <si>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</si>
  <si>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</si>
  <si>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</si>
  <si>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</si>
  <si>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</si>
  <si>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</si>
  <si>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</si>
  <si>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</si>
  <si>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</si>
  <si>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</si>
  <si>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</si>
  <si>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</si>
  <si>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</si>
  <si>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</si>
  <si>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</si>
  <si>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</si>
  <si>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</si>
  <si>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</si>
  <si>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</si>
  <si>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</si>
  <si>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</si>
  <si>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</si>
  <si>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</si>
  <si>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</si>
  <si>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</si>
  <si>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</si>
  <si>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</si>
  <si>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</si>
  <si>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</si>
  <si>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</si>
  <si>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</si>
  <si>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</si>
  <si>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</si>
  <si>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</si>
  <si>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</si>
  <si>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</si>
  <si>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</si>
  <si>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</si>
  <si>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</si>
  <si>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</si>
  <si>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</si>
  <si>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</si>
  <si>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</si>
  <si>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</si>
  <si>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</si>
  <si>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</si>
  <si>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</si>
  <si>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</si>
  <si>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</si>
  <si>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</si>
  <si>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</si>
  <si>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</si>
  <si>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</si>
  <si>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</si>
  <si>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</si>
  <si>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</si>
  <si>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</si>
  <si>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</si>
  <si>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</si>
  <si>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</si>
  <si>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</si>
  <si>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</si>
  <si>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</si>
  <si>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</si>
  <si>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</si>
  <si>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</si>
  <si>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</si>
  <si>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</si>
  <si>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</si>
  <si>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</si>
  <si>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</si>
  <si>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</si>
  <si>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</si>
  <si>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</si>
  <si>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</si>
  <si>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</si>
  <si>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</si>
  <si>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</si>
  <si>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</si>
  <si>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</si>
  <si>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</si>
  <si>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</si>
  <si>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</si>
  <si>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</si>
  <si>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</si>
  <si>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</si>
  <si>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</si>
  <si>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</si>
  <si>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</si>
  <si>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</si>
  <si>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</si>
  <si>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</si>
  <si>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</si>
  <si>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</si>
  <si>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</si>
  <si>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</si>
  <si>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</si>
  <si>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</si>
  <si>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</si>
  <si>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</si>
  <si>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</si>
  <si>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</si>
  <si>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</si>
  <si>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</si>
  <si>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</si>
  <si>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</si>
  <si>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</si>
  <si>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</si>
  <si>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</si>
  <si>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</si>
  <si>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</si>
  <si>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</si>
  <si>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</si>
  <si>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</si>
  <si>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</si>
  <si>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</si>
  <si>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</si>
  <si>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</si>
  <si>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</si>
  <si>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</si>
  <si>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</si>
  <si>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</si>
  <si>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</si>
  <si>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</si>
  <si>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</si>
  <si>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</si>
  <si>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</si>
  <si>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</si>
  <si>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</si>
  <si>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</si>
  <si>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</si>
  <si>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</si>
  <si>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</si>
  <si>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</si>
  <si>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</si>
  <si>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</si>
  <si>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</si>
  <si>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</si>
  <si>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</si>
  <si>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</si>
  <si>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</si>
  <si>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</si>
  <si>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</si>
  <si>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</si>
  <si>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</si>
  <si>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</si>
  <si>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</si>
  <si>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</si>
  <si>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</si>
  <si>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</si>
  <si>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</si>
  <si>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</si>
  <si>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</si>
  <si>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</si>
  <si>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</si>
  <si>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</si>
  <si>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</si>
  <si>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</si>
  <si>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</si>
  <si>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</si>
  <si>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</si>
  <si>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</si>
  <si>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</si>
  <si>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</si>
  <si>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</si>
  <si>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</si>
  <si>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</si>
  <si>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</si>
  <si>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</si>
  <si>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</si>
  <si>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</si>
  <si>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</si>
  <si>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</si>
  <si>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</si>
  <si>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</si>
  <si>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</si>
  <si>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</si>
  <si>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</si>
  <si>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</si>
  <si>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</si>
  <si>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</si>
  <si>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</si>
  <si>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</si>
  <si>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</si>
  <si>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</si>
  <si>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</si>
  <si>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</si>
  <si>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</si>
  <si>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</si>
  <si>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</si>
  <si>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</si>
  <si>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</si>
  <si>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</si>
  <si>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</si>
  <si>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</si>
  <si>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</si>
  <si>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</si>
  <si>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</si>
  <si>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</si>
  <si>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</si>
  <si>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</si>
  <si>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</si>
  <si>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</si>
  <si>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</si>
  <si>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</si>
  <si>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</si>
  <si>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</si>
  <si>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</si>
  <si>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</si>
  <si>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</si>
  <si>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</si>
  <si>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</si>
  <si>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</si>
  <si>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</si>
  <si>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</si>
  <si>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</si>
  <si>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</si>
  <si>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</si>
  <si>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</si>
  <si>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</si>
  <si>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</si>
  <si>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</si>
  <si>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</si>
  <si>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</si>
  <si>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</si>
  <si>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</si>
  <si>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</si>
  <si>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</si>
  <si>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</si>
  <si>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</si>
  <si>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</si>
  <si>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</si>
  <si>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</si>
  <si>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</si>
  <si>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</si>
  <si>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</si>
  <si>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</si>
  <si>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</si>
  <si>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</si>
  <si>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</si>
  <si>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</si>
  <si>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</si>
  <si>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</si>
  <si>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</si>
  <si>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</si>
  <si>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</si>
  <si>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</si>
  <si>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</si>
  <si>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</si>
  <si>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</si>
  <si>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</si>
  <si>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</si>
  <si>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</si>
  <si>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</si>
  <si>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</si>
  <si>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</si>
  <si>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</si>
  <si>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</si>
  <si>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</si>
  <si>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</si>
  <si>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</si>
  <si>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</si>
  <si>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</si>
  <si>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</si>
  <si>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</si>
  <si>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</si>
  <si>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</si>
  <si>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</si>
  <si>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</si>
  <si>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</si>
  <si>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</si>
  <si>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</si>
  <si>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</si>
  <si>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</si>
  <si>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</si>
  <si>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</si>
  <si>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</si>
  <si>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</si>
  <si>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</si>
  <si>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</si>
  <si>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</si>
  <si>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</si>
  <si>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</si>
  <si>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</si>
  <si>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</si>
  <si>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</si>
  <si>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</si>
  <si>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</si>
  <si>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</si>
  <si>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</si>
  <si>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</si>
  <si>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</si>
  <si>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</si>
  <si>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</si>
  <si>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</si>
  <si>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</si>
  <si>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</si>
  <si>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</si>
  <si>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</si>
  <si>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</si>
  <si>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</si>
  <si>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</si>
  <si>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</si>
  <si>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</si>
  <si>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</si>
  <si>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</si>
  <si>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</si>
  <si>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</si>
  <si>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</si>
  <si>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</si>
  <si>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</si>
  <si>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</si>
  <si>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</si>
  <si>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</si>
  <si>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</si>
  <si>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</si>
  <si>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</si>
  <si>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</si>
  <si>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</si>
  <si>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</si>
  <si>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</si>
  <si>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</si>
  <si>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</si>
  <si>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</si>
  <si>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</si>
  <si>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</si>
  <si>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</si>
  <si>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</si>
  <si>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</si>
  <si>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</si>
  <si>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</si>
  <si>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</si>
  <si>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</si>
  <si>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</si>
  <si>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</si>
  <si>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</si>
  <si>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</si>
  <si>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</si>
  <si>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</si>
  <si>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</si>
  <si>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</si>
  <si>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</si>
  <si>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</si>
  <si>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</si>
  <si>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</si>
  <si>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</si>
  <si>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</si>
  <si>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</si>
  <si>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</si>
  <si>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</si>
  <si>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</si>
  <si>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</si>
  <si>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</si>
  <si>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</si>
  <si>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</si>
  <si>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</si>
  <si>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</si>
  <si>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</si>
  <si>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</si>
  <si>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</si>
  <si>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</si>
  <si>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</si>
  <si>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</si>
  <si>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</si>
  <si>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</si>
  <si>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</si>
  <si>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</si>
  <si>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</si>
  <si>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</si>
  <si>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</si>
  <si>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</si>
  <si>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</si>
  <si>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</si>
  <si>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</si>
  <si>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</si>
  <si>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</si>
  <si>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</si>
  <si>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</si>
  <si>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</si>
  <si>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</si>
  <si>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</si>
  <si>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</si>
  <si>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</si>
  <si>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</si>
  <si>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</si>
  <si>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</si>
  <si>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</si>
  <si>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</si>
  <si>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</si>
  <si>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</si>
  <si>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</si>
  <si>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</si>
  <si>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</si>
  <si>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</si>
  <si>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</si>
  <si>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</si>
  <si>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</si>
  <si>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</si>
  <si>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</si>
  <si>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</si>
  <si>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</si>
  <si>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</si>
  <si>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</si>
  <si>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</si>
  <si>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</si>
  <si>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</si>
  <si>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</si>
  <si>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</si>
  <si>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</si>
  <si>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</si>
  <si>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</si>
  <si>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</si>
  <si>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</si>
  <si>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</si>
  <si>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</si>
  <si>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</si>
  <si>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</si>
  <si>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</si>
  <si>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</si>
  <si>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</si>
  <si>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</si>
  <si>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</si>
  <si>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</si>
  <si>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</si>
  <si>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</si>
  <si>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</si>
  <si>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</si>
  <si>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</si>
  <si>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</si>
  <si>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</si>
  <si>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</si>
  <si>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</si>
  <si>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</si>
  <si>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</si>
  <si>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</si>
  <si>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</si>
  <si>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</si>
  <si>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</si>
  <si>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</si>
  <si>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</si>
  <si>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</si>
  <si>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</si>
  <si>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</si>
  <si>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</si>
  <si>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</si>
  <si>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</si>
  <si>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</si>
  <si>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</si>
  <si>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</si>
  <si>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</si>
  <si>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</si>
  <si>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</si>
  <si>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</si>
  <si>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</si>
  <si>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</si>
  <si>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</si>
  <si>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</si>
  <si>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</si>
  <si>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</si>
  <si>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</si>
  <si>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</si>
  <si>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</si>
  <si>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</si>
  <si>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</si>
  <si>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</si>
  <si>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</si>
  <si>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</si>
  <si>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</si>
  <si>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</si>
  <si>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</si>
  <si>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</si>
  <si>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</si>
  <si>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</si>
  <si>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</si>
  <si>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</si>
  <si>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</si>
  <si>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</si>
  <si>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</si>
  <si>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</si>
  <si>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</si>
  <si>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</si>
  <si>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</si>
  <si>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</si>
  <si>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</si>
  <si>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</si>
  <si>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</si>
  <si>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</si>
  <si>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</si>
  <si>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</si>
  <si>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</si>
  <si>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</si>
  <si>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</si>
  <si>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</si>
  <si>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</si>
  <si>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</si>
  <si>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</si>
  <si>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</si>
  <si>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</si>
  <si>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</si>
  <si>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</si>
  <si>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</si>
  <si>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</si>
  <si>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</si>
  <si>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</si>
  <si>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</si>
  <si>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</si>
  <si>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</si>
  <si>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</si>
  <si>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</si>
  <si>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</si>
  <si>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</si>
  <si>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</si>
  <si>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</si>
  <si>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</si>
  <si>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</si>
  <si>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</si>
  <si>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</si>
  <si>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</si>
  <si>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</si>
  <si>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</si>
  <si>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</si>
  <si>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</si>
  <si>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</si>
  <si>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</si>
  <si>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</si>
  <si>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</si>
  <si>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</si>
  <si>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</si>
  <si>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</si>
  <si>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</si>
  <si>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</si>
  <si>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</si>
  <si>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</si>
  <si>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</si>
  <si>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</si>
  <si>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</si>
  <si>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</si>
  <si>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</si>
  <si>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</si>
  <si>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</si>
  <si>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</si>
  <si>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</si>
  <si>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</si>
  <si>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</si>
  <si>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</si>
  <si>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</si>
  <si>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</si>
  <si>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</si>
  <si>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</si>
  <si>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</si>
  <si>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</si>
  <si>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</si>
  <si>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</si>
  <si>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</si>
  <si>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</si>
  <si>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</si>
  <si>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</si>
  <si>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</si>
  <si>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</si>
  <si>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</si>
  <si>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</si>
  <si>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</si>
  <si>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</si>
  <si>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</si>
  <si>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</si>
  <si>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</si>
  <si>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</si>
  <si>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</si>
  <si>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</si>
  <si>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</si>
  <si>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</si>
  <si>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</si>
  <si>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</si>
  <si>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</si>
  <si>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</si>
  <si>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</si>
  <si>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</si>
  <si>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</si>
  <si>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</si>
  <si>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</si>
  <si>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</si>
  <si>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</si>
  <si>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</si>
  <si>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</si>
  <si>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</si>
  <si>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</si>
  <si>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</si>
  <si>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</si>
  <si>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</si>
  <si>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</si>
  <si>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</si>
  <si>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</si>
  <si>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</si>
  <si>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</si>
  <si>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</si>
  <si>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</si>
  <si>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</si>
  <si>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</si>
  <si>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</si>
  <si>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</si>
  <si>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</si>
  <si>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</si>
  <si>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</si>
  <si>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</si>
  <si>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</si>
  <si>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</si>
  <si>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</si>
  <si>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</si>
  <si>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</si>
  <si>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</si>
  <si>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</si>
  <si>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</si>
  <si>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</si>
  <si>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</si>
  <si>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</si>
  <si>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</si>
  <si>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</si>
  <si>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</si>
  <si>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</si>
  <si>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</si>
  <si>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</si>
  <si>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</si>
  <si>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</si>
  <si>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</si>
  <si>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</si>
  <si>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</si>
  <si>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</si>
  <si>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</si>
  <si>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</si>
  <si>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</si>
  <si>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</si>
  <si>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</si>
  <si>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</si>
  <si>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</si>
  <si>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</si>
  <si>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</si>
  <si>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</si>
  <si>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</si>
  <si>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</si>
  <si>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</si>
  <si>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</si>
  <si>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</si>
  <si>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</si>
  <si>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</si>
  <si>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</si>
  <si>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</si>
  <si>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</si>
  <si>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</si>
  <si>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</si>
  <si>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</si>
  <si>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</si>
  <si>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</si>
  <si>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</si>
  <si>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</si>
  <si>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</si>
  <si>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</si>
  <si>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</si>
  <si>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</si>
  <si>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</si>
  <si>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</si>
  <si>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</si>
  <si>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</si>
  <si>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</si>
  <si>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</si>
  <si>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</si>
  <si>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</si>
  <si>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</si>
  <si>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</si>
  <si>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</si>
  <si>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</si>
  <si>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</si>
  <si>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</si>
  <si>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</si>
  <si>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</si>
  <si>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</si>
  <si>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</si>
  <si>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</si>
  <si>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</si>
  <si>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</si>
  <si>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</si>
  <si>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</si>
  <si>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</si>
  <si>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</si>
  <si>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</si>
  <si>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</si>
  <si>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</si>
  <si>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</si>
  <si>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</si>
  <si>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</si>
  <si>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</si>
  <si>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</si>
  <si>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</si>
  <si>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</si>
  <si>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</si>
  <si>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</si>
  <si>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</si>
  <si>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</si>
  <si>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</si>
  <si>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</si>
  <si>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</si>
  <si>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</si>
  <si>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</si>
  <si>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</si>
  <si>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</si>
  <si>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</si>
  <si>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</si>
  <si>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</si>
  <si>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</si>
  <si>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</si>
  <si>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</si>
  <si>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</si>
  <si>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</si>
  <si>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</si>
  <si>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</si>
  <si>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</si>
  <si>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</si>
  <si>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</si>
  <si>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</si>
  <si>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</si>
  <si>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</si>
  <si>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</si>
  <si>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</si>
  <si>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</si>
  <si>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</si>
  <si>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</si>
  <si>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</si>
  <si>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</si>
  <si>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</si>
  <si>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</si>
  <si>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</si>
  <si>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</si>
  <si>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</si>
  <si>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</si>
  <si>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</si>
  <si>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</si>
  <si>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</si>
  <si>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</si>
  <si>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</si>
  <si>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</si>
  <si>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</si>
  <si>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</si>
  <si>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</si>
  <si>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</si>
  <si>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</si>
  <si>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</si>
  <si>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</si>
  <si>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</si>
  <si>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</si>
  <si>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</si>
  <si>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</si>
  <si>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</si>
  <si>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</si>
  <si>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</si>
  <si>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</si>
  <si>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</si>
  <si>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</si>
  <si>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</si>
  <si>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</si>
  <si>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</si>
  <si>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</si>
  <si>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</si>
  <si>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</si>
  <si>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</si>
  <si>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</si>
  <si>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</si>
  <si>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</si>
  <si>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</si>
  <si>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</si>
  <si>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</si>
  <si>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</si>
  <si>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</si>
  <si>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</si>
  <si>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</si>
  <si>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</si>
  <si>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</si>
  <si>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</si>
  <si>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</si>
  <si>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</si>
  <si>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</si>
  <si>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</si>
  <si>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</si>
  <si>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</si>
  <si>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</si>
  <si>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</si>
  <si>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</si>
  <si>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</si>
  <si>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</si>
  <si>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</si>
  <si>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</si>
  <si>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</si>
  <si>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</si>
  <si>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</si>
  <si>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</si>
  <si>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</si>
  <si>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</si>
  <si>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</si>
  <si>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</si>
  <si>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</si>
  <si>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</si>
  <si>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</si>
  <si>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</si>
  <si>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</si>
  <si>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</si>
  <si>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</si>
  <si>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</si>
  <si>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</si>
  <si>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</si>
  <si>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</si>
  <si>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</si>
  <si>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</si>
  <si>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</si>
  <si>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</si>
  <si>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</si>
  <si>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</si>
  <si>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</si>
  <si>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</si>
  <si>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</si>
  <si>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</si>
  <si>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</si>
  <si>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</si>
  <si>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</si>
  <si>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</si>
  <si>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</si>
  <si>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</si>
  <si>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</si>
  <si>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</si>
  <si>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</si>
  <si>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</si>
  <si>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</si>
  <si>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</si>
  <si>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</si>
  <si>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</si>
  <si>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</si>
  <si>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</si>
  <si>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</si>
  <si>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</si>
  <si>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</si>
  <si>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</si>
  <si>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</si>
  <si>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</si>
  <si>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</si>
  <si>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</si>
  <si>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</si>
  <si>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</si>
  <si>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</si>
  <si>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</si>
  <si>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</si>
  <si>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</si>
  <si>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</si>
  <si>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</si>
  <si>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</si>
  <si>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</si>
  <si>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</si>
  <si>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</si>
  <si>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</si>
  <si>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</si>
  <si>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</si>
  <si>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</si>
  <si>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</si>
  <si>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</si>
  <si>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</si>
  <si>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</si>
  <si>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</si>
  <si>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</si>
  <si>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</si>
  <si>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</si>
  <si>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</si>
  <si>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</si>
  <si>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</si>
  <si>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</si>
  <si>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</si>
  <si>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</si>
  <si>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</si>
  <si>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</si>
  <si>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</si>
  <si>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</si>
  <si>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</si>
  <si>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</si>
  <si>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</si>
  <si>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</si>
  <si>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</si>
  <si>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</si>
  <si>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</si>
  <si>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</si>
  <si>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</si>
  <si>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</si>
  <si>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</si>
  <si>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</si>
  <si>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</si>
  <si>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</si>
  <si>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</si>
  <si>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</si>
  <si>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</si>
  <si>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</si>
  <si>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</si>
  <si>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</si>
  <si>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</si>
  <si>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</si>
  <si>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</si>
  <si>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</si>
  <si>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</si>
  <si>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</si>
  <si>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</si>
  <si>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</si>
  <si>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</si>
  <si>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</si>
  <si>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</si>
  <si>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</si>
  <si>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</si>
  <si>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</si>
  <si>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</si>
  <si>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</si>
  <si>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</si>
  <si>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</si>
  <si>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</si>
  <si>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</si>
  <si>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</si>
  <si>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</si>
  <si>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</si>
  <si>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</si>
  <si>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</si>
  <si>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</si>
  <si>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</si>
  <si>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</si>
  <si>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</si>
  <si>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</si>
  <si>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</si>
  <si>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</si>
  <si>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</si>
  <si>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</si>
  <si>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</si>
  <si>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</si>
  <si>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</si>
  <si>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</si>
  <si>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</si>
  <si>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</si>
  <si>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</si>
  <si>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</si>
  <si>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</si>
  <si>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</si>
  <si>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</si>
  <si>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</si>
  <si>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</si>
  <si>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</si>
  <si>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</si>
  <si>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</si>
  <si>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</si>
  <si>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</si>
  <si>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</si>
  <si>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</si>
  <si>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</si>
  <si>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</si>
  <si>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</si>
  <si>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</si>
  <si>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</si>
  <si>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</si>
  <si>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</si>
  <si>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</si>
  <si>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</si>
  <si>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</si>
  <si>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</si>
  <si>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</si>
  <si>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</si>
  <si>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</si>
  <si>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</si>
  <si>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</si>
  <si>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</si>
  <si>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</si>
  <si>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</si>
  <si>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</si>
  <si>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</si>
  <si>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</si>
  <si>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</si>
  <si>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</si>
  <si>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</si>
  <si>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</si>
  <si>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</si>
  <si>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</si>
  <si>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</si>
  <si>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</si>
  <si>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</si>
  <si>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</si>
  <si>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</si>
  <si>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</si>
  <si>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</si>
  <si>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</si>
  <si>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</si>
  <si>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</si>
  <si>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</si>
  <si>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</si>
  <si>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</si>
  <si>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</si>
  <si>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</si>
  <si>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</si>
  <si>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</si>
  <si>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</si>
  <si>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</si>
  <si>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</si>
  <si>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</si>
  <si>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</si>
  <si>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</si>
  <si>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</si>
  <si>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</si>
  <si>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</si>
  <si>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</si>
  <si>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</si>
  <si>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</si>
  <si>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</si>
  <si>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</si>
  <si>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</si>
  <si>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</si>
  <si>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</si>
  <si>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</si>
  <si>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</si>
  <si>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</si>
  <si>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</si>
  <si>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</si>
  <si>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</si>
  <si>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</si>
  <si>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</si>
  <si>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</si>
  <si>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</si>
  <si>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</si>
  <si>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</si>
  <si>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</si>
  <si>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</si>
  <si>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</si>
  <si>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</si>
  <si>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</si>
  <si>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</si>
  <si>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</si>
  <si>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</si>
  <si>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</si>
  <si>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</si>
  <si>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</si>
  <si>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</si>
  <si>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</si>
  <si>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</si>
  <si>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</si>
  <si>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</si>
  <si>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</si>
  <si>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</si>
  <si>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</si>
  <si>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</si>
  <si>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</si>
  <si>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</si>
  <si>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</si>
  <si>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</si>
  <si>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</si>
  <si>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</si>
  <si>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</si>
  <si>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</si>
  <si>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</si>
  <si>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</si>
  <si>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</si>
  <si>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</si>
  <si>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</si>
  <si>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</si>
  <si>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</si>
  <si>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</si>
  <si>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</si>
  <si>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</si>
  <si>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</si>
  <si>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</si>
  <si>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</si>
  <si>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</si>
  <si>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</si>
  <si>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</si>
  <si>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</si>
  <si>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</si>
  <si>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</si>
  <si>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</si>
  <si>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</si>
  <si>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</si>
  <si>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</si>
  <si>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</si>
  <si>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</si>
  <si>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</si>
  <si>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</si>
  <si>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</si>
  <si>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</si>
  <si>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</si>
  <si>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</si>
  <si>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</si>
  <si>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</si>
  <si>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</si>
  <si>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</si>
  <si>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</si>
  <si>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</si>
  <si>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</si>
  <si>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</si>
  <si>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</si>
  <si>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</si>
  <si>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</si>
  <si>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</si>
  <si>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</si>
  <si>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</si>
  <si>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</si>
  <si>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</si>
  <si>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</si>
  <si>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</si>
  <si>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</si>
  <si>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</si>
  <si>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</si>
  <si>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</si>
  <si>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</si>
  <si>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</si>
  <si>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</si>
  <si>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</si>
  <si>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</si>
  <si>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</si>
  <si>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</si>
  <si>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</si>
  <si>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</si>
  <si>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</si>
  <si>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</si>
  <si>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</si>
  <si>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</si>
  <si>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</si>
  <si>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</si>
  <si>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</si>
  <si>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</si>
  <si>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</si>
  <si>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</si>
  <si>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</si>
  <si>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</si>
  <si>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</si>
  <si>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</si>
  <si>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</si>
  <si>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</si>
  <si>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</si>
  <si>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</si>
  <si>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</si>
  <si>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</si>
  <si>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</si>
  <si>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</si>
  <si>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</si>
  <si>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</si>
  <si>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</si>
  <si>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</si>
  <si>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</si>
  <si>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</si>
  <si>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TOWER RESEARCH CAPITAL MARKETS INDIA PRIVATE LIMITED</t>
  </si>
  <si>
    <t>165-170</t>
  </si>
  <si>
    <t>400-410</t>
  </si>
  <si>
    <t>Part Profit of Rs.6/-</t>
  </si>
  <si>
    <t>AMFL</t>
  </si>
  <si>
    <t>1260-1240</t>
  </si>
  <si>
    <t xml:space="preserve">CIPLA </t>
  </si>
  <si>
    <t>680-690</t>
  </si>
  <si>
    <t>ANAL PRATISH SHAH</t>
  </si>
  <si>
    <t>780-784</t>
  </si>
  <si>
    <t xml:space="preserve">BALKRISIND </t>
  </si>
  <si>
    <t>1160-1140</t>
  </si>
  <si>
    <t>930-950</t>
  </si>
  <si>
    <t>Profit of Rs.18.50/-</t>
  </si>
  <si>
    <t>156-158</t>
  </si>
  <si>
    <t>1400-1450</t>
  </si>
  <si>
    <t>Justdial Ltd.</t>
  </si>
  <si>
    <t>470-480</t>
  </si>
  <si>
    <t>1305-1315</t>
  </si>
  <si>
    <t>750-760</t>
  </si>
  <si>
    <t>ALPHA LEON ENTERPRISES LLP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</si>
  <si>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</si>
  <si>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</si>
  <si>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</si>
  <si>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</si>
  <si>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</si>
  <si>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Part Profit of Rs.420/-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</si>
  <si>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</si>
  <si>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</si>
  <si>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</si>
  <si>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</si>
  <si>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</si>
  <si>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</si>
  <si>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</si>
  <si>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</si>
  <si>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</si>
  <si>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</si>
  <si>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</si>
  <si>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+</t>
  </si>
  <si>
    <t>Gic Housing Finance Ltd</t>
  </si>
  <si>
    <t>United Polyfab Guj. Ltd.</t>
  </si>
  <si>
    <t>VISHWAKARMA TRADING HOUSE</t>
  </si>
  <si>
    <t>Transwind Infra Limited</t>
  </si>
  <si>
    <t>Profit of Rs.20/-</t>
  </si>
  <si>
    <t>Profit of Rs.12.5/-</t>
  </si>
  <si>
    <t>Profit of Rs.22.5/-</t>
  </si>
  <si>
    <t>Part Profit of Rs.29/-</t>
  </si>
  <si>
    <t>Part Profit of Rs.9/-</t>
  </si>
  <si>
    <t>16770-16800</t>
  </si>
  <si>
    <t>18000-18500</t>
  </si>
  <si>
    <t>640-643</t>
  </si>
  <si>
    <t>670-680</t>
  </si>
  <si>
    <t>Profit of Rs.26/-</t>
  </si>
  <si>
    <t>Loss of Rs.65/-</t>
  </si>
  <si>
    <t>ICLORGANIC</t>
  </si>
  <si>
    <t>ADROIT FINANCIAL SERVICES PVT LTD</t>
  </si>
  <si>
    <t>DARSHAN LAL</t>
  </si>
  <si>
    <t>MONEY GROW INVESTMENT</t>
  </si>
  <si>
    <t>Syncom Healthcare Ltd</t>
  </si>
  <si>
    <t>Ujjivan Fin. Servc. Ltd.</t>
  </si>
  <si>
    <t>HRTI PRIVATE LIMITED</t>
  </si>
  <si>
    <t>Vertoz Advertising Ltd</t>
  </si>
  <si>
    <t>ASHROJ CREDIT INDIA PRIVATE LIMITED</t>
  </si>
  <si>
    <t>FALAN TRADING CO.</t>
  </si>
  <si>
    <t>Part Profit of Rs.46/-</t>
  </si>
  <si>
    <t>365-368</t>
  </si>
  <si>
    <t>1800-1820</t>
  </si>
  <si>
    <t>2000-2100</t>
  </si>
  <si>
    <t>995-1005</t>
  </si>
  <si>
    <t>1080-1120</t>
  </si>
  <si>
    <t>2340-2350</t>
  </si>
  <si>
    <t>2550-2600</t>
  </si>
  <si>
    <t xml:space="preserve"> NIFTY 10600 PE 09-JUL</t>
  </si>
  <si>
    <t>56-60</t>
  </si>
  <si>
    <t>100-120</t>
  </si>
  <si>
    <t xml:space="preserve">HINDUNILVR JULY 2180 CE </t>
  </si>
  <si>
    <t xml:space="preserve">HINDUNILVR JULY 2220 CE </t>
  </si>
  <si>
    <t>55-57</t>
  </si>
  <si>
    <t>40-42</t>
  </si>
  <si>
    <t>DEEPA DINESH VORA</t>
  </si>
  <si>
    <t>RENUKABEN RAMESHBHAI SHAH</t>
  </si>
  <si>
    <t>USHA BHATNAGAR</t>
  </si>
  <si>
    <t>AML</t>
  </si>
  <si>
    <t>MUKESH KUMAR</t>
  </si>
  <si>
    <t>BCLENTERPR</t>
  </si>
  <si>
    <t>RUSHABH BANGADIWALA</t>
  </si>
  <si>
    <t>CHEMCRUX</t>
  </si>
  <si>
    <t>NIKHIL JAIN</t>
  </si>
  <si>
    <t>CHOICEIN</t>
  </si>
  <si>
    <t>SMEATON DEVELOPERS PRIVATE LIMITED</t>
  </si>
  <si>
    <t>NAVRATRI SHARE TRADING PRIVATE LIMITED .</t>
  </si>
  <si>
    <t>DARJEELING</t>
  </si>
  <si>
    <t>ARCADIA SHARE &amp; STOCK BROKERS PVT. LTD</t>
  </si>
  <si>
    <t>GIANLIFE</t>
  </si>
  <si>
    <t>SHRENI SHARES PRIVATE LIMITED</t>
  </si>
  <si>
    <t>GOBLIN</t>
  </si>
  <si>
    <t>PROFICIENT MERCHANDISE LIMITED</t>
  </si>
  <si>
    <t>YESTER INVESTMENT PRIVATE LIMITED</t>
  </si>
  <si>
    <t>JP MORGAN FUNDS</t>
  </si>
  <si>
    <t>FLAGSHIP INDIAN INVESTMENT COMPANY (MAURITIUS) LIMITED</t>
  </si>
  <si>
    <t>STRATEGIC INVESTMENT SOLUTIONS</t>
  </si>
  <si>
    <t>IISL</t>
  </si>
  <si>
    <t>RITESHKUMAR CHINUBHAI BHATIYA</t>
  </si>
  <si>
    <t>NUTRICIRCLE</t>
  </si>
  <si>
    <t>M M P K CONSTRUCTIONS PRIVATE LIMITED</t>
  </si>
  <si>
    <t>HITESH MOHANLAL PATEL</t>
  </si>
  <si>
    <t>ALPESHBHAI RASIKLAL SHAH</t>
  </si>
  <si>
    <t>PRIMAPLA</t>
  </si>
  <si>
    <t>AGNUS HOLDINGS PRIVATE LIMITED</t>
  </si>
  <si>
    <t>CHAYADEEP PROPERTIES PRIVATE LIMITED</t>
  </si>
  <si>
    <t>SSWRL</t>
  </si>
  <si>
    <t>ASHOKKUMAR BABALBHAI PATEL</t>
  </si>
  <si>
    <t>Bharat Dynamics Limited</t>
  </si>
  <si>
    <t>CENTILLION RESEARCH INDIA LLP</t>
  </si>
  <si>
    <t>Bharat Heavy Elect Ltd.</t>
  </si>
  <si>
    <t>Camlin Fine Sciences Ltd</t>
  </si>
  <si>
    <t>INFINITY HOLDINGS</t>
  </si>
  <si>
    <t>Century Extrusions Limite</t>
  </si>
  <si>
    <t>Jiya Eco-Products Ltd</t>
  </si>
  <si>
    <t>NCC Limited</t>
  </si>
  <si>
    <t>PROLIFE</t>
  </si>
  <si>
    <t>Prolife Industries Ltd</t>
  </si>
  <si>
    <t>SANJAYKUMAR SARAWAGI</t>
  </si>
  <si>
    <t>AS FINALYSIS VENTURES LLP</t>
  </si>
  <si>
    <t>SILGO</t>
  </si>
  <si>
    <t>Silgo Retail Limited</t>
  </si>
  <si>
    <t>ARYAMAN CAPITAL MARKETS LIMITED</t>
  </si>
  <si>
    <t>RASHMI KARWA</t>
  </si>
  <si>
    <t>Walchandnagar Ind. Ltd</t>
  </si>
  <si>
    <t>RAM BABU KABRA HUF</t>
  </si>
  <si>
    <t>OVERSKUD MULTI ASSET MANAGEMENT PRIVATE LIMITED</t>
  </si>
  <si>
    <t>ANKITKUMAR MULJIBHAI SOLANKI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</si>
</sst>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0" borderId="0" applyNumberFormat="0" applyBorder="0" applyAlignment="0" applyProtection="0"/>
    <xf numFmtId="0" fontId="26" fillId="26" borderId="0" applyNumberFormat="0" applyBorder="0" applyAlignment="0" applyProtection="0"/>
    <xf numFmtId="0" fontId="26" fillId="31" borderId="0" applyNumberFormat="0" applyBorder="0" applyAlignment="0" applyProtection="0"/>
    <xf numFmtId="9" fontId="48" fillId="0" borderId="0" applyFont="0" applyFill="0" applyBorder="0" applyAlignment="0" applyProtection="0"/>
    <xf numFmtId="0" fontId="33" fillId="28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32" fillId="30" borderId="0" applyNumberFormat="0" applyBorder="0" applyAlignment="0" applyProtection="0"/>
    <xf numFmtId="0" fontId="32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2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7" borderId="0" applyNumberFormat="0" applyBorder="0" applyAlignment="0" applyProtection="0"/>
    <xf numFmtId="0" fontId="26" fillId="31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9" fontId="48" fillId="0" borderId="0" applyFill="0" applyBorder="0" applyAlignment="0" applyProtection="0"/>
    <xf numFmtId="0" fontId="26" fillId="47" borderId="0" applyNumberFormat="0" applyBorder="0" applyAlignment="0" applyProtection="0"/>
    <xf numFmtId="9" fontId="26" fillId="0" borderId="0" applyFont="0" applyFill="0" applyBorder="0" applyAlignment="0" applyProtection="0"/>
    <xf numFmtId="0" fontId="26" fillId="47" borderId="0" applyNumberFormat="0" applyBorder="0" applyAlignment="0" applyProtection="0"/>
    <xf numFmtId="9" fontId="26" fillId="0" borderId="0" applyFont="0" applyFill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44" fillId="54" borderId="33" applyNumberFormat="0" applyAlignment="0" applyProtection="0"/>
    <xf numFmtId="0" fontId="44" fillId="54" borderId="33" applyNumberFormat="0" applyAlignment="0" applyProtection="0"/>
    <xf numFmtId="0" fontId="44" fillId="54" borderId="33" applyNumberFormat="0" applyAlignment="0" applyProtection="0"/>
    <xf numFmtId="0" fontId="40" fillId="35" borderId="30" applyNumberFormat="0" applyAlignment="0" applyProtection="0"/>
    <xf numFmtId="0" fontId="40" fillId="35" borderId="30" applyNumberFormat="0" applyAlignment="0" applyProtection="0"/>
    <xf numFmtId="0" fontId="40" fillId="35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7" borderId="34" applyNumberFormat="0" applyFont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6" borderId="33" applyNumberFormat="0" applyAlignment="0" applyProtection="0"/>
    <xf numFmtId="0" fontId="45" fillId="56" borderId="33" applyNumberFormat="0" applyAlignment="0" applyProtection="0"/>
    <xf numFmtId="0" fontId="45" fillId="56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2" borderId="27" applyNumberFormat="0" applyAlignment="0" applyProtection="0"/>
    <xf numFmtId="0" fontId="26" fillId="57" borderId="34" applyNumberFormat="0" applyFont="0" applyAlignment="0" applyProtection="0"/>
    <xf numFmtId="0" fontId="26" fillId="57" borderId="34" applyNumberFormat="0" applyFont="0" applyAlignment="0" applyProtection="0"/>
    <xf numFmtId="0" fontId="26" fillId="57" borderId="34" applyNumberFormat="0" applyFont="0" applyAlignment="0" applyProtection="0"/>
    <xf numFmtId="0" fontId="47" fillId="54" borderId="36" applyNumberFormat="0" applyAlignment="0" applyProtection="0"/>
    <xf numFmtId="0" fontId="47" fillId="54" borderId="36" applyNumberFormat="0" applyAlignment="0" applyProtection="0"/>
    <xf numFmtId="0" fontId="47" fillId="54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4" fontId="49" fillId="0" borderId="0" applyFont="0" applyFill="0" applyBorder="0" applyAlignment="0" applyProtection="0"/>
  </cellStyleXfs>
  <cellXfs count="572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7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2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8" fillId="2" borderId="4" xfId="0" applyNumberFormat="1" applyFont="1" applyFill="1" applyBorder="1" applyAlignment="1">
      <alignment horizontal="left"/>
    </xf>
    <xf numFmtId="168" fontId="48" fillId="14" borderId="11" xfId="0" applyNumberFormat="1" applyFont="1" applyFill="1" applyBorder="1" applyAlignment="1">
      <alignment horizontal="left"/>
    </xf>
    <xf numFmtId="168" fontId="48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6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6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8" fillId="14" borderId="9" xfId="0" applyFont="1" applyFill="1" applyBorder="1" applyAlignment="1">
      <alignment horizontal="centerContinuous"/>
    </xf>
    <xf numFmtId="0" fontId="48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7" borderId="0" xfId="0" applyFill="1" applyBorder="1"/>
    <xf numFmtId="164" fontId="6" fillId="2" borderId="37" xfId="160" applyFont="1" applyFill="1" applyBorder="1"/>
    <xf numFmtId="164" fontId="8" fillId="2" borderId="37" xfId="160" applyFont="1" applyFill="1" applyBorder="1" applyAlignment="1">
      <alignment horizontal="left"/>
    </xf>
    <xf numFmtId="164" fontId="48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 applyProtection="1">
      <alignment horizontal="center" vertical="center" wrapText="1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8" fillId="0" borderId="0" xfId="160" applyFont="1" applyFill="1"/>
    <xf numFmtId="166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" fontId="7" fillId="2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8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16" fontId="48" fillId="2" borderId="37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center"/>
    </xf>
    <xf numFmtId="0" fontId="48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9" borderId="37" xfId="160" applyFont="1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64" fontId="7" fillId="58" borderId="37" xfId="160" applyFont="1" applyFill="1" applyBorder="1" applyAlignment="1">
      <alignment horizont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8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8" fillId="58" borderId="37" xfId="0" applyFont="1" applyFill="1" applyBorder="1" applyAlignment="1">
      <alignment horizontal="center" vertical="top"/>
    </xf>
    <xf numFmtId="166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30" borderId="37" xfId="0" applyNumberFormat="1" applyFont="1" applyFill="1" applyBorder="1" applyAlignment="1">
      <alignment horizontal="center" vertical="center"/>
    </xf>
    <xf numFmtId="165" fontId="0" fillId="30" borderId="37" xfId="0" applyNumberFormat="1" applyFill="1" applyBorder="1" applyAlignment="1">
      <alignment horizontal="center" vertical="center"/>
    </xf>
    <xf numFmtId="166" fontId="0" fillId="30" borderId="37" xfId="0" applyNumberFormat="1" applyFont="1" applyFill="1" applyBorder="1" applyAlignment="1">
      <alignment horizontal="center" vertical="center"/>
    </xf>
    <xf numFmtId="0" fontId="8" fillId="30" borderId="37" xfId="0" applyFont="1" applyFill="1" applyBorder="1" applyAlignment="1">
      <alignment horizontal="left"/>
    </xf>
    <xf numFmtId="0" fontId="48" fillId="30" borderId="37" xfId="0" applyFont="1" applyFill="1" applyBorder="1" applyAlignment="1">
      <alignment horizontal="center" vertical="center"/>
    </xf>
    <xf numFmtId="0" fontId="0" fillId="30" borderId="37" xfId="0" applyFont="1" applyFill="1" applyBorder="1" applyAlignment="1">
      <alignment horizontal="center" vertical="center"/>
    </xf>
    <xf numFmtId="0" fontId="7" fillId="30" borderId="5" xfId="0" applyFont="1" applyFill="1" applyBorder="1" applyAlignment="1">
      <alignment horizontal="center" vertical="center"/>
    </xf>
    <xf numFmtId="10" fontId="7" fillId="30" borderId="37" xfId="51" applyNumberFormat="1" applyFont="1" applyFill="1" applyBorder="1" applyAlignment="1" applyProtection="1">
      <alignment horizontal="center" vertical="center" wrapText="1"/>
    </xf>
    <xf numFmtId="164" fontId="7" fillId="30" borderId="5" xfId="160" applyFont="1" applyFill="1" applyBorder="1" applyAlignment="1">
      <alignment horizontal="center" vertical="center"/>
    </xf>
    <xf numFmtId="16" fontId="7" fillId="30" borderId="37" xfId="160" applyNumberFormat="1" applyFont="1" applyFill="1" applyBorder="1" applyAlignment="1">
      <alignment horizontal="center" vertical="center"/>
    </xf>
    <xf numFmtId="164" fontId="7" fillId="30" borderId="37" xfId="160" applyFont="1" applyFill="1" applyBorder="1" applyAlignment="1">
      <alignment horizontal="center"/>
    </xf>
    <xf numFmtId="1" fontId="0" fillId="60" borderId="37" xfId="0" applyNumberFormat="1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8" fillId="60" borderId="37" xfId="160" applyFont="1" applyFill="1" applyBorder="1" applyAlignment="1">
      <alignment horizontal="left"/>
    </xf>
    <xf numFmtId="164" fontId="48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8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5" fontId="0" fillId="49" borderId="37" xfId="0" applyNumberFormat="1" applyFill="1" applyBorder="1" applyAlignment="1">
      <alignment horizontal="center" vertical="center"/>
    </xf>
    <xf numFmtId="166" fontId="0" fillId="49" borderId="37" xfId="0" applyNumberFormat="1" applyFont="1" applyFill="1" applyBorder="1" applyAlignment="1">
      <alignment horizontal="center" vertical="center"/>
    </xf>
    <xf numFmtId="0" fontId="48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 vertical="center"/>
    </xf>
    <xf numFmtId="164" fontId="7" fillId="49" borderId="37" xfId="160" applyFont="1" applyFill="1" applyBorder="1" applyAlignment="1">
      <alignment horizontal="center"/>
    </xf>
    <xf numFmtId="16" fontId="7" fillId="49" borderId="37" xfId="160" applyNumberFormat="1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/>
    </xf>
    <xf numFmtId="1" fontId="0" fillId="2" borderId="5" xfId="0" applyNumberFormat="1" applyFon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166" fontId="0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/>
    </xf>
    <xf numFmtId="0" fontId="48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6" fontId="8" fillId="2" borderId="37" xfId="0" applyNumberFormat="1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6" fontId="8" fillId="2" borderId="37" xfId="0" applyNumberFormat="1" applyFont="1" applyFill="1" applyBorder="1" applyAlignment="1">
      <alignment horizontal="center" vertical="center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166" fontId="8" fillId="58" borderId="5" xfId="0" applyNumberFormat="1" applyFont="1" applyFill="1" applyBorder="1" applyAlignment="1">
      <alignment horizontal="center" vertical="center"/>
    </xf>
    <xf numFmtId="166" fontId="8" fillId="58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44019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79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20" sqref="F2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44019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49" t="s">
        <v>16</v>
      </c>
      <c r="B9" s="551" t="s">
        <v>17</v>
      </c>
      <c r="C9" s="551" t="s">
        <v>18</v>
      </c>
      <c r="D9" s="274" t="s">
        <v>19</v>
      </c>
      <c r="E9" s="274" t="s">
        <v>20</v>
      </c>
      <c r="F9" s="546" t="s">
        <v>21</v>
      </c>
      <c r="G9" s="547"/>
      <c r="H9" s="548"/>
      <c r="I9" s="546" t="s">
        <v>22</v>
      </c>
      <c r="J9" s="547"/>
      <c r="K9" s="548"/>
      <c r="L9" s="274"/>
      <c r="M9" s="281"/>
      <c r="N9" s="281"/>
      <c r="O9" s="281"/>
    </row>
    <row r="10" spans="1:15" ht="59.25" customHeight="1">
      <c r="A10" s="550"/>
      <c r="B10" s="552" t="s">
        <v>17</v>
      </c>
      <c r="C10" s="552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6" t="s">
        <v>34</v>
      </c>
      <c r="C11" s="277" t="s">
        <v>35</v>
      </c>
      <c r="D11" s="303">
        <v>22226.3</v>
      </c>
      <c r="E11" s="303">
        <v>22270.45</v>
      </c>
      <c r="F11" s="315">
        <v>22096.9</v>
      </c>
      <c r="G11" s="315">
        <v>21967.5</v>
      </c>
      <c r="H11" s="315">
        <v>21793.95</v>
      </c>
      <c r="I11" s="315">
        <v>22399.850000000002</v>
      </c>
      <c r="J11" s="315">
        <v>22573.399999999998</v>
      </c>
      <c r="K11" s="315">
        <v>22702.800000000003</v>
      </c>
      <c r="L11" s="302">
        <v>22444</v>
      </c>
      <c r="M11" s="302">
        <v>22141.05</v>
      </c>
      <c r="N11" s="319">
        <v>1375475</v>
      </c>
      <c r="O11" s="320">
        <v>-6.6588626492942449E-2</v>
      </c>
    </row>
    <row r="12" spans="1:15" ht="15">
      <c r="A12" s="277">
        <v>2</v>
      </c>
      <c r="B12" s="396" t="s">
        <v>34</v>
      </c>
      <c r="C12" s="277" t="s">
        <v>36</v>
      </c>
      <c r="D12" s="316">
        <v>10754.85</v>
      </c>
      <c r="E12" s="316">
        <v>10733.633333333333</v>
      </c>
      <c r="F12" s="317">
        <v>10682.266666666666</v>
      </c>
      <c r="G12" s="317">
        <v>10609.683333333332</v>
      </c>
      <c r="H12" s="317">
        <v>10558.316666666666</v>
      </c>
      <c r="I12" s="317">
        <v>10806.216666666667</v>
      </c>
      <c r="J12" s="317">
        <v>10857.583333333332</v>
      </c>
      <c r="K12" s="317">
        <v>10930.166666666668</v>
      </c>
      <c r="L12" s="304">
        <v>10785</v>
      </c>
      <c r="M12" s="304">
        <v>10661.05</v>
      </c>
      <c r="N12" s="319">
        <v>12527625</v>
      </c>
      <c r="O12" s="320">
        <v>3.7632705293302773E-2</v>
      </c>
    </row>
    <row r="13" spans="1:15" ht="15">
      <c r="A13" s="277">
        <v>3</v>
      </c>
      <c r="B13" s="396" t="s">
        <v>37</v>
      </c>
      <c r="C13" s="277" t="s">
        <v>38</v>
      </c>
      <c r="D13" s="316">
        <v>1328.75</v>
      </c>
      <c r="E13" s="316">
        <v>1325.45</v>
      </c>
      <c r="F13" s="317">
        <v>1313.9</v>
      </c>
      <c r="G13" s="317">
        <v>1299.05</v>
      </c>
      <c r="H13" s="317">
        <v>1287.5</v>
      </c>
      <c r="I13" s="317">
        <v>1340.3000000000002</v>
      </c>
      <c r="J13" s="317">
        <v>1351.85</v>
      </c>
      <c r="K13" s="317">
        <v>1366.7000000000003</v>
      </c>
      <c r="L13" s="304">
        <v>1337</v>
      </c>
      <c r="M13" s="304">
        <v>1310.5999999999999</v>
      </c>
      <c r="N13" s="319">
        <v>2333500</v>
      </c>
      <c r="O13" s="320">
        <v>9.9545552910625407E-3</v>
      </c>
    </row>
    <row r="14" spans="1:15" ht="15">
      <c r="A14" s="277">
        <v>4</v>
      </c>
      <c r="B14" s="396" t="s">
        <v>39</v>
      </c>
      <c r="C14" s="277" t="s">
        <v>40</v>
      </c>
      <c r="D14" s="316">
        <v>164.65</v>
      </c>
      <c r="E14" s="316">
        <v>163.75</v>
      </c>
      <c r="F14" s="317">
        <v>161.6</v>
      </c>
      <c r="G14" s="317">
        <v>158.54999999999998</v>
      </c>
      <c r="H14" s="317">
        <v>156.39999999999998</v>
      </c>
      <c r="I14" s="317">
        <v>166.8</v>
      </c>
      <c r="J14" s="317">
        <v>168.95</v>
      </c>
      <c r="K14" s="317">
        <v>172.00000000000003</v>
      </c>
      <c r="L14" s="304">
        <v>165.9</v>
      </c>
      <c r="M14" s="304">
        <v>160.69999999999999</v>
      </c>
      <c r="N14" s="319">
        <v>18876000</v>
      </c>
      <c r="O14" s="320">
        <v>-9.0298194036119283E-3</v>
      </c>
    </row>
    <row r="15" spans="1:15" ht="15">
      <c r="A15" s="277">
        <v>5</v>
      </c>
      <c r="B15" s="396" t="s">
        <v>39</v>
      </c>
      <c r="C15" s="277" t="s">
        <v>41</v>
      </c>
      <c r="D15" s="316">
        <v>360.85</v>
      </c>
      <c r="E15" s="316">
        <v>361.45</v>
      </c>
      <c r="F15" s="317">
        <v>357.04999999999995</v>
      </c>
      <c r="G15" s="317">
        <v>353.24999999999994</v>
      </c>
      <c r="H15" s="317">
        <v>348.84999999999991</v>
      </c>
      <c r="I15" s="317">
        <v>365.25</v>
      </c>
      <c r="J15" s="317">
        <v>369.65</v>
      </c>
      <c r="K15" s="317">
        <v>373.45000000000005</v>
      </c>
      <c r="L15" s="304">
        <v>365.85</v>
      </c>
      <c r="M15" s="304">
        <v>357.65</v>
      </c>
      <c r="N15" s="319">
        <v>29807500</v>
      </c>
      <c r="O15" s="320">
        <v>6.7550451743646038E-3</v>
      </c>
    </row>
    <row r="16" spans="1:15" ht="15">
      <c r="A16" s="277">
        <v>6</v>
      </c>
      <c r="B16" s="396" t="s">
        <v>44</v>
      </c>
      <c r="C16" s="277" t="s">
        <v>45</v>
      </c>
      <c r="D16" s="316">
        <v>714.2</v>
      </c>
      <c r="E16" s="316">
        <v>704.4666666666667</v>
      </c>
      <c r="F16" s="317">
        <v>691.43333333333339</v>
      </c>
      <c r="G16" s="317">
        <v>668.66666666666674</v>
      </c>
      <c r="H16" s="317">
        <v>655.63333333333344</v>
      </c>
      <c r="I16" s="317">
        <v>727.23333333333335</v>
      </c>
      <c r="J16" s="317">
        <v>740.26666666666665</v>
      </c>
      <c r="K16" s="317">
        <v>763.0333333333333</v>
      </c>
      <c r="L16" s="304">
        <v>717.5</v>
      </c>
      <c r="M16" s="304">
        <v>681.7</v>
      </c>
      <c r="N16" s="319">
        <v>1767000</v>
      </c>
      <c r="O16" s="320">
        <v>2.7923211169284468E-2</v>
      </c>
    </row>
    <row r="17" spans="1:15" ht="15">
      <c r="A17" s="277">
        <v>7</v>
      </c>
      <c r="B17" s="396" t="s">
        <v>37</v>
      </c>
      <c r="C17" s="277" t="s">
        <v>46</v>
      </c>
      <c r="D17" s="316">
        <v>194.65</v>
      </c>
      <c r="E17" s="316">
        <v>195.70000000000002</v>
      </c>
      <c r="F17" s="317">
        <v>193.25000000000003</v>
      </c>
      <c r="G17" s="317">
        <v>191.85000000000002</v>
      </c>
      <c r="H17" s="317">
        <v>189.40000000000003</v>
      </c>
      <c r="I17" s="317">
        <v>197.10000000000002</v>
      </c>
      <c r="J17" s="317">
        <v>199.55</v>
      </c>
      <c r="K17" s="317">
        <v>200.95000000000002</v>
      </c>
      <c r="L17" s="304">
        <v>198.15</v>
      </c>
      <c r="M17" s="304">
        <v>194.3</v>
      </c>
      <c r="N17" s="319">
        <v>18960000</v>
      </c>
      <c r="O17" s="320">
        <v>6.6900286715514496E-3</v>
      </c>
    </row>
    <row r="18" spans="1:15" ht="15">
      <c r="A18" s="277">
        <v>8</v>
      </c>
      <c r="B18" s="396" t="s">
        <v>39</v>
      </c>
      <c r="C18" s="277" t="s">
        <v>47</v>
      </c>
      <c r="D18" s="316">
        <v>1406.2</v>
      </c>
      <c r="E18" s="316">
        <v>1399.8166666666668</v>
      </c>
      <c r="F18" s="317">
        <v>1386.9833333333336</v>
      </c>
      <c r="G18" s="317">
        <v>1367.7666666666667</v>
      </c>
      <c r="H18" s="317">
        <v>1354.9333333333334</v>
      </c>
      <c r="I18" s="317">
        <v>1419.0333333333338</v>
      </c>
      <c r="J18" s="317">
        <v>1431.8666666666672</v>
      </c>
      <c r="K18" s="317">
        <v>1451.0833333333339</v>
      </c>
      <c r="L18" s="304">
        <v>1412.65</v>
      </c>
      <c r="M18" s="304">
        <v>1380.6</v>
      </c>
      <c r="N18" s="319">
        <v>1027500</v>
      </c>
      <c r="O18" s="320">
        <v>-2.6527711984841308E-2</v>
      </c>
    </row>
    <row r="19" spans="1:15" ht="15">
      <c r="A19" s="277">
        <v>9</v>
      </c>
      <c r="B19" s="396" t="s">
        <v>44</v>
      </c>
      <c r="C19" s="277" t="s">
        <v>48</v>
      </c>
      <c r="D19" s="316">
        <v>117.95</v>
      </c>
      <c r="E19" s="316">
        <v>117.08333333333333</v>
      </c>
      <c r="F19" s="317">
        <v>115.61666666666666</v>
      </c>
      <c r="G19" s="317">
        <v>113.28333333333333</v>
      </c>
      <c r="H19" s="317">
        <v>111.81666666666666</v>
      </c>
      <c r="I19" s="317">
        <v>119.41666666666666</v>
      </c>
      <c r="J19" s="317">
        <v>120.88333333333333</v>
      </c>
      <c r="K19" s="317">
        <v>123.21666666666665</v>
      </c>
      <c r="L19" s="304">
        <v>118.55</v>
      </c>
      <c r="M19" s="304">
        <v>114.75</v>
      </c>
      <c r="N19" s="319">
        <v>10850000</v>
      </c>
      <c r="O19" s="320">
        <v>4.6104195481788842E-4</v>
      </c>
    </row>
    <row r="20" spans="1:15" ht="15">
      <c r="A20" s="277">
        <v>10</v>
      </c>
      <c r="B20" s="396" t="s">
        <v>44</v>
      </c>
      <c r="C20" s="277" t="s">
        <v>49</v>
      </c>
      <c r="D20" s="316">
        <v>51.95</v>
      </c>
      <c r="E20" s="316">
        <v>51.233333333333327</v>
      </c>
      <c r="F20" s="317">
        <v>50.316666666666656</v>
      </c>
      <c r="G20" s="317">
        <v>48.68333333333333</v>
      </c>
      <c r="H20" s="317">
        <v>47.766666666666659</v>
      </c>
      <c r="I20" s="317">
        <v>52.866666666666653</v>
      </c>
      <c r="J20" s="317">
        <v>53.783333333333324</v>
      </c>
      <c r="K20" s="317">
        <v>55.41666666666665</v>
      </c>
      <c r="L20" s="304">
        <v>52.15</v>
      </c>
      <c r="M20" s="304">
        <v>49.6</v>
      </c>
      <c r="N20" s="319">
        <v>45783000</v>
      </c>
      <c r="O20" s="320">
        <v>-1.7660910518053376E-3</v>
      </c>
    </row>
    <row r="21" spans="1:15" ht="15">
      <c r="A21" s="277">
        <v>11</v>
      </c>
      <c r="B21" s="396" t="s">
        <v>50</v>
      </c>
      <c r="C21" s="277" t="s">
        <v>51</v>
      </c>
      <c r="D21" s="316">
        <v>1713.45</v>
      </c>
      <c r="E21" s="316">
        <v>1707.75</v>
      </c>
      <c r="F21" s="317">
        <v>1699.3</v>
      </c>
      <c r="G21" s="317">
        <v>1685.1499999999999</v>
      </c>
      <c r="H21" s="317">
        <v>1676.6999999999998</v>
      </c>
      <c r="I21" s="317">
        <v>1721.9</v>
      </c>
      <c r="J21" s="317">
        <v>1730.35</v>
      </c>
      <c r="K21" s="317">
        <v>1744.5000000000002</v>
      </c>
      <c r="L21" s="304">
        <v>1716.2</v>
      </c>
      <c r="M21" s="304">
        <v>1693.6</v>
      </c>
      <c r="N21" s="319">
        <v>5319300</v>
      </c>
      <c r="O21" s="320">
        <v>-2.026228400968087E-3</v>
      </c>
    </row>
    <row r="22" spans="1:15" ht="15">
      <c r="A22" s="277">
        <v>12</v>
      </c>
      <c r="B22" s="396" t="s">
        <v>52</v>
      </c>
      <c r="C22" s="277" t="s">
        <v>53</v>
      </c>
      <c r="D22" s="316">
        <v>770.9</v>
      </c>
      <c r="E22" s="316">
        <v>774.61666666666667</v>
      </c>
      <c r="F22" s="317">
        <v>762.38333333333333</v>
      </c>
      <c r="G22" s="317">
        <v>753.86666666666667</v>
      </c>
      <c r="H22" s="317">
        <v>741.63333333333333</v>
      </c>
      <c r="I22" s="317">
        <v>783.13333333333333</v>
      </c>
      <c r="J22" s="317">
        <v>795.36666666666667</v>
      </c>
      <c r="K22" s="317">
        <v>803.88333333333333</v>
      </c>
      <c r="L22" s="304">
        <v>786.85</v>
      </c>
      <c r="M22" s="304">
        <v>766.1</v>
      </c>
      <c r="N22" s="319">
        <v>12508600</v>
      </c>
      <c r="O22" s="320">
        <v>2.079354975599406E-2</v>
      </c>
    </row>
    <row r="23" spans="1:15" ht="15">
      <c r="A23" s="277">
        <v>13</v>
      </c>
      <c r="B23" s="396" t="s">
        <v>54</v>
      </c>
      <c r="C23" s="277" t="s">
        <v>55</v>
      </c>
      <c r="D23" s="316">
        <v>435.05</v>
      </c>
      <c r="E23" s="316">
        <v>434.95</v>
      </c>
      <c r="F23" s="317">
        <v>431.34999999999997</v>
      </c>
      <c r="G23" s="317">
        <v>427.65</v>
      </c>
      <c r="H23" s="317">
        <v>424.04999999999995</v>
      </c>
      <c r="I23" s="317">
        <v>438.65</v>
      </c>
      <c r="J23" s="317">
        <v>442.25</v>
      </c>
      <c r="K23" s="317">
        <v>445.95</v>
      </c>
      <c r="L23" s="304">
        <v>438.55</v>
      </c>
      <c r="M23" s="304">
        <v>431.25</v>
      </c>
      <c r="N23" s="319">
        <v>63062400</v>
      </c>
      <c r="O23" s="320">
        <v>-5.0738356683074593E-3</v>
      </c>
    </row>
    <row r="24" spans="1:15" ht="15">
      <c r="A24" s="277">
        <v>14</v>
      </c>
      <c r="B24" s="396" t="s">
        <v>44</v>
      </c>
      <c r="C24" s="277" t="s">
        <v>56</v>
      </c>
      <c r="D24" s="316">
        <v>2909.05</v>
      </c>
      <c r="E24" s="316">
        <v>2911.4500000000003</v>
      </c>
      <c r="F24" s="317">
        <v>2879.0000000000005</v>
      </c>
      <c r="G24" s="317">
        <v>2848.9500000000003</v>
      </c>
      <c r="H24" s="317">
        <v>2816.5000000000005</v>
      </c>
      <c r="I24" s="317">
        <v>2941.5000000000005</v>
      </c>
      <c r="J24" s="317">
        <v>2973.9500000000003</v>
      </c>
      <c r="K24" s="317">
        <v>3004.0000000000005</v>
      </c>
      <c r="L24" s="304">
        <v>2943.9</v>
      </c>
      <c r="M24" s="304">
        <v>2881.4</v>
      </c>
      <c r="N24" s="319">
        <v>1709750</v>
      </c>
      <c r="O24" s="320">
        <v>-1.6112789526686808E-2</v>
      </c>
    </row>
    <row r="25" spans="1:15" ht="15">
      <c r="A25" s="277">
        <v>15</v>
      </c>
      <c r="B25" s="396" t="s">
        <v>57</v>
      </c>
      <c r="C25" s="277" t="s">
        <v>58</v>
      </c>
      <c r="D25" s="316">
        <v>6305.25</v>
      </c>
      <c r="E25" s="316">
        <v>6269.3166666666666</v>
      </c>
      <c r="F25" s="317">
        <v>6198.6333333333332</v>
      </c>
      <c r="G25" s="317">
        <v>6092.0166666666664</v>
      </c>
      <c r="H25" s="317">
        <v>6021.333333333333</v>
      </c>
      <c r="I25" s="317">
        <v>6375.9333333333334</v>
      </c>
      <c r="J25" s="317">
        <v>6446.6166666666659</v>
      </c>
      <c r="K25" s="317">
        <v>6553.2333333333336</v>
      </c>
      <c r="L25" s="304">
        <v>6340</v>
      </c>
      <c r="M25" s="304">
        <v>6162.7</v>
      </c>
      <c r="N25" s="319">
        <v>830000</v>
      </c>
      <c r="O25" s="320">
        <v>7.1832122679580307E-2</v>
      </c>
    </row>
    <row r="26" spans="1:15" ht="15">
      <c r="A26" s="277">
        <v>16</v>
      </c>
      <c r="B26" s="396" t="s">
        <v>57</v>
      </c>
      <c r="C26" s="277" t="s">
        <v>59</v>
      </c>
      <c r="D26" s="316">
        <v>3115.3</v>
      </c>
      <c r="E26" s="316">
        <v>3070.3500000000004</v>
      </c>
      <c r="F26" s="317">
        <v>3004.0500000000006</v>
      </c>
      <c r="G26" s="317">
        <v>2892.8</v>
      </c>
      <c r="H26" s="317">
        <v>2826.5000000000005</v>
      </c>
      <c r="I26" s="317">
        <v>3181.6000000000008</v>
      </c>
      <c r="J26" s="317">
        <v>3247.9</v>
      </c>
      <c r="K26" s="317">
        <v>3359.150000000001</v>
      </c>
      <c r="L26" s="304">
        <v>3136.65</v>
      </c>
      <c r="M26" s="304">
        <v>2959.1</v>
      </c>
      <c r="N26" s="319">
        <v>6413750</v>
      </c>
      <c r="O26" s="320">
        <v>2.3988185519278359E-2</v>
      </c>
    </row>
    <row r="27" spans="1:15" ht="15">
      <c r="A27" s="277">
        <v>17</v>
      </c>
      <c r="B27" s="396" t="s">
        <v>44</v>
      </c>
      <c r="C27" s="277" t="s">
        <v>60</v>
      </c>
      <c r="D27" s="316">
        <v>1315.4</v>
      </c>
      <c r="E27" s="316">
        <v>1313.7166666666667</v>
      </c>
      <c r="F27" s="317">
        <v>1301.7833333333333</v>
      </c>
      <c r="G27" s="317">
        <v>1288.1666666666665</v>
      </c>
      <c r="H27" s="317">
        <v>1276.2333333333331</v>
      </c>
      <c r="I27" s="317">
        <v>1327.3333333333335</v>
      </c>
      <c r="J27" s="317">
        <v>1339.2666666666669</v>
      </c>
      <c r="K27" s="317">
        <v>1352.8833333333337</v>
      </c>
      <c r="L27" s="304">
        <v>1325.65</v>
      </c>
      <c r="M27" s="304">
        <v>1300.0999999999999</v>
      </c>
      <c r="N27" s="319">
        <v>1059200</v>
      </c>
      <c r="O27" s="320">
        <v>-5.0215208034433287E-2</v>
      </c>
    </row>
    <row r="28" spans="1:15" ht="15">
      <c r="A28" s="277">
        <v>18</v>
      </c>
      <c r="B28" s="396" t="s">
        <v>54</v>
      </c>
      <c r="C28" s="277" t="s">
        <v>233</v>
      </c>
      <c r="D28" s="316">
        <v>358.05</v>
      </c>
      <c r="E28" s="316">
        <v>355.88333333333338</v>
      </c>
      <c r="F28" s="317">
        <v>351.31666666666678</v>
      </c>
      <c r="G28" s="317">
        <v>344.58333333333337</v>
      </c>
      <c r="H28" s="317">
        <v>340.01666666666677</v>
      </c>
      <c r="I28" s="317">
        <v>362.61666666666679</v>
      </c>
      <c r="J28" s="317">
        <v>367.18333333333339</v>
      </c>
      <c r="K28" s="317">
        <v>373.9166666666668</v>
      </c>
      <c r="L28" s="304">
        <v>360.45</v>
      </c>
      <c r="M28" s="304">
        <v>349.15</v>
      </c>
      <c r="N28" s="319">
        <v>10742400</v>
      </c>
      <c r="O28" s="320">
        <v>-3.6642453591606131E-2</v>
      </c>
    </row>
    <row r="29" spans="1:15" ht="15">
      <c r="A29" s="277">
        <v>19</v>
      </c>
      <c r="B29" s="396" t="s">
        <v>54</v>
      </c>
      <c r="C29" s="277" t="s">
        <v>61</v>
      </c>
      <c r="D29" s="316">
        <v>51.7</v>
      </c>
      <c r="E29" s="316">
        <v>51.616666666666674</v>
      </c>
      <c r="F29" s="317">
        <v>51.033333333333346</v>
      </c>
      <c r="G29" s="317">
        <v>50.366666666666674</v>
      </c>
      <c r="H29" s="317">
        <v>49.783333333333346</v>
      </c>
      <c r="I29" s="317">
        <v>52.283333333333346</v>
      </c>
      <c r="J29" s="317">
        <v>52.866666666666674</v>
      </c>
      <c r="K29" s="317">
        <v>53.533333333333346</v>
      </c>
      <c r="L29" s="304">
        <v>52.2</v>
      </c>
      <c r="M29" s="304">
        <v>50.95</v>
      </c>
      <c r="N29" s="319">
        <v>43246800</v>
      </c>
      <c r="O29" s="320">
        <v>6.6806642489024622E-3</v>
      </c>
    </row>
    <row r="30" spans="1:15" ht="15">
      <c r="A30" s="277">
        <v>20</v>
      </c>
      <c r="B30" s="396" t="s">
        <v>50</v>
      </c>
      <c r="C30" s="277" t="s">
        <v>63</v>
      </c>
      <c r="D30" s="316">
        <v>1332.9</v>
      </c>
      <c r="E30" s="316">
        <v>1328.8333333333333</v>
      </c>
      <c r="F30" s="317">
        <v>1309.0666666666666</v>
      </c>
      <c r="G30" s="317">
        <v>1285.2333333333333</v>
      </c>
      <c r="H30" s="317">
        <v>1265.4666666666667</v>
      </c>
      <c r="I30" s="317">
        <v>1352.6666666666665</v>
      </c>
      <c r="J30" s="317">
        <v>1372.4333333333334</v>
      </c>
      <c r="K30" s="317">
        <v>1396.2666666666664</v>
      </c>
      <c r="L30" s="304">
        <v>1348.6</v>
      </c>
      <c r="M30" s="304">
        <v>1305</v>
      </c>
      <c r="N30" s="319">
        <v>1889250</v>
      </c>
      <c r="O30" s="320">
        <v>-5.7095800164699423E-2</v>
      </c>
    </row>
    <row r="31" spans="1:15" ht="15">
      <c r="A31" s="277">
        <v>21</v>
      </c>
      <c r="B31" s="396" t="s">
        <v>64</v>
      </c>
      <c r="C31" s="277" t="s">
        <v>65</v>
      </c>
      <c r="D31" s="316">
        <v>101.8</v>
      </c>
      <c r="E31" s="316">
        <v>100.39999999999999</v>
      </c>
      <c r="F31" s="317">
        <v>97.999999999999986</v>
      </c>
      <c r="G31" s="317">
        <v>94.199999999999989</v>
      </c>
      <c r="H31" s="317">
        <v>91.799999999999983</v>
      </c>
      <c r="I31" s="317">
        <v>104.19999999999999</v>
      </c>
      <c r="J31" s="317">
        <v>106.6</v>
      </c>
      <c r="K31" s="317">
        <v>110.39999999999999</v>
      </c>
      <c r="L31" s="304">
        <v>102.8</v>
      </c>
      <c r="M31" s="304">
        <v>96.6</v>
      </c>
      <c r="N31" s="319">
        <v>23696800</v>
      </c>
      <c r="O31" s="320">
        <v>-5.4226475279106857E-3</v>
      </c>
    </row>
    <row r="32" spans="1:15" ht="15">
      <c r="A32" s="277">
        <v>22</v>
      </c>
      <c r="B32" s="396" t="s">
        <v>50</v>
      </c>
      <c r="C32" s="277" t="s">
        <v>66</v>
      </c>
      <c r="D32" s="316">
        <v>508.2</v>
      </c>
      <c r="E32" s="316">
        <v>510.0333333333333</v>
      </c>
      <c r="F32" s="317">
        <v>504.21666666666658</v>
      </c>
      <c r="G32" s="317">
        <v>500.23333333333329</v>
      </c>
      <c r="H32" s="317">
        <v>494.41666666666657</v>
      </c>
      <c r="I32" s="317">
        <v>514.01666666666665</v>
      </c>
      <c r="J32" s="317">
        <v>519.83333333333326</v>
      </c>
      <c r="K32" s="317">
        <v>523.81666666666661</v>
      </c>
      <c r="L32" s="304">
        <v>515.85</v>
      </c>
      <c r="M32" s="304">
        <v>506.05</v>
      </c>
      <c r="N32" s="319">
        <v>4526500</v>
      </c>
      <c r="O32" s="320">
        <v>1.0311809477043948E-2</v>
      </c>
    </row>
    <row r="33" spans="1:15" ht="15">
      <c r="A33" s="277">
        <v>23</v>
      </c>
      <c r="B33" s="396" t="s">
        <v>44</v>
      </c>
      <c r="C33" s="277" t="s">
        <v>67</v>
      </c>
      <c r="D33" s="316">
        <v>368.7</v>
      </c>
      <c r="E33" s="316">
        <v>364.26666666666671</v>
      </c>
      <c r="F33" s="317">
        <v>359.03333333333342</v>
      </c>
      <c r="G33" s="317">
        <v>349.36666666666673</v>
      </c>
      <c r="H33" s="317">
        <v>344.13333333333344</v>
      </c>
      <c r="I33" s="317">
        <v>373.93333333333339</v>
      </c>
      <c r="J33" s="317">
        <v>379.16666666666663</v>
      </c>
      <c r="K33" s="317">
        <v>388.83333333333337</v>
      </c>
      <c r="L33" s="304">
        <v>369.5</v>
      </c>
      <c r="M33" s="304">
        <v>354.6</v>
      </c>
      <c r="N33" s="319">
        <v>6246000</v>
      </c>
      <c r="O33" s="320">
        <v>-1.9081272084805655E-2</v>
      </c>
    </row>
    <row r="34" spans="1:15" ht="15">
      <c r="A34" s="277">
        <v>24</v>
      </c>
      <c r="B34" s="396" t="s">
        <v>68</v>
      </c>
      <c r="C34" s="277" t="s">
        <v>69</v>
      </c>
      <c r="D34" s="316">
        <v>578.70000000000005</v>
      </c>
      <c r="E34" s="316">
        <v>581.71666666666658</v>
      </c>
      <c r="F34" s="317">
        <v>573.53333333333319</v>
      </c>
      <c r="G34" s="317">
        <v>568.36666666666656</v>
      </c>
      <c r="H34" s="317">
        <v>560.18333333333317</v>
      </c>
      <c r="I34" s="317">
        <v>586.88333333333321</v>
      </c>
      <c r="J34" s="317">
        <v>595.06666666666661</v>
      </c>
      <c r="K34" s="317">
        <v>600.23333333333323</v>
      </c>
      <c r="L34" s="304">
        <v>589.9</v>
      </c>
      <c r="M34" s="304">
        <v>576.54999999999995</v>
      </c>
      <c r="N34" s="319">
        <v>85107129</v>
      </c>
      <c r="O34" s="320">
        <v>1.8812319964546863E-2</v>
      </c>
    </row>
    <row r="35" spans="1:15" ht="15">
      <c r="A35" s="277">
        <v>25</v>
      </c>
      <c r="B35" s="396" t="s">
        <v>64</v>
      </c>
      <c r="C35" s="277" t="s">
        <v>70</v>
      </c>
      <c r="D35" s="316">
        <v>43.65</v>
      </c>
      <c r="E35" s="316">
        <v>42.333333333333336</v>
      </c>
      <c r="F35" s="317">
        <v>40.216666666666669</v>
      </c>
      <c r="G35" s="317">
        <v>36.783333333333331</v>
      </c>
      <c r="H35" s="317">
        <v>34.666666666666664</v>
      </c>
      <c r="I35" s="317">
        <v>45.766666666666673</v>
      </c>
      <c r="J35" s="317">
        <v>47.883333333333333</v>
      </c>
      <c r="K35" s="317">
        <v>51.316666666666677</v>
      </c>
      <c r="L35" s="304">
        <v>44.45</v>
      </c>
      <c r="M35" s="304">
        <v>38.9</v>
      </c>
      <c r="N35" s="319">
        <v>69006000</v>
      </c>
      <c r="O35" s="320">
        <v>7.8437807679684932E-2</v>
      </c>
    </row>
    <row r="36" spans="1:15" ht="15">
      <c r="A36" s="277">
        <v>26</v>
      </c>
      <c r="B36" s="396" t="s">
        <v>52</v>
      </c>
      <c r="C36" s="277" t="s">
        <v>71</v>
      </c>
      <c r="D36" s="316">
        <v>402.05</v>
      </c>
      <c r="E36" s="316">
        <v>400.31666666666666</v>
      </c>
      <c r="F36" s="317">
        <v>394.33333333333331</v>
      </c>
      <c r="G36" s="317">
        <v>386.61666666666667</v>
      </c>
      <c r="H36" s="317">
        <v>380.63333333333333</v>
      </c>
      <c r="I36" s="317">
        <v>408.0333333333333</v>
      </c>
      <c r="J36" s="317">
        <v>414.01666666666665</v>
      </c>
      <c r="K36" s="317">
        <v>421.73333333333329</v>
      </c>
      <c r="L36" s="304">
        <v>406.3</v>
      </c>
      <c r="M36" s="304">
        <v>392.6</v>
      </c>
      <c r="N36" s="319">
        <v>15019000</v>
      </c>
      <c r="O36" s="320">
        <v>5.6984444786693364E-3</v>
      </c>
    </row>
    <row r="37" spans="1:15" ht="15">
      <c r="A37" s="277">
        <v>27</v>
      </c>
      <c r="B37" s="396" t="s">
        <v>44</v>
      </c>
      <c r="C37" s="277" t="s">
        <v>72</v>
      </c>
      <c r="D37" s="316">
        <v>12030.1</v>
      </c>
      <c r="E37" s="316">
        <v>11985.299999999997</v>
      </c>
      <c r="F37" s="317">
        <v>11859.099999999995</v>
      </c>
      <c r="G37" s="317">
        <v>11688.099999999997</v>
      </c>
      <c r="H37" s="317">
        <v>11561.899999999994</v>
      </c>
      <c r="I37" s="317">
        <v>12156.299999999996</v>
      </c>
      <c r="J37" s="317">
        <v>12282.499999999996</v>
      </c>
      <c r="K37" s="317">
        <v>12453.499999999996</v>
      </c>
      <c r="L37" s="304">
        <v>12111.5</v>
      </c>
      <c r="M37" s="304">
        <v>11814.3</v>
      </c>
      <c r="N37" s="319">
        <v>134050</v>
      </c>
      <c r="O37" s="320">
        <v>-4.3865905848787447E-2</v>
      </c>
    </row>
    <row r="38" spans="1:15" ht="15">
      <c r="A38" s="277">
        <v>28</v>
      </c>
      <c r="B38" s="396" t="s">
        <v>73</v>
      </c>
      <c r="C38" s="277" t="s">
        <v>74</v>
      </c>
      <c r="D38" s="316">
        <v>391.25</v>
      </c>
      <c r="E38" s="316">
        <v>391.48333333333335</v>
      </c>
      <c r="F38" s="317">
        <v>385.26666666666671</v>
      </c>
      <c r="G38" s="317">
        <v>379.28333333333336</v>
      </c>
      <c r="H38" s="317">
        <v>373.06666666666672</v>
      </c>
      <c r="I38" s="317">
        <v>397.4666666666667</v>
      </c>
      <c r="J38" s="317">
        <v>403.68333333333339</v>
      </c>
      <c r="K38" s="317">
        <v>409.66666666666669</v>
      </c>
      <c r="L38" s="304">
        <v>397.7</v>
      </c>
      <c r="M38" s="304">
        <v>385.5</v>
      </c>
      <c r="N38" s="319">
        <v>17933400</v>
      </c>
      <c r="O38" s="320">
        <v>-2.2033049574361543E-3</v>
      </c>
    </row>
    <row r="39" spans="1:15" ht="15">
      <c r="A39" s="277">
        <v>29</v>
      </c>
      <c r="B39" s="396" t="s">
        <v>50</v>
      </c>
      <c r="C39" s="277" t="s">
        <v>75</v>
      </c>
      <c r="D39" s="316">
        <v>3637.5</v>
      </c>
      <c r="E39" s="316">
        <v>3611.1833333333329</v>
      </c>
      <c r="F39" s="317">
        <v>3569.766666666666</v>
      </c>
      <c r="G39" s="317">
        <v>3502.0333333333328</v>
      </c>
      <c r="H39" s="317">
        <v>3460.6166666666659</v>
      </c>
      <c r="I39" s="317">
        <v>3678.9166666666661</v>
      </c>
      <c r="J39" s="317">
        <v>3720.333333333333</v>
      </c>
      <c r="K39" s="317">
        <v>3788.0666666666662</v>
      </c>
      <c r="L39" s="304">
        <v>3652.6</v>
      </c>
      <c r="M39" s="304">
        <v>3543.45</v>
      </c>
      <c r="N39" s="319">
        <v>1656400</v>
      </c>
      <c r="O39" s="320">
        <v>3.0740510267579339E-2</v>
      </c>
    </row>
    <row r="40" spans="1:15" ht="15">
      <c r="A40" s="277">
        <v>30</v>
      </c>
      <c r="B40" s="396" t="s">
        <v>52</v>
      </c>
      <c r="C40" s="277" t="s">
        <v>76</v>
      </c>
      <c r="D40" s="316">
        <v>363.15</v>
      </c>
      <c r="E40" s="316">
        <v>364.8</v>
      </c>
      <c r="F40" s="317">
        <v>357.85</v>
      </c>
      <c r="G40" s="317">
        <v>352.55</v>
      </c>
      <c r="H40" s="317">
        <v>345.6</v>
      </c>
      <c r="I40" s="317">
        <v>370.1</v>
      </c>
      <c r="J40" s="317">
        <v>377.04999999999995</v>
      </c>
      <c r="K40" s="317">
        <v>382.35</v>
      </c>
      <c r="L40" s="304">
        <v>371.75</v>
      </c>
      <c r="M40" s="304">
        <v>359.5</v>
      </c>
      <c r="N40" s="319">
        <v>6536200</v>
      </c>
      <c r="O40" s="320">
        <v>4.0554241297735723E-3</v>
      </c>
    </row>
    <row r="41" spans="1:15" ht="15">
      <c r="A41" s="277">
        <v>31</v>
      </c>
      <c r="B41" s="396" t="s">
        <v>54</v>
      </c>
      <c r="C41" s="277" t="s">
        <v>77</v>
      </c>
      <c r="D41" s="316">
        <v>105.25</v>
      </c>
      <c r="E41" s="316">
        <v>104.88333333333333</v>
      </c>
      <c r="F41" s="317">
        <v>103.86666666666665</v>
      </c>
      <c r="G41" s="317">
        <v>102.48333333333332</v>
      </c>
      <c r="H41" s="317">
        <v>101.46666666666664</v>
      </c>
      <c r="I41" s="317">
        <v>106.26666666666665</v>
      </c>
      <c r="J41" s="317">
        <v>107.28333333333333</v>
      </c>
      <c r="K41" s="317">
        <v>108.66666666666666</v>
      </c>
      <c r="L41" s="304">
        <v>105.9</v>
      </c>
      <c r="M41" s="304">
        <v>103.5</v>
      </c>
      <c r="N41" s="319">
        <v>10245000</v>
      </c>
      <c r="O41" s="320">
        <v>2.936857562408223E-3</v>
      </c>
    </row>
    <row r="42" spans="1:15" ht="15">
      <c r="A42" s="277">
        <v>32</v>
      </c>
      <c r="B42" s="396" t="s">
        <v>79</v>
      </c>
      <c r="C42" s="277" t="s">
        <v>80</v>
      </c>
      <c r="D42" s="316">
        <v>319.2</v>
      </c>
      <c r="E42" s="316">
        <v>316.33333333333331</v>
      </c>
      <c r="F42" s="317">
        <v>310.66666666666663</v>
      </c>
      <c r="G42" s="317">
        <v>302.13333333333333</v>
      </c>
      <c r="H42" s="317">
        <v>296.46666666666664</v>
      </c>
      <c r="I42" s="317">
        <v>324.86666666666662</v>
      </c>
      <c r="J42" s="317">
        <v>330.53333333333325</v>
      </c>
      <c r="K42" s="317">
        <v>339.06666666666661</v>
      </c>
      <c r="L42" s="304">
        <v>322</v>
      </c>
      <c r="M42" s="304">
        <v>307.8</v>
      </c>
      <c r="N42" s="319">
        <v>2809800</v>
      </c>
      <c r="O42" s="320">
        <v>0.18407079646017699</v>
      </c>
    </row>
    <row r="43" spans="1:15" ht="15">
      <c r="A43" s="277">
        <v>33</v>
      </c>
      <c r="B43" s="396" t="s">
        <v>57</v>
      </c>
      <c r="C43" s="277" t="s">
        <v>82</v>
      </c>
      <c r="D43" s="316">
        <v>200.4</v>
      </c>
      <c r="E43" s="316">
        <v>199.28333333333333</v>
      </c>
      <c r="F43" s="317">
        <v>196.86666666666667</v>
      </c>
      <c r="G43" s="317">
        <v>193.33333333333334</v>
      </c>
      <c r="H43" s="317">
        <v>190.91666666666669</v>
      </c>
      <c r="I43" s="317">
        <v>202.81666666666666</v>
      </c>
      <c r="J43" s="317">
        <v>205.23333333333335</v>
      </c>
      <c r="K43" s="317">
        <v>208.76666666666665</v>
      </c>
      <c r="L43" s="304">
        <v>201.7</v>
      </c>
      <c r="M43" s="304">
        <v>195.75</v>
      </c>
      <c r="N43" s="319">
        <v>7585000</v>
      </c>
      <c r="O43" s="320">
        <v>-2.4123512383403024E-2</v>
      </c>
    </row>
    <row r="44" spans="1:15" ht="15">
      <c r="A44" s="277">
        <v>34</v>
      </c>
      <c r="B44" s="396" t="s">
        <v>52</v>
      </c>
      <c r="C44" s="277" t="s">
        <v>83</v>
      </c>
      <c r="D44" s="316">
        <v>636.6</v>
      </c>
      <c r="E44" s="316">
        <v>637</v>
      </c>
      <c r="F44" s="317">
        <v>630.1</v>
      </c>
      <c r="G44" s="317">
        <v>623.6</v>
      </c>
      <c r="H44" s="317">
        <v>616.70000000000005</v>
      </c>
      <c r="I44" s="317">
        <v>643.5</v>
      </c>
      <c r="J44" s="317">
        <v>650.40000000000009</v>
      </c>
      <c r="K44" s="317">
        <v>656.9</v>
      </c>
      <c r="L44" s="304">
        <v>643.9</v>
      </c>
      <c r="M44" s="304">
        <v>630.5</v>
      </c>
      <c r="N44" s="319">
        <v>11507600</v>
      </c>
      <c r="O44" s="320">
        <v>-5.6167153448663226E-3</v>
      </c>
    </row>
    <row r="45" spans="1:15" ht="15">
      <c r="A45" s="277">
        <v>35</v>
      </c>
      <c r="B45" s="396" t="s">
        <v>39</v>
      </c>
      <c r="C45" s="277" t="s">
        <v>84</v>
      </c>
      <c r="D45" s="316">
        <v>136.4</v>
      </c>
      <c r="E45" s="316">
        <v>136.4</v>
      </c>
      <c r="F45" s="317">
        <v>135.35000000000002</v>
      </c>
      <c r="G45" s="317">
        <v>134.30000000000001</v>
      </c>
      <c r="H45" s="317">
        <v>133.25000000000003</v>
      </c>
      <c r="I45" s="317">
        <v>137.45000000000002</v>
      </c>
      <c r="J45" s="317">
        <v>138.50000000000003</v>
      </c>
      <c r="K45" s="317">
        <v>139.55000000000001</v>
      </c>
      <c r="L45" s="304">
        <v>137.44999999999999</v>
      </c>
      <c r="M45" s="304">
        <v>135.35</v>
      </c>
      <c r="N45" s="319">
        <v>33980800</v>
      </c>
      <c r="O45" s="320">
        <v>-1.3321873657069187E-2</v>
      </c>
    </row>
    <row r="46" spans="1:15" ht="15">
      <c r="A46" s="277">
        <v>36</v>
      </c>
      <c r="B46" s="396" t="s">
        <v>50</v>
      </c>
      <c r="C46" s="277" t="s">
        <v>85</v>
      </c>
      <c r="D46" s="316">
        <v>1387.95</v>
      </c>
      <c r="E46" s="316">
        <v>1387.2</v>
      </c>
      <c r="F46" s="317">
        <v>1379.75</v>
      </c>
      <c r="G46" s="317">
        <v>1371.55</v>
      </c>
      <c r="H46" s="317">
        <v>1364.1</v>
      </c>
      <c r="I46" s="317">
        <v>1395.4</v>
      </c>
      <c r="J46" s="317">
        <v>1402.8500000000004</v>
      </c>
      <c r="K46" s="317">
        <v>1411.0500000000002</v>
      </c>
      <c r="L46" s="304">
        <v>1394.65</v>
      </c>
      <c r="M46" s="304">
        <v>1379</v>
      </c>
      <c r="N46" s="319">
        <v>2794400</v>
      </c>
      <c r="O46" s="320">
        <v>2.0189113212369027E-2</v>
      </c>
    </row>
    <row r="47" spans="1:15" ht="15">
      <c r="A47" s="277">
        <v>37</v>
      </c>
      <c r="B47" s="396" t="s">
        <v>39</v>
      </c>
      <c r="C47" s="277" t="s">
        <v>86</v>
      </c>
      <c r="D47" s="316">
        <v>433.3</v>
      </c>
      <c r="E47" s="316">
        <v>436.8</v>
      </c>
      <c r="F47" s="317">
        <v>425.8</v>
      </c>
      <c r="G47" s="317">
        <v>418.3</v>
      </c>
      <c r="H47" s="317">
        <v>407.3</v>
      </c>
      <c r="I47" s="317">
        <v>444.3</v>
      </c>
      <c r="J47" s="317">
        <v>455.3</v>
      </c>
      <c r="K47" s="317">
        <v>462.8</v>
      </c>
      <c r="L47" s="304">
        <v>447.8</v>
      </c>
      <c r="M47" s="304">
        <v>429.3</v>
      </c>
      <c r="N47" s="319">
        <v>5226672</v>
      </c>
      <c r="O47" s="320">
        <v>4.1744548286604365E-2</v>
      </c>
    </row>
    <row r="48" spans="1:15" ht="15">
      <c r="A48" s="277">
        <v>38</v>
      </c>
      <c r="B48" s="396" t="s">
        <v>64</v>
      </c>
      <c r="C48" s="277" t="s">
        <v>87</v>
      </c>
      <c r="D48" s="316">
        <v>433</v>
      </c>
      <c r="E48" s="316">
        <v>426.38333333333338</v>
      </c>
      <c r="F48" s="317">
        <v>417.61666666666679</v>
      </c>
      <c r="G48" s="317">
        <v>402.23333333333341</v>
      </c>
      <c r="H48" s="317">
        <v>393.46666666666681</v>
      </c>
      <c r="I48" s="317">
        <v>441.76666666666677</v>
      </c>
      <c r="J48" s="317">
        <v>450.5333333333333</v>
      </c>
      <c r="K48" s="317">
        <v>465.91666666666674</v>
      </c>
      <c r="L48" s="304">
        <v>435.15</v>
      </c>
      <c r="M48" s="304">
        <v>411</v>
      </c>
      <c r="N48" s="319">
        <v>2056800</v>
      </c>
      <c r="O48" s="320">
        <v>0.23576063446286949</v>
      </c>
    </row>
    <row r="49" spans="1:15" ht="15">
      <c r="A49" s="277">
        <v>39</v>
      </c>
      <c r="B49" s="396" t="s">
        <v>50</v>
      </c>
      <c r="C49" s="277" t="s">
        <v>88</v>
      </c>
      <c r="D49" s="316">
        <v>466.25</v>
      </c>
      <c r="E49" s="316">
        <v>466.89999999999992</v>
      </c>
      <c r="F49" s="317">
        <v>464.24999999999983</v>
      </c>
      <c r="G49" s="317">
        <v>462.24999999999989</v>
      </c>
      <c r="H49" s="317">
        <v>459.5999999999998</v>
      </c>
      <c r="I49" s="317">
        <v>468.89999999999986</v>
      </c>
      <c r="J49" s="317">
        <v>471.54999999999995</v>
      </c>
      <c r="K49" s="317">
        <v>473.5499999999999</v>
      </c>
      <c r="L49" s="304">
        <v>469.55</v>
      </c>
      <c r="M49" s="304">
        <v>464.9</v>
      </c>
      <c r="N49" s="319">
        <v>13545000</v>
      </c>
      <c r="O49" s="320">
        <v>-1.077232061347453E-2</v>
      </c>
    </row>
    <row r="50" spans="1:15" ht="15">
      <c r="A50" s="277">
        <v>40</v>
      </c>
      <c r="B50" s="396" t="s">
        <v>52</v>
      </c>
      <c r="C50" s="277" t="s">
        <v>91</v>
      </c>
      <c r="D50" s="316">
        <v>2168.5500000000002</v>
      </c>
      <c r="E50" s="316">
        <v>2182.7333333333336</v>
      </c>
      <c r="F50" s="317">
        <v>2148.4666666666672</v>
      </c>
      <c r="G50" s="317">
        <v>2128.3833333333337</v>
      </c>
      <c r="H50" s="317">
        <v>2094.1166666666672</v>
      </c>
      <c r="I50" s="317">
        <v>2202.8166666666671</v>
      </c>
      <c r="J50" s="317">
        <v>2237.0833333333335</v>
      </c>
      <c r="K50" s="317">
        <v>2257.166666666667</v>
      </c>
      <c r="L50" s="304">
        <v>2217</v>
      </c>
      <c r="M50" s="304">
        <v>2162.65</v>
      </c>
      <c r="N50" s="319">
        <v>4603600</v>
      </c>
      <c r="O50" s="320">
        <v>3.0625951464135399E-2</v>
      </c>
    </row>
    <row r="51" spans="1:15" ht="15">
      <c r="A51" s="277">
        <v>41</v>
      </c>
      <c r="B51" s="396" t="s">
        <v>92</v>
      </c>
      <c r="C51" s="277" t="s">
        <v>93</v>
      </c>
      <c r="D51" s="316">
        <v>155.35</v>
      </c>
      <c r="E51" s="316">
        <v>154.78333333333333</v>
      </c>
      <c r="F51" s="317">
        <v>153.06666666666666</v>
      </c>
      <c r="G51" s="317">
        <v>150.78333333333333</v>
      </c>
      <c r="H51" s="317">
        <v>149.06666666666666</v>
      </c>
      <c r="I51" s="317">
        <v>157.06666666666666</v>
      </c>
      <c r="J51" s="317">
        <v>158.7833333333333</v>
      </c>
      <c r="K51" s="317">
        <v>161.06666666666666</v>
      </c>
      <c r="L51" s="304">
        <v>156.5</v>
      </c>
      <c r="M51" s="304">
        <v>152.5</v>
      </c>
      <c r="N51" s="319">
        <v>29033400</v>
      </c>
      <c r="O51" s="320">
        <v>2.8524666822539162E-2</v>
      </c>
    </row>
    <row r="52" spans="1:15" ht="15">
      <c r="A52" s="277">
        <v>42</v>
      </c>
      <c r="B52" s="396" t="s">
        <v>52</v>
      </c>
      <c r="C52" s="277" t="s">
        <v>94</v>
      </c>
      <c r="D52" s="316">
        <v>3881.7</v>
      </c>
      <c r="E52" s="316">
        <v>3885.9333333333329</v>
      </c>
      <c r="F52" s="317">
        <v>3851.766666666666</v>
      </c>
      <c r="G52" s="317">
        <v>3821.833333333333</v>
      </c>
      <c r="H52" s="317">
        <v>3787.6666666666661</v>
      </c>
      <c r="I52" s="317">
        <v>3915.8666666666659</v>
      </c>
      <c r="J52" s="317">
        <v>3950.0333333333328</v>
      </c>
      <c r="K52" s="317">
        <v>3979.9666666666658</v>
      </c>
      <c r="L52" s="304">
        <v>3920.1</v>
      </c>
      <c r="M52" s="304">
        <v>3856</v>
      </c>
      <c r="N52" s="319">
        <v>3483000</v>
      </c>
      <c r="O52" s="320">
        <v>1.6563298066399123E-2</v>
      </c>
    </row>
    <row r="53" spans="1:15" ht="15">
      <c r="A53" s="277">
        <v>43</v>
      </c>
      <c r="B53" s="396" t="s">
        <v>44</v>
      </c>
      <c r="C53" s="277" t="s">
        <v>95</v>
      </c>
      <c r="D53" s="316">
        <v>19259.8</v>
      </c>
      <c r="E53" s="316">
        <v>19285.383333333331</v>
      </c>
      <c r="F53" s="317">
        <v>19038.166666666664</v>
      </c>
      <c r="G53" s="317">
        <v>18816.533333333333</v>
      </c>
      <c r="H53" s="317">
        <v>18569.316666666666</v>
      </c>
      <c r="I53" s="317">
        <v>19507.016666666663</v>
      </c>
      <c r="J53" s="317">
        <v>19754.23333333333</v>
      </c>
      <c r="K53" s="317">
        <v>19975.866666666661</v>
      </c>
      <c r="L53" s="304">
        <v>19532.599999999999</v>
      </c>
      <c r="M53" s="304">
        <v>19063.75</v>
      </c>
      <c r="N53" s="319">
        <v>283500</v>
      </c>
      <c r="O53" s="320">
        <v>-2.4801348422826872E-2</v>
      </c>
    </row>
    <row r="54" spans="1:15" ht="15">
      <c r="A54" s="277">
        <v>44</v>
      </c>
      <c r="B54" s="396" t="s">
        <v>57</v>
      </c>
      <c r="C54" s="277" t="s">
        <v>96</v>
      </c>
      <c r="D54" s="316">
        <v>53.4</v>
      </c>
      <c r="E54" s="316">
        <v>53.416666666666664</v>
      </c>
      <c r="F54" s="317">
        <v>52.533333333333331</v>
      </c>
      <c r="G54" s="317">
        <v>51.666666666666664</v>
      </c>
      <c r="H54" s="317">
        <v>50.783333333333331</v>
      </c>
      <c r="I54" s="317">
        <v>54.283333333333331</v>
      </c>
      <c r="J54" s="317">
        <v>55.166666666666671</v>
      </c>
      <c r="K54" s="317">
        <v>56.033333333333331</v>
      </c>
      <c r="L54" s="304">
        <v>54.3</v>
      </c>
      <c r="M54" s="304">
        <v>52.55</v>
      </c>
      <c r="N54" s="319">
        <v>13847200</v>
      </c>
      <c r="O54" s="320">
        <v>5.8072009291521488E-2</v>
      </c>
    </row>
    <row r="55" spans="1:15" ht="15">
      <c r="A55" s="277">
        <v>45</v>
      </c>
      <c r="B55" s="396" t="s">
        <v>44</v>
      </c>
      <c r="C55" s="277" t="s">
        <v>97</v>
      </c>
      <c r="D55" s="316">
        <v>1072.8</v>
      </c>
      <c r="E55" s="316">
        <v>1069.0166666666667</v>
      </c>
      <c r="F55" s="317">
        <v>1055.7833333333333</v>
      </c>
      <c r="G55" s="317">
        <v>1038.7666666666667</v>
      </c>
      <c r="H55" s="317">
        <v>1025.5333333333333</v>
      </c>
      <c r="I55" s="317">
        <v>1086.0333333333333</v>
      </c>
      <c r="J55" s="317">
        <v>1099.2666666666664</v>
      </c>
      <c r="K55" s="317">
        <v>1116.2833333333333</v>
      </c>
      <c r="L55" s="304">
        <v>1082.25</v>
      </c>
      <c r="M55" s="304">
        <v>1052</v>
      </c>
      <c r="N55" s="319">
        <v>2648800</v>
      </c>
      <c r="O55" s="320">
        <v>-6.3399455464799692E-2</v>
      </c>
    </row>
    <row r="56" spans="1:15" ht="15">
      <c r="A56" s="277">
        <v>46</v>
      </c>
      <c r="B56" s="396" t="s">
        <v>44</v>
      </c>
      <c r="C56" s="277" t="s">
        <v>98</v>
      </c>
      <c r="D56" s="316">
        <v>157.94999999999999</v>
      </c>
      <c r="E56" s="316">
        <v>157.08333333333334</v>
      </c>
      <c r="F56" s="317">
        <v>155.4666666666667</v>
      </c>
      <c r="G56" s="317">
        <v>152.98333333333335</v>
      </c>
      <c r="H56" s="317">
        <v>151.3666666666667</v>
      </c>
      <c r="I56" s="317">
        <v>159.56666666666669</v>
      </c>
      <c r="J56" s="317">
        <v>161.18333333333331</v>
      </c>
      <c r="K56" s="317">
        <v>163.66666666666669</v>
      </c>
      <c r="L56" s="304">
        <v>158.69999999999999</v>
      </c>
      <c r="M56" s="304">
        <v>154.6</v>
      </c>
      <c r="N56" s="319">
        <v>12301200</v>
      </c>
      <c r="O56" s="320">
        <v>-2.5662959794696322E-2</v>
      </c>
    </row>
    <row r="57" spans="1:15" ht="15">
      <c r="A57" s="277">
        <v>47</v>
      </c>
      <c r="B57" s="396" t="s">
        <v>54</v>
      </c>
      <c r="C57" s="277" t="s">
        <v>99</v>
      </c>
      <c r="D57" s="316">
        <v>53.8</v>
      </c>
      <c r="E57" s="316">
        <v>54.099999999999994</v>
      </c>
      <c r="F57" s="317">
        <v>53.29999999999999</v>
      </c>
      <c r="G57" s="317">
        <v>52.8</v>
      </c>
      <c r="H57" s="317">
        <v>51.999999999999993</v>
      </c>
      <c r="I57" s="317">
        <v>54.599999999999987</v>
      </c>
      <c r="J57" s="317">
        <v>55.4</v>
      </c>
      <c r="K57" s="317">
        <v>55.899999999999984</v>
      </c>
      <c r="L57" s="304">
        <v>54.9</v>
      </c>
      <c r="M57" s="304">
        <v>53.6</v>
      </c>
      <c r="N57" s="319">
        <v>56839500</v>
      </c>
      <c r="O57" s="320">
        <v>1.9204389574759947E-2</v>
      </c>
    </row>
    <row r="58" spans="1:15" ht="15">
      <c r="A58" s="277">
        <v>48</v>
      </c>
      <c r="B58" s="396" t="s">
        <v>73</v>
      </c>
      <c r="C58" s="277" t="s">
        <v>100</v>
      </c>
      <c r="D58" s="316">
        <v>104.15</v>
      </c>
      <c r="E58" s="316">
        <v>104.10000000000001</v>
      </c>
      <c r="F58" s="317">
        <v>103.10000000000002</v>
      </c>
      <c r="G58" s="317">
        <v>102.05000000000001</v>
      </c>
      <c r="H58" s="317">
        <v>101.05000000000003</v>
      </c>
      <c r="I58" s="317">
        <v>105.15000000000002</v>
      </c>
      <c r="J58" s="317">
        <v>106.14999999999999</v>
      </c>
      <c r="K58" s="317">
        <v>107.20000000000002</v>
      </c>
      <c r="L58" s="304">
        <v>105.1</v>
      </c>
      <c r="M58" s="304">
        <v>103.05</v>
      </c>
      <c r="N58" s="319">
        <v>32958300</v>
      </c>
      <c r="O58" s="320">
        <v>1.7322538128412727E-2</v>
      </c>
    </row>
    <row r="59" spans="1:15" ht="15">
      <c r="A59" s="277">
        <v>49</v>
      </c>
      <c r="B59" s="396" t="s">
        <v>52</v>
      </c>
      <c r="C59" s="277" t="s">
        <v>101</v>
      </c>
      <c r="D59" s="316">
        <v>432</v>
      </c>
      <c r="E59" s="316">
        <v>431.08333333333331</v>
      </c>
      <c r="F59" s="317">
        <v>428.76666666666665</v>
      </c>
      <c r="G59" s="317">
        <v>425.53333333333336</v>
      </c>
      <c r="H59" s="317">
        <v>423.2166666666667</v>
      </c>
      <c r="I59" s="317">
        <v>434.31666666666661</v>
      </c>
      <c r="J59" s="317">
        <v>436.63333333333333</v>
      </c>
      <c r="K59" s="317">
        <v>439.86666666666656</v>
      </c>
      <c r="L59" s="304">
        <v>433.4</v>
      </c>
      <c r="M59" s="304">
        <v>427.85</v>
      </c>
      <c r="N59" s="319">
        <v>5890300</v>
      </c>
      <c r="O59" s="320">
        <v>-3.3220083050207627E-2</v>
      </c>
    </row>
    <row r="60" spans="1:15" ht="15">
      <c r="A60" s="277">
        <v>50</v>
      </c>
      <c r="B60" s="396" t="s">
        <v>102</v>
      </c>
      <c r="C60" s="277" t="s">
        <v>103</v>
      </c>
      <c r="D60" s="316">
        <v>21.45</v>
      </c>
      <c r="E60" s="316">
        <v>21.75</v>
      </c>
      <c r="F60" s="317">
        <v>21.05</v>
      </c>
      <c r="G60" s="317">
        <v>20.650000000000002</v>
      </c>
      <c r="H60" s="317">
        <v>19.950000000000003</v>
      </c>
      <c r="I60" s="317">
        <v>22.15</v>
      </c>
      <c r="J60" s="317">
        <v>22.85</v>
      </c>
      <c r="K60" s="317">
        <v>23.249999999999996</v>
      </c>
      <c r="L60" s="304">
        <v>22.45</v>
      </c>
      <c r="M60" s="304">
        <v>21.35</v>
      </c>
      <c r="N60" s="319">
        <v>97245000</v>
      </c>
      <c r="O60" s="320">
        <v>1.5030530765617662E-2</v>
      </c>
    </row>
    <row r="61" spans="1:15" ht="15">
      <c r="A61" s="277">
        <v>51</v>
      </c>
      <c r="B61" s="396" t="s">
        <v>50</v>
      </c>
      <c r="C61" s="277" t="s">
        <v>104</v>
      </c>
      <c r="D61" s="316">
        <v>711.55</v>
      </c>
      <c r="E61" s="316">
        <v>712.41666666666663</v>
      </c>
      <c r="F61" s="317">
        <v>704.43333333333328</v>
      </c>
      <c r="G61" s="317">
        <v>697.31666666666661</v>
      </c>
      <c r="H61" s="317">
        <v>689.33333333333326</v>
      </c>
      <c r="I61" s="317">
        <v>719.5333333333333</v>
      </c>
      <c r="J61" s="317">
        <v>727.51666666666665</v>
      </c>
      <c r="K61" s="317">
        <v>734.63333333333333</v>
      </c>
      <c r="L61" s="304">
        <v>720.4</v>
      </c>
      <c r="M61" s="304">
        <v>705.3</v>
      </c>
      <c r="N61" s="319">
        <v>7834000</v>
      </c>
      <c r="O61" s="320">
        <v>5.8219640686208295E-2</v>
      </c>
    </row>
    <row r="62" spans="1:15" ht="15">
      <c r="A62" s="277">
        <v>52</v>
      </c>
      <c r="B62" s="449" t="s">
        <v>39</v>
      </c>
      <c r="C62" s="277" t="s">
        <v>248</v>
      </c>
      <c r="D62" s="316">
        <v>893.7</v>
      </c>
      <c r="E62" s="316">
        <v>893.86666666666667</v>
      </c>
      <c r="F62" s="317">
        <v>880.23333333333335</v>
      </c>
      <c r="G62" s="317">
        <v>866.76666666666665</v>
      </c>
      <c r="H62" s="317">
        <v>853.13333333333333</v>
      </c>
      <c r="I62" s="317">
        <v>907.33333333333337</v>
      </c>
      <c r="J62" s="317">
        <v>920.96666666666681</v>
      </c>
      <c r="K62" s="317">
        <v>934.43333333333339</v>
      </c>
      <c r="L62" s="304">
        <v>907.5</v>
      </c>
      <c r="M62" s="304">
        <v>880.4</v>
      </c>
      <c r="N62" s="319">
        <v>414700</v>
      </c>
      <c r="O62" s="320">
        <v>-6.4516129032258063E-2</v>
      </c>
    </row>
    <row r="63" spans="1:15" ht="15">
      <c r="A63" s="277">
        <v>53</v>
      </c>
      <c r="B63" s="396" t="s">
        <v>37</v>
      </c>
      <c r="C63" s="277" t="s">
        <v>105</v>
      </c>
      <c r="D63" s="316">
        <v>640.6</v>
      </c>
      <c r="E63" s="316">
        <v>641.2833333333333</v>
      </c>
      <c r="F63" s="317">
        <v>629.56666666666661</v>
      </c>
      <c r="G63" s="317">
        <v>618.5333333333333</v>
      </c>
      <c r="H63" s="317">
        <v>606.81666666666661</v>
      </c>
      <c r="I63" s="317">
        <v>652.31666666666661</v>
      </c>
      <c r="J63" s="317">
        <v>664.0333333333333</v>
      </c>
      <c r="K63" s="317">
        <v>675.06666666666661</v>
      </c>
      <c r="L63" s="304">
        <v>653</v>
      </c>
      <c r="M63" s="304">
        <v>630.25</v>
      </c>
      <c r="N63" s="319">
        <v>18367300</v>
      </c>
      <c r="O63" s="320">
        <v>-2.0765802269043759E-2</v>
      </c>
    </row>
    <row r="64" spans="1:15" ht="15">
      <c r="A64" s="277">
        <v>54</v>
      </c>
      <c r="B64" s="396" t="s">
        <v>39</v>
      </c>
      <c r="C64" s="277" t="s">
        <v>106</v>
      </c>
      <c r="D64" s="316">
        <v>583.6</v>
      </c>
      <c r="E64" s="316">
        <v>584.58333333333337</v>
      </c>
      <c r="F64" s="317">
        <v>578.56666666666672</v>
      </c>
      <c r="G64" s="317">
        <v>573.5333333333333</v>
      </c>
      <c r="H64" s="317">
        <v>567.51666666666665</v>
      </c>
      <c r="I64" s="317">
        <v>589.61666666666679</v>
      </c>
      <c r="J64" s="317">
        <v>595.63333333333344</v>
      </c>
      <c r="K64" s="317">
        <v>600.66666666666686</v>
      </c>
      <c r="L64" s="304">
        <v>590.6</v>
      </c>
      <c r="M64" s="304">
        <v>579.54999999999995</v>
      </c>
      <c r="N64" s="319">
        <v>5437000</v>
      </c>
      <c r="O64" s="320">
        <v>2.027276078142278E-3</v>
      </c>
    </row>
    <row r="65" spans="1:15" ht="15">
      <c r="A65" s="277">
        <v>55</v>
      </c>
      <c r="B65" s="396" t="s">
        <v>107</v>
      </c>
      <c r="C65" s="277" t="s">
        <v>108</v>
      </c>
      <c r="D65" s="316">
        <v>578.54999999999995</v>
      </c>
      <c r="E65" s="316">
        <v>580.01666666666654</v>
      </c>
      <c r="F65" s="317">
        <v>574.1333333333331</v>
      </c>
      <c r="G65" s="317">
        <v>569.71666666666658</v>
      </c>
      <c r="H65" s="317">
        <v>563.83333333333314</v>
      </c>
      <c r="I65" s="317">
        <v>584.43333333333305</v>
      </c>
      <c r="J65" s="317">
        <v>590.31666666666649</v>
      </c>
      <c r="K65" s="317">
        <v>594.73333333333301</v>
      </c>
      <c r="L65" s="304">
        <v>585.9</v>
      </c>
      <c r="M65" s="304">
        <v>575.6</v>
      </c>
      <c r="N65" s="319">
        <v>20631800</v>
      </c>
      <c r="O65" s="320">
        <v>-1.1801783678669617E-2</v>
      </c>
    </row>
    <row r="66" spans="1:15" ht="15">
      <c r="A66" s="277">
        <v>56</v>
      </c>
      <c r="B66" s="396" t="s">
        <v>57</v>
      </c>
      <c r="C66" s="277" t="s">
        <v>109</v>
      </c>
      <c r="D66" s="316">
        <v>1854.75</v>
      </c>
      <c r="E66" s="316">
        <v>1866.0999999999997</v>
      </c>
      <c r="F66" s="317">
        <v>1839.7499999999993</v>
      </c>
      <c r="G66" s="317">
        <v>1824.7499999999995</v>
      </c>
      <c r="H66" s="317">
        <v>1798.3999999999992</v>
      </c>
      <c r="I66" s="317">
        <v>1881.0999999999995</v>
      </c>
      <c r="J66" s="317">
        <v>1907.4499999999998</v>
      </c>
      <c r="K66" s="317">
        <v>1922.4499999999996</v>
      </c>
      <c r="L66" s="304">
        <v>1892.45</v>
      </c>
      <c r="M66" s="304">
        <v>1851.1</v>
      </c>
      <c r="N66" s="319">
        <v>29920800</v>
      </c>
      <c r="O66" s="320">
        <v>2.1060021060021061E-4</v>
      </c>
    </row>
    <row r="67" spans="1:15" ht="15">
      <c r="A67" s="277">
        <v>57</v>
      </c>
      <c r="B67" s="396" t="s">
        <v>54</v>
      </c>
      <c r="C67" s="277" t="s">
        <v>110</v>
      </c>
      <c r="D67" s="316">
        <v>1100.95</v>
      </c>
      <c r="E67" s="316">
        <v>1104.7833333333335</v>
      </c>
      <c r="F67" s="317">
        <v>1092.916666666667</v>
      </c>
      <c r="G67" s="317">
        <v>1084.8833333333334</v>
      </c>
      <c r="H67" s="317">
        <v>1073.0166666666669</v>
      </c>
      <c r="I67" s="317">
        <v>1112.8166666666671</v>
      </c>
      <c r="J67" s="317">
        <v>1124.6833333333334</v>
      </c>
      <c r="K67" s="317">
        <v>1132.7166666666672</v>
      </c>
      <c r="L67" s="304">
        <v>1116.6500000000001</v>
      </c>
      <c r="M67" s="304">
        <v>1096.75</v>
      </c>
      <c r="N67" s="319">
        <v>42677250</v>
      </c>
      <c r="O67" s="320">
        <v>1.9756721159060976E-3</v>
      </c>
    </row>
    <row r="68" spans="1:15" ht="15">
      <c r="A68" s="277">
        <v>58</v>
      </c>
      <c r="B68" s="396" t="s">
        <v>57</v>
      </c>
      <c r="C68" s="277" t="s">
        <v>253</v>
      </c>
      <c r="D68" s="316">
        <v>584.95000000000005</v>
      </c>
      <c r="E68" s="316">
        <v>584.11666666666667</v>
      </c>
      <c r="F68" s="317">
        <v>576.68333333333339</v>
      </c>
      <c r="G68" s="317">
        <v>568.41666666666674</v>
      </c>
      <c r="H68" s="317">
        <v>560.98333333333346</v>
      </c>
      <c r="I68" s="317">
        <v>592.38333333333333</v>
      </c>
      <c r="J68" s="317">
        <v>599.81666666666649</v>
      </c>
      <c r="K68" s="317">
        <v>608.08333333333326</v>
      </c>
      <c r="L68" s="304">
        <v>591.54999999999995</v>
      </c>
      <c r="M68" s="304">
        <v>575.85</v>
      </c>
      <c r="N68" s="319">
        <v>13180200</v>
      </c>
      <c r="O68" s="320">
        <v>-1.5528715799852107E-2</v>
      </c>
    </row>
    <row r="69" spans="1:15" ht="15">
      <c r="A69" s="277">
        <v>59</v>
      </c>
      <c r="B69" s="396" t="s">
        <v>44</v>
      </c>
      <c r="C69" s="277" t="s">
        <v>111</v>
      </c>
      <c r="D69" s="316">
        <v>2742.05</v>
      </c>
      <c r="E69" s="316">
        <v>2724.9333333333334</v>
      </c>
      <c r="F69" s="317">
        <v>2702.8666666666668</v>
      </c>
      <c r="G69" s="317">
        <v>2663.6833333333334</v>
      </c>
      <c r="H69" s="317">
        <v>2641.6166666666668</v>
      </c>
      <c r="I69" s="317">
        <v>2764.1166666666668</v>
      </c>
      <c r="J69" s="317">
        <v>2786.1833333333334</v>
      </c>
      <c r="K69" s="317">
        <v>2825.3666666666668</v>
      </c>
      <c r="L69" s="304">
        <v>2747</v>
      </c>
      <c r="M69" s="304">
        <v>2685.75</v>
      </c>
      <c r="N69" s="319">
        <v>2631600</v>
      </c>
      <c r="O69" s="320">
        <v>-2.878653675819309E-2</v>
      </c>
    </row>
    <row r="70" spans="1:15" ht="15">
      <c r="A70" s="277">
        <v>60</v>
      </c>
      <c r="B70" s="396" t="s">
        <v>113</v>
      </c>
      <c r="C70" s="277" t="s">
        <v>114</v>
      </c>
      <c r="D70" s="316">
        <v>155</v>
      </c>
      <c r="E70" s="316">
        <v>152.56666666666669</v>
      </c>
      <c r="F70" s="317">
        <v>149.53333333333339</v>
      </c>
      <c r="G70" s="317">
        <v>144.06666666666669</v>
      </c>
      <c r="H70" s="317">
        <v>141.03333333333339</v>
      </c>
      <c r="I70" s="317">
        <v>158.03333333333339</v>
      </c>
      <c r="J70" s="317">
        <v>161.06666666666669</v>
      </c>
      <c r="K70" s="317">
        <v>166.53333333333339</v>
      </c>
      <c r="L70" s="304">
        <v>155.6</v>
      </c>
      <c r="M70" s="304">
        <v>147.1</v>
      </c>
      <c r="N70" s="319">
        <v>36554300</v>
      </c>
      <c r="O70" s="320">
        <v>5.0413937971086127E-2</v>
      </c>
    </row>
    <row r="71" spans="1:15" ht="15">
      <c r="A71" s="277">
        <v>61</v>
      </c>
      <c r="B71" s="396" t="s">
        <v>73</v>
      </c>
      <c r="C71" s="277" t="s">
        <v>115</v>
      </c>
      <c r="D71" s="316">
        <v>216.45</v>
      </c>
      <c r="E71" s="316">
        <v>217.54999999999998</v>
      </c>
      <c r="F71" s="317">
        <v>213.59999999999997</v>
      </c>
      <c r="G71" s="317">
        <v>210.74999999999997</v>
      </c>
      <c r="H71" s="317">
        <v>206.79999999999995</v>
      </c>
      <c r="I71" s="317">
        <v>220.39999999999998</v>
      </c>
      <c r="J71" s="317">
        <v>224.34999999999997</v>
      </c>
      <c r="K71" s="317">
        <v>227.2</v>
      </c>
      <c r="L71" s="304">
        <v>221.5</v>
      </c>
      <c r="M71" s="304">
        <v>214.7</v>
      </c>
      <c r="N71" s="319">
        <v>23886900</v>
      </c>
      <c r="O71" s="320">
        <v>3.3648790746582544E-2</v>
      </c>
    </row>
    <row r="72" spans="1:15" ht="15">
      <c r="A72" s="277">
        <v>62</v>
      </c>
      <c r="B72" s="396" t="s">
        <v>50</v>
      </c>
      <c r="C72" s="277" t="s">
        <v>116</v>
      </c>
      <c r="D72" s="316">
        <v>2168.8000000000002</v>
      </c>
      <c r="E72" s="316">
        <v>2168.1</v>
      </c>
      <c r="F72" s="317">
        <v>2154.75</v>
      </c>
      <c r="G72" s="317">
        <v>2140.7000000000003</v>
      </c>
      <c r="H72" s="317">
        <v>2127.3500000000004</v>
      </c>
      <c r="I72" s="317">
        <v>2182.1499999999996</v>
      </c>
      <c r="J72" s="317">
        <v>2195.4999999999991</v>
      </c>
      <c r="K72" s="317">
        <v>2209.5499999999993</v>
      </c>
      <c r="L72" s="304">
        <v>2181.4499999999998</v>
      </c>
      <c r="M72" s="304">
        <v>2154.0500000000002</v>
      </c>
      <c r="N72" s="319">
        <v>16905300</v>
      </c>
      <c r="O72" s="320">
        <v>-6.0299725104194382E-4</v>
      </c>
    </row>
    <row r="73" spans="1:15" ht="15">
      <c r="A73" s="277">
        <v>63</v>
      </c>
      <c r="B73" s="396" t="s">
        <v>57</v>
      </c>
      <c r="C73" s="277" t="s">
        <v>117</v>
      </c>
      <c r="D73" s="316">
        <v>231.35</v>
      </c>
      <c r="E73" s="316">
        <v>229.13333333333333</v>
      </c>
      <c r="F73" s="317">
        <v>223.21666666666664</v>
      </c>
      <c r="G73" s="317">
        <v>215.08333333333331</v>
      </c>
      <c r="H73" s="317">
        <v>209.16666666666663</v>
      </c>
      <c r="I73" s="317">
        <v>237.26666666666665</v>
      </c>
      <c r="J73" s="317">
        <v>243.18333333333334</v>
      </c>
      <c r="K73" s="317">
        <v>251.31666666666666</v>
      </c>
      <c r="L73" s="304">
        <v>235.05</v>
      </c>
      <c r="M73" s="304">
        <v>221</v>
      </c>
      <c r="N73" s="319">
        <v>13726800</v>
      </c>
      <c r="O73" s="320">
        <v>-0.1997108259533707</v>
      </c>
    </row>
    <row r="74" spans="1:15" ht="15">
      <c r="A74" s="277">
        <v>64</v>
      </c>
      <c r="B74" s="396" t="s">
        <v>54</v>
      </c>
      <c r="C74" s="277" t="s">
        <v>118</v>
      </c>
      <c r="D74" s="316">
        <v>363.1</v>
      </c>
      <c r="E74" s="316">
        <v>363.93333333333334</v>
      </c>
      <c r="F74" s="317">
        <v>359.91666666666669</v>
      </c>
      <c r="G74" s="317">
        <v>356.73333333333335</v>
      </c>
      <c r="H74" s="317">
        <v>352.7166666666667</v>
      </c>
      <c r="I74" s="317">
        <v>367.11666666666667</v>
      </c>
      <c r="J74" s="317">
        <v>371.13333333333333</v>
      </c>
      <c r="K74" s="317">
        <v>374.31666666666666</v>
      </c>
      <c r="L74" s="304">
        <v>367.95</v>
      </c>
      <c r="M74" s="304">
        <v>360.75</v>
      </c>
      <c r="N74" s="319">
        <v>107687250</v>
      </c>
      <c r="O74" s="320">
        <v>6.3217947729550536E-3</v>
      </c>
    </row>
    <row r="75" spans="1:15" ht="15">
      <c r="A75" s="277">
        <v>65</v>
      </c>
      <c r="B75" s="396" t="s">
        <v>57</v>
      </c>
      <c r="C75" s="277" t="s">
        <v>119</v>
      </c>
      <c r="D75" s="316">
        <v>434.4</v>
      </c>
      <c r="E75" s="316">
        <v>433.3</v>
      </c>
      <c r="F75" s="317">
        <v>430.05</v>
      </c>
      <c r="G75" s="317">
        <v>425.7</v>
      </c>
      <c r="H75" s="317">
        <v>422.45</v>
      </c>
      <c r="I75" s="317">
        <v>437.65000000000003</v>
      </c>
      <c r="J75" s="317">
        <v>440.90000000000003</v>
      </c>
      <c r="K75" s="317">
        <v>445.25000000000006</v>
      </c>
      <c r="L75" s="304">
        <v>436.55</v>
      </c>
      <c r="M75" s="304">
        <v>428.95</v>
      </c>
      <c r="N75" s="319">
        <v>7506000</v>
      </c>
      <c r="O75" s="320">
        <v>1.3570994531091757E-2</v>
      </c>
    </row>
    <row r="76" spans="1:15" ht="15">
      <c r="A76" s="277">
        <v>66</v>
      </c>
      <c r="B76" s="396" t="s">
        <v>68</v>
      </c>
      <c r="C76" s="277" t="s">
        <v>120</v>
      </c>
      <c r="D76" s="316">
        <v>9.8000000000000007</v>
      </c>
      <c r="E76" s="316">
        <v>9.8666666666666654</v>
      </c>
      <c r="F76" s="317">
        <v>9.6333333333333311</v>
      </c>
      <c r="G76" s="317">
        <v>9.466666666666665</v>
      </c>
      <c r="H76" s="317">
        <v>9.2333333333333307</v>
      </c>
      <c r="I76" s="317">
        <v>10.033333333333331</v>
      </c>
      <c r="J76" s="317">
        <v>10.266666666666666</v>
      </c>
      <c r="K76" s="317">
        <v>10.433333333333332</v>
      </c>
      <c r="L76" s="304">
        <v>10.1</v>
      </c>
      <c r="M76" s="304">
        <v>9.6999999999999993</v>
      </c>
      <c r="N76" s="319">
        <v>328580000</v>
      </c>
      <c r="O76" s="320">
        <v>-6.4940239043824705E-2</v>
      </c>
    </row>
    <row r="77" spans="1:15" ht="15">
      <c r="A77" s="277">
        <v>67</v>
      </c>
      <c r="B77" s="396" t="s">
        <v>54</v>
      </c>
      <c r="C77" s="277" t="s">
        <v>121</v>
      </c>
      <c r="D77" s="316">
        <v>27.25</v>
      </c>
      <c r="E77" s="316">
        <v>27.3</v>
      </c>
      <c r="F77" s="317">
        <v>26.950000000000003</v>
      </c>
      <c r="G77" s="317">
        <v>26.650000000000002</v>
      </c>
      <c r="H77" s="317">
        <v>26.300000000000004</v>
      </c>
      <c r="I77" s="317">
        <v>27.6</v>
      </c>
      <c r="J77" s="317">
        <v>27.950000000000003</v>
      </c>
      <c r="K77" s="317">
        <v>28.25</v>
      </c>
      <c r="L77" s="304">
        <v>27.65</v>
      </c>
      <c r="M77" s="304">
        <v>27</v>
      </c>
      <c r="N77" s="319">
        <v>114665000</v>
      </c>
      <c r="O77" s="320">
        <v>2.6582488785512545E-3</v>
      </c>
    </row>
    <row r="78" spans="1:15" ht="15">
      <c r="A78" s="277">
        <v>68</v>
      </c>
      <c r="B78" s="396" t="s">
        <v>73</v>
      </c>
      <c r="C78" s="277" t="s">
        <v>122</v>
      </c>
      <c r="D78" s="316">
        <v>442.7</v>
      </c>
      <c r="E78" s="316">
        <v>445.7833333333333</v>
      </c>
      <c r="F78" s="317">
        <v>438.56666666666661</v>
      </c>
      <c r="G78" s="317">
        <v>434.43333333333328</v>
      </c>
      <c r="H78" s="317">
        <v>427.21666666666658</v>
      </c>
      <c r="I78" s="317">
        <v>449.91666666666663</v>
      </c>
      <c r="J78" s="317">
        <v>457.13333333333333</v>
      </c>
      <c r="K78" s="317">
        <v>461.26666666666665</v>
      </c>
      <c r="L78" s="304">
        <v>453</v>
      </c>
      <c r="M78" s="304">
        <v>441.65</v>
      </c>
      <c r="N78" s="319">
        <v>7668375</v>
      </c>
      <c r="O78" s="320">
        <v>6.7777139574956916E-2</v>
      </c>
    </row>
    <row r="79" spans="1:15" ht="15">
      <c r="A79" s="277">
        <v>69</v>
      </c>
      <c r="B79" s="396" t="s">
        <v>39</v>
      </c>
      <c r="C79" s="277" t="s">
        <v>123</v>
      </c>
      <c r="D79" s="316">
        <v>1030.4000000000001</v>
      </c>
      <c r="E79" s="316">
        <v>1022.8666666666667</v>
      </c>
      <c r="F79" s="317">
        <v>1009.6333333333334</v>
      </c>
      <c r="G79" s="317">
        <v>988.86666666666679</v>
      </c>
      <c r="H79" s="317">
        <v>975.63333333333355</v>
      </c>
      <c r="I79" s="317">
        <v>1043.6333333333332</v>
      </c>
      <c r="J79" s="317">
        <v>1056.8666666666668</v>
      </c>
      <c r="K79" s="317">
        <v>1077.6333333333332</v>
      </c>
      <c r="L79" s="304">
        <v>1036.0999999999999</v>
      </c>
      <c r="M79" s="304">
        <v>1002.1</v>
      </c>
      <c r="N79" s="319">
        <v>2807000</v>
      </c>
      <c r="O79" s="320">
        <v>3.8860103626943004E-2</v>
      </c>
    </row>
    <row r="80" spans="1:15" ht="15">
      <c r="A80" s="277">
        <v>70</v>
      </c>
      <c r="B80" s="396" t="s">
        <v>54</v>
      </c>
      <c r="C80" s="277" t="s">
        <v>124</v>
      </c>
      <c r="D80" s="316">
        <v>497.75</v>
      </c>
      <c r="E80" s="316">
        <v>501.48333333333335</v>
      </c>
      <c r="F80" s="317">
        <v>491.4666666666667</v>
      </c>
      <c r="G80" s="317">
        <v>485.18333333333334</v>
      </c>
      <c r="H80" s="317">
        <v>475.16666666666669</v>
      </c>
      <c r="I80" s="317">
        <v>507.76666666666671</v>
      </c>
      <c r="J80" s="317">
        <v>517.7833333333333</v>
      </c>
      <c r="K80" s="317">
        <v>524.06666666666672</v>
      </c>
      <c r="L80" s="304">
        <v>511.5</v>
      </c>
      <c r="M80" s="304">
        <v>495.2</v>
      </c>
      <c r="N80" s="319">
        <v>31964000</v>
      </c>
      <c r="O80" s="320">
        <v>1.3391838080503208E-2</v>
      </c>
    </row>
    <row r="81" spans="1:15" ht="15">
      <c r="A81" s="277">
        <v>71</v>
      </c>
      <c r="B81" s="396" t="s">
        <v>68</v>
      </c>
      <c r="C81" s="277" t="s">
        <v>125</v>
      </c>
      <c r="D81" s="316">
        <v>226.15</v>
      </c>
      <c r="E81" s="316">
        <v>226.35</v>
      </c>
      <c r="F81" s="317">
        <v>223.6</v>
      </c>
      <c r="G81" s="317">
        <v>221.05</v>
      </c>
      <c r="H81" s="317">
        <v>218.3</v>
      </c>
      <c r="I81" s="317">
        <v>228.89999999999998</v>
      </c>
      <c r="J81" s="317">
        <v>231.64999999999998</v>
      </c>
      <c r="K81" s="317">
        <v>234.19999999999996</v>
      </c>
      <c r="L81" s="304">
        <v>229.1</v>
      </c>
      <c r="M81" s="304">
        <v>223.8</v>
      </c>
      <c r="N81" s="319">
        <v>10043600</v>
      </c>
      <c r="O81" s="320">
        <v>-1.2389867841409691E-2</v>
      </c>
    </row>
    <row r="82" spans="1:15" ht="15">
      <c r="A82" s="277">
        <v>72</v>
      </c>
      <c r="B82" s="396" t="s">
        <v>107</v>
      </c>
      <c r="C82" s="277" t="s">
        <v>126</v>
      </c>
      <c r="D82" s="316">
        <v>762.5</v>
      </c>
      <c r="E82" s="316">
        <v>765.31666666666661</v>
      </c>
      <c r="F82" s="317">
        <v>757.33333333333326</v>
      </c>
      <c r="G82" s="317">
        <v>752.16666666666663</v>
      </c>
      <c r="H82" s="317">
        <v>744.18333333333328</v>
      </c>
      <c r="I82" s="317">
        <v>770.48333333333323</v>
      </c>
      <c r="J82" s="317">
        <v>778.46666666666658</v>
      </c>
      <c r="K82" s="317">
        <v>783.63333333333321</v>
      </c>
      <c r="L82" s="304">
        <v>773.3</v>
      </c>
      <c r="M82" s="304">
        <v>760.15</v>
      </c>
      <c r="N82" s="319">
        <v>49689600</v>
      </c>
      <c r="O82" s="320">
        <v>-3.6059315129082573E-2</v>
      </c>
    </row>
    <row r="83" spans="1:15" ht="15">
      <c r="A83" s="277">
        <v>73</v>
      </c>
      <c r="B83" s="396" t="s">
        <v>73</v>
      </c>
      <c r="C83" s="277" t="s">
        <v>127</v>
      </c>
      <c r="D83" s="316">
        <v>88.35</v>
      </c>
      <c r="E83" s="316">
        <v>88.433333333333323</v>
      </c>
      <c r="F83" s="317">
        <v>87.266666666666652</v>
      </c>
      <c r="G83" s="317">
        <v>86.183333333333323</v>
      </c>
      <c r="H83" s="317">
        <v>85.016666666666652</v>
      </c>
      <c r="I83" s="317">
        <v>89.516666666666652</v>
      </c>
      <c r="J83" s="317">
        <v>90.683333333333309</v>
      </c>
      <c r="K83" s="317">
        <v>91.766666666666652</v>
      </c>
      <c r="L83" s="304">
        <v>89.6</v>
      </c>
      <c r="M83" s="304">
        <v>87.35</v>
      </c>
      <c r="N83" s="319">
        <v>56059500</v>
      </c>
      <c r="O83" s="320">
        <v>-2.5354969574036511E-3</v>
      </c>
    </row>
    <row r="84" spans="1:15" ht="15">
      <c r="A84" s="277">
        <v>74</v>
      </c>
      <c r="B84" s="396" t="s">
        <v>50</v>
      </c>
      <c r="C84" s="277" t="s">
        <v>128</v>
      </c>
      <c r="D84" s="316">
        <v>200.6</v>
      </c>
      <c r="E84" s="316">
        <v>200.5333333333333</v>
      </c>
      <c r="F84" s="317">
        <v>199.26666666666659</v>
      </c>
      <c r="G84" s="317">
        <v>197.93333333333328</v>
      </c>
      <c r="H84" s="317">
        <v>196.66666666666657</v>
      </c>
      <c r="I84" s="317">
        <v>201.86666666666662</v>
      </c>
      <c r="J84" s="317">
        <v>203.13333333333333</v>
      </c>
      <c r="K84" s="317">
        <v>204.46666666666664</v>
      </c>
      <c r="L84" s="304">
        <v>201.8</v>
      </c>
      <c r="M84" s="304">
        <v>199.2</v>
      </c>
      <c r="N84" s="319">
        <v>86464000</v>
      </c>
      <c r="O84" s="320">
        <v>9.0749523845090937E-3</v>
      </c>
    </row>
    <row r="85" spans="1:15" ht="15">
      <c r="A85" s="277">
        <v>75</v>
      </c>
      <c r="B85" s="396" t="s">
        <v>113</v>
      </c>
      <c r="C85" s="277" t="s">
        <v>129</v>
      </c>
      <c r="D85" s="316">
        <v>157.55000000000001</v>
      </c>
      <c r="E85" s="316">
        <v>157.4</v>
      </c>
      <c r="F85" s="317">
        <v>154.35000000000002</v>
      </c>
      <c r="G85" s="317">
        <v>151.15</v>
      </c>
      <c r="H85" s="317">
        <v>148.10000000000002</v>
      </c>
      <c r="I85" s="317">
        <v>160.60000000000002</v>
      </c>
      <c r="J85" s="317">
        <v>163.65000000000003</v>
      </c>
      <c r="K85" s="317">
        <v>166.85000000000002</v>
      </c>
      <c r="L85" s="304">
        <v>160.44999999999999</v>
      </c>
      <c r="M85" s="304">
        <v>154.19999999999999</v>
      </c>
      <c r="N85" s="319">
        <v>18290000</v>
      </c>
      <c r="O85" s="320">
        <v>2.695115103874228E-2</v>
      </c>
    </row>
    <row r="86" spans="1:15" ht="15">
      <c r="A86" s="277">
        <v>76</v>
      </c>
      <c r="B86" s="396" t="s">
        <v>113</v>
      </c>
      <c r="C86" s="277" t="s">
        <v>130</v>
      </c>
      <c r="D86" s="316">
        <v>194.4</v>
      </c>
      <c r="E86" s="316">
        <v>193.58333333333334</v>
      </c>
      <c r="F86" s="317">
        <v>191.16666666666669</v>
      </c>
      <c r="G86" s="317">
        <v>187.93333333333334</v>
      </c>
      <c r="H86" s="317">
        <v>185.51666666666668</v>
      </c>
      <c r="I86" s="317">
        <v>196.81666666666669</v>
      </c>
      <c r="J86" s="317">
        <v>199.23333333333338</v>
      </c>
      <c r="K86" s="317">
        <v>202.4666666666667</v>
      </c>
      <c r="L86" s="304">
        <v>196</v>
      </c>
      <c r="M86" s="304">
        <v>190.35</v>
      </c>
      <c r="N86" s="319">
        <v>43939800</v>
      </c>
      <c r="O86" s="320">
        <v>2.4639645189109276E-3</v>
      </c>
    </row>
    <row r="87" spans="1:15" ht="15">
      <c r="A87" s="277">
        <v>77</v>
      </c>
      <c r="B87" s="396" t="s">
        <v>39</v>
      </c>
      <c r="C87" s="277" t="s">
        <v>131</v>
      </c>
      <c r="D87" s="316">
        <v>1741</v>
      </c>
      <c r="E87" s="316">
        <v>1738.6666666666667</v>
      </c>
      <c r="F87" s="317">
        <v>1724.5833333333335</v>
      </c>
      <c r="G87" s="317">
        <v>1708.1666666666667</v>
      </c>
      <c r="H87" s="317">
        <v>1694.0833333333335</v>
      </c>
      <c r="I87" s="317">
        <v>1755.0833333333335</v>
      </c>
      <c r="J87" s="317">
        <v>1769.166666666667</v>
      </c>
      <c r="K87" s="317">
        <v>1785.5833333333335</v>
      </c>
      <c r="L87" s="304">
        <v>1752.75</v>
      </c>
      <c r="M87" s="304">
        <v>1722.25</v>
      </c>
      <c r="N87" s="319">
        <v>2334000</v>
      </c>
      <c r="O87" s="320">
        <v>-7.6530612244897957E-3</v>
      </c>
    </row>
    <row r="88" spans="1:15" ht="15">
      <c r="A88" s="277">
        <v>78</v>
      </c>
      <c r="B88" s="396" t="s">
        <v>39</v>
      </c>
      <c r="C88" s="277" t="s">
        <v>132</v>
      </c>
      <c r="D88" s="316">
        <v>385.45</v>
      </c>
      <c r="E88" s="316">
        <v>385.2833333333333</v>
      </c>
      <c r="F88" s="317">
        <v>382.16666666666663</v>
      </c>
      <c r="G88" s="317">
        <v>378.88333333333333</v>
      </c>
      <c r="H88" s="317">
        <v>375.76666666666665</v>
      </c>
      <c r="I88" s="317">
        <v>388.56666666666661</v>
      </c>
      <c r="J88" s="317">
        <v>391.68333333333328</v>
      </c>
      <c r="K88" s="317">
        <v>394.96666666666658</v>
      </c>
      <c r="L88" s="304">
        <v>388.4</v>
      </c>
      <c r="M88" s="304">
        <v>382</v>
      </c>
      <c r="N88" s="319">
        <v>1463000</v>
      </c>
      <c r="O88" s="320">
        <v>1.8518518518518517E-2</v>
      </c>
    </row>
    <row r="89" spans="1:15" ht="15">
      <c r="A89" s="277">
        <v>79</v>
      </c>
      <c r="B89" s="396" t="s">
        <v>54</v>
      </c>
      <c r="C89" s="277" t="s">
        <v>133</v>
      </c>
      <c r="D89" s="316">
        <v>1370.5</v>
      </c>
      <c r="E89" s="316">
        <v>1370.8833333333332</v>
      </c>
      <c r="F89" s="317">
        <v>1357.9666666666665</v>
      </c>
      <c r="G89" s="317">
        <v>1345.4333333333332</v>
      </c>
      <c r="H89" s="317">
        <v>1332.5166666666664</v>
      </c>
      <c r="I89" s="317">
        <v>1383.4166666666665</v>
      </c>
      <c r="J89" s="317">
        <v>1396.3333333333335</v>
      </c>
      <c r="K89" s="317">
        <v>1408.8666666666666</v>
      </c>
      <c r="L89" s="304">
        <v>1383.8</v>
      </c>
      <c r="M89" s="304">
        <v>1358.35</v>
      </c>
      <c r="N89" s="319">
        <v>8312800</v>
      </c>
      <c r="O89" s="320">
        <v>-3.0701333589177779E-3</v>
      </c>
    </row>
    <row r="90" spans="1:15" ht="15">
      <c r="A90" s="277">
        <v>80</v>
      </c>
      <c r="B90" s="396" t="s">
        <v>57</v>
      </c>
      <c r="C90" s="277" t="s">
        <v>134</v>
      </c>
      <c r="D90" s="316">
        <v>70.2</v>
      </c>
      <c r="E90" s="316">
        <v>70.033333333333346</v>
      </c>
      <c r="F90" s="317">
        <v>68.666666666666686</v>
      </c>
      <c r="G90" s="317">
        <v>67.13333333333334</v>
      </c>
      <c r="H90" s="317">
        <v>65.76666666666668</v>
      </c>
      <c r="I90" s="317">
        <v>71.566666666666691</v>
      </c>
      <c r="J90" s="317">
        <v>72.933333333333337</v>
      </c>
      <c r="K90" s="317">
        <v>74.466666666666697</v>
      </c>
      <c r="L90" s="304">
        <v>71.400000000000006</v>
      </c>
      <c r="M90" s="304">
        <v>68.5</v>
      </c>
      <c r="N90" s="319">
        <v>24078800</v>
      </c>
      <c r="O90" s="320">
        <v>6.8497284248642126E-2</v>
      </c>
    </row>
    <row r="91" spans="1:15" ht="15">
      <c r="A91" s="277">
        <v>81</v>
      </c>
      <c r="B91" s="396" t="s">
        <v>57</v>
      </c>
      <c r="C91" s="277" t="s">
        <v>135</v>
      </c>
      <c r="D91" s="316">
        <v>276.14999999999998</v>
      </c>
      <c r="E91" s="316">
        <v>276.61666666666667</v>
      </c>
      <c r="F91" s="317">
        <v>273.93333333333334</v>
      </c>
      <c r="G91" s="317">
        <v>271.71666666666664</v>
      </c>
      <c r="H91" s="317">
        <v>269.0333333333333</v>
      </c>
      <c r="I91" s="317">
        <v>278.83333333333337</v>
      </c>
      <c r="J91" s="317">
        <v>281.51666666666677</v>
      </c>
      <c r="K91" s="317">
        <v>283.73333333333341</v>
      </c>
      <c r="L91" s="304">
        <v>279.3</v>
      </c>
      <c r="M91" s="304">
        <v>274.39999999999998</v>
      </c>
      <c r="N91" s="319">
        <v>7612000</v>
      </c>
      <c r="O91" s="320">
        <v>1.2772751463544438E-2</v>
      </c>
    </row>
    <row r="92" spans="1:15" ht="15">
      <c r="A92" s="277">
        <v>82</v>
      </c>
      <c r="B92" s="396" t="s">
        <v>64</v>
      </c>
      <c r="C92" s="277" t="s">
        <v>136</v>
      </c>
      <c r="D92" s="316">
        <v>953.05</v>
      </c>
      <c r="E92" s="316">
        <v>953.36666666666667</v>
      </c>
      <c r="F92" s="317">
        <v>945.48333333333335</v>
      </c>
      <c r="G92" s="317">
        <v>937.91666666666663</v>
      </c>
      <c r="H92" s="317">
        <v>930.0333333333333</v>
      </c>
      <c r="I92" s="317">
        <v>960.93333333333339</v>
      </c>
      <c r="J92" s="317">
        <v>968.81666666666683</v>
      </c>
      <c r="K92" s="317">
        <v>976.38333333333344</v>
      </c>
      <c r="L92" s="304">
        <v>961.25</v>
      </c>
      <c r="M92" s="304">
        <v>945.8</v>
      </c>
      <c r="N92" s="319">
        <v>9515000</v>
      </c>
      <c r="O92" s="320">
        <v>4.2859726324672977E-2</v>
      </c>
    </row>
    <row r="93" spans="1:15" ht="15">
      <c r="A93" s="277">
        <v>83</v>
      </c>
      <c r="B93" s="396" t="s">
        <v>52</v>
      </c>
      <c r="C93" s="277" t="s">
        <v>137</v>
      </c>
      <c r="D93" s="316">
        <v>876.05</v>
      </c>
      <c r="E93" s="316">
        <v>881.93333333333339</v>
      </c>
      <c r="F93" s="317">
        <v>868.36666666666679</v>
      </c>
      <c r="G93" s="317">
        <v>860.68333333333339</v>
      </c>
      <c r="H93" s="317">
        <v>847.11666666666679</v>
      </c>
      <c r="I93" s="317">
        <v>889.61666666666679</v>
      </c>
      <c r="J93" s="317">
        <v>903.18333333333339</v>
      </c>
      <c r="K93" s="317">
        <v>910.86666666666679</v>
      </c>
      <c r="L93" s="304">
        <v>895.5</v>
      </c>
      <c r="M93" s="304">
        <v>874.25</v>
      </c>
      <c r="N93" s="319">
        <v>8552700</v>
      </c>
      <c r="O93" s="320">
        <v>4.2046396023198013E-2</v>
      </c>
    </row>
    <row r="94" spans="1:15" ht="15">
      <c r="A94" s="277">
        <v>84</v>
      </c>
      <c r="B94" s="396" t="s">
        <v>44</v>
      </c>
      <c r="C94" s="277" t="s">
        <v>138</v>
      </c>
      <c r="D94" s="316">
        <v>567.79999999999995</v>
      </c>
      <c r="E94" s="316">
        <v>556.5333333333333</v>
      </c>
      <c r="F94" s="317">
        <v>543.56666666666661</v>
      </c>
      <c r="G94" s="317">
        <v>519.33333333333326</v>
      </c>
      <c r="H94" s="317">
        <v>506.36666666666656</v>
      </c>
      <c r="I94" s="317">
        <v>580.76666666666665</v>
      </c>
      <c r="J94" s="317">
        <v>593.73333333333335</v>
      </c>
      <c r="K94" s="317">
        <v>617.9666666666667</v>
      </c>
      <c r="L94" s="304">
        <v>569.5</v>
      </c>
      <c r="M94" s="304">
        <v>532.29999999999995</v>
      </c>
      <c r="N94" s="319">
        <v>20165600</v>
      </c>
      <c r="O94" s="320">
        <v>4.1579289898040349E-2</v>
      </c>
    </row>
    <row r="95" spans="1:15" ht="15">
      <c r="A95" s="277">
        <v>85</v>
      </c>
      <c r="B95" s="396" t="s">
        <v>57</v>
      </c>
      <c r="C95" s="277" t="s">
        <v>139</v>
      </c>
      <c r="D95" s="316">
        <v>182.9</v>
      </c>
      <c r="E95" s="316">
        <v>184.15</v>
      </c>
      <c r="F95" s="317">
        <v>180.65</v>
      </c>
      <c r="G95" s="317">
        <v>178.4</v>
      </c>
      <c r="H95" s="317">
        <v>174.9</v>
      </c>
      <c r="I95" s="317">
        <v>186.4</v>
      </c>
      <c r="J95" s="317">
        <v>189.9</v>
      </c>
      <c r="K95" s="317">
        <v>192.15</v>
      </c>
      <c r="L95" s="304">
        <v>187.65</v>
      </c>
      <c r="M95" s="304">
        <v>181.9</v>
      </c>
      <c r="N95" s="319">
        <v>12677700</v>
      </c>
      <c r="O95" s="320">
        <v>-5.6571339271761216E-2</v>
      </c>
    </row>
    <row r="96" spans="1:15" ht="15">
      <c r="A96" s="277">
        <v>86</v>
      </c>
      <c r="B96" s="396" t="s">
        <v>57</v>
      </c>
      <c r="C96" s="277" t="s">
        <v>140</v>
      </c>
      <c r="D96" s="316">
        <v>161.85</v>
      </c>
      <c r="E96" s="316">
        <v>161.46666666666667</v>
      </c>
      <c r="F96" s="317">
        <v>159.83333333333334</v>
      </c>
      <c r="G96" s="317">
        <v>157.81666666666666</v>
      </c>
      <c r="H96" s="317">
        <v>156.18333333333334</v>
      </c>
      <c r="I96" s="317">
        <v>163.48333333333335</v>
      </c>
      <c r="J96" s="317">
        <v>165.11666666666667</v>
      </c>
      <c r="K96" s="317">
        <v>167.13333333333335</v>
      </c>
      <c r="L96" s="304">
        <v>163.1</v>
      </c>
      <c r="M96" s="304">
        <v>159.44999999999999</v>
      </c>
      <c r="N96" s="319">
        <v>15240000</v>
      </c>
      <c r="O96" s="320">
        <v>7.5366917889726302E-3</v>
      </c>
    </row>
    <row r="97" spans="1:15" ht="15">
      <c r="A97" s="277">
        <v>87</v>
      </c>
      <c r="B97" s="396" t="s">
        <v>50</v>
      </c>
      <c r="C97" s="277" t="s">
        <v>141</v>
      </c>
      <c r="D97" s="316">
        <v>352.15</v>
      </c>
      <c r="E97" s="316">
        <v>349.40000000000003</v>
      </c>
      <c r="F97" s="317">
        <v>343.75000000000006</v>
      </c>
      <c r="G97" s="317">
        <v>335.35</v>
      </c>
      <c r="H97" s="317">
        <v>329.70000000000005</v>
      </c>
      <c r="I97" s="317">
        <v>357.80000000000007</v>
      </c>
      <c r="J97" s="317">
        <v>363.45000000000005</v>
      </c>
      <c r="K97" s="317">
        <v>371.85000000000008</v>
      </c>
      <c r="L97" s="304">
        <v>355.05</v>
      </c>
      <c r="M97" s="304">
        <v>341</v>
      </c>
      <c r="N97" s="319">
        <v>12748000</v>
      </c>
      <c r="O97" s="320">
        <v>-8.1291438454886136E-2</v>
      </c>
    </row>
    <row r="98" spans="1:15" ht="15">
      <c r="A98" s="277">
        <v>88</v>
      </c>
      <c r="B98" s="396" t="s">
        <v>44</v>
      </c>
      <c r="C98" s="277" t="s">
        <v>142</v>
      </c>
      <c r="D98" s="316">
        <v>6141.2</v>
      </c>
      <c r="E98" s="316">
        <v>6076.9333333333334</v>
      </c>
      <c r="F98" s="317">
        <v>5995.4666666666672</v>
      </c>
      <c r="G98" s="317">
        <v>5849.7333333333336</v>
      </c>
      <c r="H98" s="317">
        <v>5768.2666666666673</v>
      </c>
      <c r="I98" s="317">
        <v>6222.666666666667</v>
      </c>
      <c r="J98" s="317">
        <v>6304.1333333333323</v>
      </c>
      <c r="K98" s="317">
        <v>6449.8666666666668</v>
      </c>
      <c r="L98" s="304">
        <v>6158.4</v>
      </c>
      <c r="M98" s="304">
        <v>5931.2</v>
      </c>
      <c r="N98" s="319">
        <v>3019100</v>
      </c>
      <c r="O98" s="320">
        <v>1.3801208865010075E-2</v>
      </c>
    </row>
    <row r="99" spans="1:15" ht="15">
      <c r="A99" s="277">
        <v>89</v>
      </c>
      <c r="B99" s="396" t="s">
        <v>50</v>
      </c>
      <c r="C99" s="277" t="s">
        <v>143</v>
      </c>
      <c r="D99" s="316">
        <v>591.04999999999995</v>
      </c>
      <c r="E99" s="316">
        <v>592.48333333333323</v>
      </c>
      <c r="F99" s="317">
        <v>584.96666666666647</v>
      </c>
      <c r="G99" s="317">
        <v>578.88333333333321</v>
      </c>
      <c r="H99" s="317">
        <v>571.36666666666645</v>
      </c>
      <c r="I99" s="317">
        <v>598.56666666666649</v>
      </c>
      <c r="J99" s="317">
        <v>606.08333333333314</v>
      </c>
      <c r="K99" s="317">
        <v>612.16666666666652</v>
      </c>
      <c r="L99" s="304">
        <v>600</v>
      </c>
      <c r="M99" s="304">
        <v>586.4</v>
      </c>
      <c r="N99" s="319">
        <v>15801250</v>
      </c>
      <c r="O99" s="320">
        <v>4.092555994729908E-2</v>
      </c>
    </row>
    <row r="100" spans="1:15" ht="15">
      <c r="A100" s="277">
        <v>90</v>
      </c>
      <c r="B100" s="396" t="s">
        <v>57</v>
      </c>
      <c r="C100" s="277" t="s">
        <v>144</v>
      </c>
      <c r="D100" s="316">
        <v>560.45000000000005</v>
      </c>
      <c r="E100" s="316">
        <v>560.36666666666667</v>
      </c>
      <c r="F100" s="317">
        <v>554.2833333333333</v>
      </c>
      <c r="G100" s="317">
        <v>548.11666666666667</v>
      </c>
      <c r="H100" s="317">
        <v>542.0333333333333</v>
      </c>
      <c r="I100" s="317">
        <v>566.5333333333333</v>
      </c>
      <c r="J100" s="317">
        <v>572.61666666666656</v>
      </c>
      <c r="K100" s="317">
        <v>578.7833333333333</v>
      </c>
      <c r="L100" s="304">
        <v>566.45000000000005</v>
      </c>
      <c r="M100" s="304">
        <v>554.20000000000005</v>
      </c>
      <c r="N100" s="319">
        <v>1784900</v>
      </c>
      <c r="O100" s="320">
        <v>4.1729893778452203E-2</v>
      </c>
    </row>
    <row r="101" spans="1:15" ht="15">
      <c r="A101" s="277">
        <v>91</v>
      </c>
      <c r="B101" s="396" t="s">
        <v>73</v>
      </c>
      <c r="C101" s="277" t="s">
        <v>145</v>
      </c>
      <c r="D101" s="316">
        <v>1073.45</v>
      </c>
      <c r="E101" s="316">
        <v>1077.1666666666667</v>
      </c>
      <c r="F101" s="317">
        <v>1063.6333333333334</v>
      </c>
      <c r="G101" s="317">
        <v>1053.8166666666666</v>
      </c>
      <c r="H101" s="317">
        <v>1040.2833333333333</v>
      </c>
      <c r="I101" s="317">
        <v>1086.9833333333336</v>
      </c>
      <c r="J101" s="317">
        <v>1100.5166666666669</v>
      </c>
      <c r="K101" s="317">
        <v>1110.3333333333337</v>
      </c>
      <c r="L101" s="304">
        <v>1090.7</v>
      </c>
      <c r="M101" s="304">
        <v>1067.3499999999999</v>
      </c>
      <c r="N101" s="319">
        <v>673800</v>
      </c>
      <c r="O101" s="320">
        <v>-1.2313104661389622E-2</v>
      </c>
    </row>
    <row r="102" spans="1:15" ht="15">
      <c r="A102" s="277">
        <v>92</v>
      </c>
      <c r="B102" s="396" t="s">
        <v>107</v>
      </c>
      <c r="C102" s="277" t="s">
        <v>146</v>
      </c>
      <c r="D102" s="316">
        <v>960.35</v>
      </c>
      <c r="E102" s="316">
        <v>951.2166666666667</v>
      </c>
      <c r="F102" s="317">
        <v>939.13333333333344</v>
      </c>
      <c r="G102" s="317">
        <v>917.91666666666674</v>
      </c>
      <c r="H102" s="317">
        <v>905.83333333333348</v>
      </c>
      <c r="I102" s="317">
        <v>972.43333333333339</v>
      </c>
      <c r="J102" s="317">
        <v>984.51666666666665</v>
      </c>
      <c r="K102" s="317">
        <v>1005.7333333333333</v>
      </c>
      <c r="L102" s="304">
        <v>963.3</v>
      </c>
      <c r="M102" s="304">
        <v>930</v>
      </c>
      <c r="N102" s="319">
        <v>1762400</v>
      </c>
      <c r="O102" s="320">
        <v>-7.7470686767169172E-2</v>
      </c>
    </row>
    <row r="103" spans="1:15" ht="15">
      <c r="A103" s="277">
        <v>93</v>
      </c>
      <c r="B103" s="396" t="s">
        <v>44</v>
      </c>
      <c r="C103" s="277" t="s">
        <v>147</v>
      </c>
      <c r="D103" s="316">
        <v>99.45</v>
      </c>
      <c r="E103" s="316">
        <v>99.883333333333326</v>
      </c>
      <c r="F103" s="317">
        <v>97.566666666666649</v>
      </c>
      <c r="G103" s="317">
        <v>95.683333333333323</v>
      </c>
      <c r="H103" s="317">
        <v>93.366666666666646</v>
      </c>
      <c r="I103" s="317">
        <v>101.76666666666665</v>
      </c>
      <c r="J103" s="317">
        <v>104.08333333333331</v>
      </c>
      <c r="K103" s="317">
        <v>105.96666666666665</v>
      </c>
      <c r="L103" s="304">
        <v>102.2</v>
      </c>
      <c r="M103" s="304">
        <v>98</v>
      </c>
      <c r="N103" s="319">
        <v>31080000</v>
      </c>
      <c r="O103" s="320">
        <v>-5.3103007037747924E-2</v>
      </c>
    </row>
    <row r="104" spans="1:15" ht="15">
      <c r="A104" s="277">
        <v>94</v>
      </c>
      <c r="B104" s="396" t="s">
        <v>44</v>
      </c>
      <c r="C104" s="277" t="s">
        <v>148</v>
      </c>
      <c r="D104" s="316">
        <v>67410.25</v>
      </c>
      <c r="E104" s="316">
        <v>67200.53333333334</v>
      </c>
      <c r="F104" s="317">
        <v>66630.06666666668</v>
      </c>
      <c r="G104" s="317">
        <v>65849.883333333346</v>
      </c>
      <c r="H104" s="317">
        <v>65279.416666666686</v>
      </c>
      <c r="I104" s="317">
        <v>67980.716666666674</v>
      </c>
      <c r="J104" s="317">
        <v>68551.18333333332</v>
      </c>
      <c r="K104" s="317">
        <v>69331.366666666669</v>
      </c>
      <c r="L104" s="304">
        <v>67771</v>
      </c>
      <c r="M104" s="304">
        <v>66420.350000000006</v>
      </c>
      <c r="N104" s="319">
        <v>15930</v>
      </c>
      <c r="O104" s="320">
        <v>1.4649681528662421E-2</v>
      </c>
    </row>
    <row r="105" spans="1:15" ht="15">
      <c r="A105" s="277">
        <v>95</v>
      </c>
      <c r="B105" s="396" t="s">
        <v>57</v>
      </c>
      <c r="C105" s="277" t="s">
        <v>149</v>
      </c>
      <c r="D105" s="316">
        <v>1136.4000000000001</v>
      </c>
      <c r="E105" s="316">
        <v>1144.8</v>
      </c>
      <c r="F105" s="317">
        <v>1119.5999999999999</v>
      </c>
      <c r="G105" s="317">
        <v>1102.8</v>
      </c>
      <c r="H105" s="317">
        <v>1077.5999999999999</v>
      </c>
      <c r="I105" s="317">
        <v>1161.5999999999999</v>
      </c>
      <c r="J105" s="317">
        <v>1186.8000000000002</v>
      </c>
      <c r="K105" s="317">
        <v>1203.5999999999999</v>
      </c>
      <c r="L105" s="304">
        <v>1170</v>
      </c>
      <c r="M105" s="304">
        <v>1128</v>
      </c>
      <c r="N105" s="319">
        <v>3048750</v>
      </c>
      <c r="O105" s="320">
        <v>-7.4242769300842629E-2</v>
      </c>
    </row>
    <row r="106" spans="1:15" ht="15">
      <c r="A106" s="277">
        <v>96</v>
      </c>
      <c r="B106" s="396" t="s">
        <v>113</v>
      </c>
      <c r="C106" s="277" t="s">
        <v>150</v>
      </c>
      <c r="D106" s="316">
        <v>33.549999999999997</v>
      </c>
      <c r="E106" s="316">
        <v>33.233333333333327</v>
      </c>
      <c r="F106" s="317">
        <v>32.816666666666656</v>
      </c>
      <c r="G106" s="317">
        <v>32.083333333333329</v>
      </c>
      <c r="H106" s="317">
        <v>31.666666666666657</v>
      </c>
      <c r="I106" s="317">
        <v>33.966666666666654</v>
      </c>
      <c r="J106" s="317">
        <v>34.383333333333326</v>
      </c>
      <c r="K106" s="317">
        <v>35.116666666666653</v>
      </c>
      <c r="L106" s="304">
        <v>33.65</v>
      </c>
      <c r="M106" s="304">
        <v>32.5</v>
      </c>
      <c r="N106" s="319">
        <v>37570000</v>
      </c>
      <c r="O106" s="320">
        <v>-3.1574199368516014E-3</v>
      </c>
    </row>
    <row r="107" spans="1:15" ht="15">
      <c r="A107" s="277">
        <v>97</v>
      </c>
      <c r="B107" s="396" t="s">
        <v>39</v>
      </c>
      <c r="C107" s="277" t="s">
        <v>261</v>
      </c>
      <c r="D107" s="316">
        <v>2795.3</v>
      </c>
      <c r="E107" s="316">
        <v>2795.2333333333336</v>
      </c>
      <c r="F107" s="317">
        <v>2780.0666666666671</v>
      </c>
      <c r="G107" s="317">
        <v>2764.8333333333335</v>
      </c>
      <c r="H107" s="317">
        <v>2749.666666666667</v>
      </c>
      <c r="I107" s="317">
        <v>2810.4666666666672</v>
      </c>
      <c r="J107" s="317">
        <v>2825.6333333333332</v>
      </c>
      <c r="K107" s="317">
        <v>2840.8666666666672</v>
      </c>
      <c r="L107" s="304">
        <v>2810.4</v>
      </c>
      <c r="M107" s="304">
        <v>2780</v>
      </c>
      <c r="N107" s="319">
        <v>733250</v>
      </c>
      <c r="O107" s="320">
        <v>6.8236096895257596E-4</v>
      </c>
    </row>
    <row r="108" spans="1:15" ht="15">
      <c r="A108" s="277">
        <v>98</v>
      </c>
      <c r="B108" s="396" t="s">
        <v>102</v>
      </c>
      <c r="C108" s="277" t="s">
        <v>152</v>
      </c>
      <c r="D108" s="316">
        <v>32.25</v>
      </c>
      <c r="E108" s="316">
        <v>31.833333333333332</v>
      </c>
      <c r="F108" s="317">
        <v>30.966666666666661</v>
      </c>
      <c r="G108" s="317">
        <v>29.68333333333333</v>
      </c>
      <c r="H108" s="317">
        <v>28.816666666666659</v>
      </c>
      <c r="I108" s="317">
        <v>33.11666666666666</v>
      </c>
      <c r="J108" s="317">
        <v>33.983333333333334</v>
      </c>
      <c r="K108" s="317">
        <v>35.266666666666666</v>
      </c>
      <c r="L108" s="304">
        <v>32.700000000000003</v>
      </c>
      <c r="M108" s="304">
        <v>30.55</v>
      </c>
      <c r="N108" s="319">
        <v>22764000</v>
      </c>
      <c r="O108" s="320">
        <v>0.14345991561181434</v>
      </c>
    </row>
    <row r="109" spans="1:15" ht="15">
      <c r="A109" s="277">
        <v>99</v>
      </c>
      <c r="B109" s="396" t="s">
        <v>50</v>
      </c>
      <c r="C109" s="277" t="s">
        <v>153</v>
      </c>
      <c r="D109" s="316">
        <v>16870.7</v>
      </c>
      <c r="E109" s="316">
        <v>16827.149999999998</v>
      </c>
      <c r="F109" s="317">
        <v>16754.249999999996</v>
      </c>
      <c r="G109" s="317">
        <v>16637.8</v>
      </c>
      <c r="H109" s="317">
        <v>16564.899999999998</v>
      </c>
      <c r="I109" s="317">
        <v>16943.599999999995</v>
      </c>
      <c r="J109" s="317">
        <v>17016.499999999996</v>
      </c>
      <c r="K109" s="317">
        <v>17132.949999999993</v>
      </c>
      <c r="L109" s="304">
        <v>16900.05</v>
      </c>
      <c r="M109" s="304">
        <v>16710.7</v>
      </c>
      <c r="N109" s="319">
        <v>576450</v>
      </c>
      <c r="O109" s="320">
        <v>1.6756327718493693E-2</v>
      </c>
    </row>
    <row r="110" spans="1:15" ht="15">
      <c r="A110" s="277">
        <v>100</v>
      </c>
      <c r="B110" s="396" t="s">
        <v>107</v>
      </c>
      <c r="C110" s="277" t="s">
        <v>154</v>
      </c>
      <c r="D110" s="316">
        <v>1438.05</v>
      </c>
      <c r="E110" s="316">
        <v>1442.9666666666665</v>
      </c>
      <c r="F110" s="317">
        <v>1422.4333333333329</v>
      </c>
      <c r="G110" s="317">
        <v>1406.8166666666664</v>
      </c>
      <c r="H110" s="317">
        <v>1386.2833333333328</v>
      </c>
      <c r="I110" s="317">
        <v>1458.583333333333</v>
      </c>
      <c r="J110" s="317">
        <v>1479.1166666666663</v>
      </c>
      <c r="K110" s="317">
        <v>1494.7333333333331</v>
      </c>
      <c r="L110" s="304">
        <v>1463.5</v>
      </c>
      <c r="M110" s="304">
        <v>1427.35</v>
      </c>
      <c r="N110" s="319">
        <v>579375</v>
      </c>
      <c r="O110" s="320">
        <v>-1.2148337595907928E-2</v>
      </c>
    </row>
    <row r="111" spans="1:15" ht="15">
      <c r="A111" s="277">
        <v>101</v>
      </c>
      <c r="B111" s="396" t="s">
        <v>113</v>
      </c>
      <c r="C111" s="277" t="s">
        <v>155</v>
      </c>
      <c r="D111" s="316">
        <v>85.5</v>
      </c>
      <c r="E111" s="316">
        <v>84.95</v>
      </c>
      <c r="F111" s="317">
        <v>83.7</v>
      </c>
      <c r="G111" s="317">
        <v>81.900000000000006</v>
      </c>
      <c r="H111" s="317">
        <v>80.650000000000006</v>
      </c>
      <c r="I111" s="317">
        <v>86.75</v>
      </c>
      <c r="J111" s="317">
        <v>88</v>
      </c>
      <c r="K111" s="317">
        <v>89.8</v>
      </c>
      <c r="L111" s="304">
        <v>86.2</v>
      </c>
      <c r="M111" s="304">
        <v>83.15</v>
      </c>
      <c r="N111" s="319">
        <v>31630700</v>
      </c>
      <c r="O111" s="320">
        <v>7.1250283639664166E-2</v>
      </c>
    </row>
    <row r="112" spans="1:15" ht="15">
      <c r="A112" s="277">
        <v>102</v>
      </c>
      <c r="B112" s="396" t="s">
        <v>42</v>
      </c>
      <c r="C112" s="277" t="s">
        <v>156</v>
      </c>
      <c r="D112" s="316">
        <v>95.45</v>
      </c>
      <c r="E112" s="316">
        <v>95.649999999999991</v>
      </c>
      <c r="F112" s="317">
        <v>94.84999999999998</v>
      </c>
      <c r="G112" s="317">
        <v>94.249999999999986</v>
      </c>
      <c r="H112" s="317">
        <v>93.449999999999974</v>
      </c>
      <c r="I112" s="317">
        <v>96.249999999999986</v>
      </c>
      <c r="J112" s="317">
        <v>97.05</v>
      </c>
      <c r="K112" s="317">
        <v>97.649999999999991</v>
      </c>
      <c r="L112" s="304">
        <v>96.45</v>
      </c>
      <c r="M112" s="304">
        <v>95.05</v>
      </c>
      <c r="N112" s="319">
        <v>64096500</v>
      </c>
      <c r="O112" s="320">
        <v>-7.5897978995675582E-3</v>
      </c>
    </row>
    <row r="113" spans="1:15" ht="15">
      <c r="A113" s="277">
        <v>103</v>
      </c>
      <c r="B113" s="396" t="s">
        <v>73</v>
      </c>
      <c r="C113" s="277" t="s">
        <v>158</v>
      </c>
      <c r="D113" s="316">
        <v>84.05</v>
      </c>
      <c r="E113" s="316">
        <v>84.066666666666663</v>
      </c>
      <c r="F113" s="317">
        <v>82.98333333333332</v>
      </c>
      <c r="G113" s="317">
        <v>81.916666666666657</v>
      </c>
      <c r="H113" s="317">
        <v>80.833333333333314</v>
      </c>
      <c r="I113" s="317">
        <v>85.133333333333326</v>
      </c>
      <c r="J113" s="317">
        <v>86.216666666666669</v>
      </c>
      <c r="K113" s="317">
        <v>87.283333333333331</v>
      </c>
      <c r="L113" s="304">
        <v>85.15</v>
      </c>
      <c r="M113" s="304">
        <v>83</v>
      </c>
      <c r="N113" s="319">
        <v>62554800</v>
      </c>
      <c r="O113" s="320">
        <v>1.4992503748125937E-2</v>
      </c>
    </row>
    <row r="114" spans="1:15" ht="15">
      <c r="A114" s="277">
        <v>104</v>
      </c>
      <c r="B114" s="396" t="s">
        <v>79</v>
      </c>
      <c r="C114" s="277" t="s">
        <v>159</v>
      </c>
      <c r="D114" s="316">
        <v>20605.849999999999</v>
      </c>
      <c r="E114" s="316">
        <v>20694.416666666668</v>
      </c>
      <c r="F114" s="317">
        <v>20398.833333333336</v>
      </c>
      <c r="G114" s="317">
        <v>20191.816666666669</v>
      </c>
      <c r="H114" s="317">
        <v>19896.233333333337</v>
      </c>
      <c r="I114" s="317">
        <v>20901.433333333334</v>
      </c>
      <c r="J114" s="317">
        <v>21197.01666666667</v>
      </c>
      <c r="K114" s="317">
        <v>21404.033333333333</v>
      </c>
      <c r="L114" s="304">
        <v>20990</v>
      </c>
      <c r="M114" s="304">
        <v>20487.400000000001</v>
      </c>
      <c r="N114" s="319">
        <v>111420</v>
      </c>
      <c r="O114" s="320">
        <v>-1.5376458112407211E-2</v>
      </c>
    </row>
    <row r="115" spans="1:15" ht="15">
      <c r="A115" s="277">
        <v>105</v>
      </c>
      <c r="B115" s="396" t="s">
        <v>52</v>
      </c>
      <c r="C115" s="277" t="s">
        <v>160</v>
      </c>
      <c r="D115" s="316">
        <v>1405.3</v>
      </c>
      <c r="E115" s="316">
        <v>1404.6666666666667</v>
      </c>
      <c r="F115" s="317">
        <v>1390.7833333333335</v>
      </c>
      <c r="G115" s="317">
        <v>1376.2666666666669</v>
      </c>
      <c r="H115" s="317">
        <v>1362.3833333333337</v>
      </c>
      <c r="I115" s="317">
        <v>1419.1833333333334</v>
      </c>
      <c r="J115" s="317">
        <v>1433.0666666666666</v>
      </c>
      <c r="K115" s="317">
        <v>1447.5833333333333</v>
      </c>
      <c r="L115" s="304">
        <v>1418.55</v>
      </c>
      <c r="M115" s="304">
        <v>1390.15</v>
      </c>
      <c r="N115" s="319">
        <v>3680050</v>
      </c>
      <c r="O115" s="320">
        <v>9.6574618982948543E-3</v>
      </c>
    </row>
    <row r="116" spans="1:15" ht="15">
      <c r="A116" s="277">
        <v>106</v>
      </c>
      <c r="B116" s="396" t="s">
        <v>73</v>
      </c>
      <c r="C116" s="277" t="s">
        <v>161</v>
      </c>
      <c r="D116" s="316">
        <v>268.39999999999998</v>
      </c>
      <c r="E116" s="316">
        <v>268.61666666666662</v>
      </c>
      <c r="F116" s="317">
        <v>266.08333333333326</v>
      </c>
      <c r="G116" s="317">
        <v>263.76666666666665</v>
      </c>
      <c r="H116" s="317">
        <v>261.23333333333329</v>
      </c>
      <c r="I116" s="317">
        <v>270.93333333333322</v>
      </c>
      <c r="J116" s="317">
        <v>273.46666666666664</v>
      </c>
      <c r="K116" s="317">
        <v>275.78333333333319</v>
      </c>
      <c r="L116" s="304">
        <v>271.14999999999998</v>
      </c>
      <c r="M116" s="304">
        <v>266.3</v>
      </c>
      <c r="N116" s="319">
        <v>15735000</v>
      </c>
      <c r="O116" s="320">
        <v>6.5246593744003071E-3</v>
      </c>
    </row>
    <row r="117" spans="1:15" ht="15">
      <c r="A117" s="277">
        <v>107</v>
      </c>
      <c r="B117" s="396" t="s">
        <v>57</v>
      </c>
      <c r="C117" s="277" t="s">
        <v>162</v>
      </c>
      <c r="D117" s="316">
        <v>88.1</v>
      </c>
      <c r="E117" s="316">
        <v>86.95</v>
      </c>
      <c r="F117" s="317">
        <v>85.2</v>
      </c>
      <c r="G117" s="317">
        <v>82.3</v>
      </c>
      <c r="H117" s="317">
        <v>80.55</v>
      </c>
      <c r="I117" s="317">
        <v>89.850000000000009</v>
      </c>
      <c r="J117" s="317">
        <v>91.600000000000009</v>
      </c>
      <c r="K117" s="317">
        <v>94.500000000000014</v>
      </c>
      <c r="L117" s="304">
        <v>88.7</v>
      </c>
      <c r="M117" s="304">
        <v>84.05</v>
      </c>
      <c r="N117" s="319">
        <v>50350200</v>
      </c>
      <c r="O117" s="320">
        <v>2.5249337204898373E-2</v>
      </c>
    </row>
    <row r="118" spans="1:15" ht="15">
      <c r="A118" s="277">
        <v>108</v>
      </c>
      <c r="B118" s="396" t="s">
        <v>50</v>
      </c>
      <c r="C118" s="277" t="s">
        <v>163</v>
      </c>
      <c r="D118" s="316">
        <v>1395</v>
      </c>
      <c r="E118" s="316">
        <v>1399.0666666666666</v>
      </c>
      <c r="F118" s="317">
        <v>1388.2333333333331</v>
      </c>
      <c r="G118" s="317">
        <v>1381.4666666666665</v>
      </c>
      <c r="H118" s="317">
        <v>1370.633333333333</v>
      </c>
      <c r="I118" s="317">
        <v>1405.8333333333333</v>
      </c>
      <c r="J118" s="317">
        <v>1416.6666666666667</v>
      </c>
      <c r="K118" s="317">
        <v>1423.4333333333334</v>
      </c>
      <c r="L118" s="304">
        <v>1409.9</v>
      </c>
      <c r="M118" s="304">
        <v>1392.3</v>
      </c>
      <c r="N118" s="319">
        <v>3329000</v>
      </c>
      <c r="O118" s="320">
        <v>2.7469135802469135E-2</v>
      </c>
    </row>
    <row r="119" spans="1:15" ht="15">
      <c r="A119" s="277">
        <v>109</v>
      </c>
      <c r="B119" s="396" t="s">
        <v>54</v>
      </c>
      <c r="C119" s="277" t="s">
        <v>164</v>
      </c>
      <c r="D119" s="316">
        <v>37.25</v>
      </c>
      <c r="E119" s="316">
        <v>36.916666666666664</v>
      </c>
      <c r="F119" s="317">
        <v>36.383333333333326</v>
      </c>
      <c r="G119" s="317">
        <v>35.516666666666659</v>
      </c>
      <c r="H119" s="317">
        <v>34.98333333333332</v>
      </c>
      <c r="I119" s="317">
        <v>37.783333333333331</v>
      </c>
      <c r="J119" s="317">
        <v>38.316666666666677</v>
      </c>
      <c r="K119" s="317">
        <v>39.183333333333337</v>
      </c>
      <c r="L119" s="304">
        <v>37.450000000000003</v>
      </c>
      <c r="M119" s="304">
        <v>36.049999999999997</v>
      </c>
      <c r="N119" s="319">
        <v>55580000</v>
      </c>
      <c r="O119" s="320">
        <v>8.3219645293315145E-2</v>
      </c>
    </row>
    <row r="120" spans="1:15" ht="15">
      <c r="A120" s="277">
        <v>110</v>
      </c>
      <c r="B120" s="396" t="s">
        <v>42</v>
      </c>
      <c r="C120" s="277" t="s">
        <v>165</v>
      </c>
      <c r="D120" s="316">
        <v>178.65</v>
      </c>
      <c r="E120" s="316">
        <v>177.94999999999996</v>
      </c>
      <c r="F120" s="317">
        <v>176.89999999999992</v>
      </c>
      <c r="G120" s="317">
        <v>175.14999999999995</v>
      </c>
      <c r="H120" s="317">
        <v>174.09999999999991</v>
      </c>
      <c r="I120" s="317">
        <v>179.69999999999993</v>
      </c>
      <c r="J120" s="317">
        <v>180.74999999999994</v>
      </c>
      <c r="K120" s="317">
        <v>182.49999999999994</v>
      </c>
      <c r="L120" s="304">
        <v>179</v>
      </c>
      <c r="M120" s="304">
        <v>176.2</v>
      </c>
      <c r="N120" s="319">
        <v>32040000</v>
      </c>
      <c r="O120" s="320">
        <v>2.1268610033779558E-3</v>
      </c>
    </row>
    <row r="121" spans="1:15" ht="15">
      <c r="A121" s="277">
        <v>111</v>
      </c>
      <c r="B121" s="396" t="s">
        <v>89</v>
      </c>
      <c r="C121" s="277" t="s">
        <v>166</v>
      </c>
      <c r="D121" s="316">
        <v>1025.7</v>
      </c>
      <c r="E121" s="316">
        <v>1022.4333333333333</v>
      </c>
      <c r="F121" s="317">
        <v>1009.8666666666666</v>
      </c>
      <c r="G121" s="317">
        <v>994.0333333333333</v>
      </c>
      <c r="H121" s="317">
        <v>981.46666666666658</v>
      </c>
      <c r="I121" s="317">
        <v>1038.2666666666664</v>
      </c>
      <c r="J121" s="317">
        <v>1050.8333333333335</v>
      </c>
      <c r="K121" s="317">
        <v>1066.6666666666665</v>
      </c>
      <c r="L121" s="304">
        <v>1035</v>
      </c>
      <c r="M121" s="304">
        <v>1006.6</v>
      </c>
      <c r="N121" s="319">
        <v>1484400</v>
      </c>
      <c r="O121" s="320">
        <v>1.5599343185550082E-2</v>
      </c>
    </row>
    <row r="122" spans="1:15" ht="15">
      <c r="A122" s="277">
        <v>112</v>
      </c>
      <c r="B122" s="396" t="s">
        <v>37</v>
      </c>
      <c r="C122" s="277" t="s">
        <v>167</v>
      </c>
      <c r="D122" s="316">
        <v>653.25</v>
      </c>
      <c r="E122" s="316">
        <v>648.26666666666665</v>
      </c>
      <c r="F122" s="317">
        <v>641.48333333333335</v>
      </c>
      <c r="G122" s="317">
        <v>629.7166666666667</v>
      </c>
      <c r="H122" s="317">
        <v>622.93333333333339</v>
      </c>
      <c r="I122" s="317">
        <v>660.0333333333333</v>
      </c>
      <c r="J122" s="317">
        <v>666.81666666666661</v>
      </c>
      <c r="K122" s="317">
        <v>678.58333333333326</v>
      </c>
      <c r="L122" s="304">
        <v>655.04999999999995</v>
      </c>
      <c r="M122" s="304">
        <v>636.5</v>
      </c>
      <c r="N122" s="319">
        <v>1024250</v>
      </c>
      <c r="O122" s="320">
        <v>1.5164279696714406E-2</v>
      </c>
    </row>
    <row r="123" spans="1:15" ht="15">
      <c r="A123" s="277">
        <v>113</v>
      </c>
      <c r="B123" s="396" t="s">
        <v>54</v>
      </c>
      <c r="C123" s="277" t="s">
        <v>168</v>
      </c>
      <c r="D123" s="316">
        <v>178.35</v>
      </c>
      <c r="E123" s="316">
        <v>177.85</v>
      </c>
      <c r="F123" s="317">
        <v>175.1</v>
      </c>
      <c r="G123" s="317">
        <v>171.85</v>
      </c>
      <c r="H123" s="317">
        <v>169.1</v>
      </c>
      <c r="I123" s="317">
        <v>181.1</v>
      </c>
      <c r="J123" s="317">
        <v>183.85</v>
      </c>
      <c r="K123" s="317">
        <v>187.1</v>
      </c>
      <c r="L123" s="304">
        <v>180.6</v>
      </c>
      <c r="M123" s="304">
        <v>174.6</v>
      </c>
      <c r="N123" s="319">
        <v>21465600</v>
      </c>
      <c r="O123" s="320">
        <v>1.7751479289940829E-2</v>
      </c>
    </row>
    <row r="124" spans="1:15" ht="15">
      <c r="A124" s="277">
        <v>114</v>
      </c>
      <c r="B124" s="396" t="s">
        <v>42</v>
      </c>
      <c r="C124" s="277" t="s">
        <v>169</v>
      </c>
      <c r="D124" s="316">
        <v>111.95</v>
      </c>
      <c r="E124" s="316">
        <v>111.08333333333333</v>
      </c>
      <c r="F124" s="317">
        <v>109.56666666666666</v>
      </c>
      <c r="G124" s="317">
        <v>107.18333333333334</v>
      </c>
      <c r="H124" s="317">
        <v>105.66666666666667</v>
      </c>
      <c r="I124" s="317">
        <v>113.46666666666665</v>
      </c>
      <c r="J124" s="317">
        <v>114.98333333333333</v>
      </c>
      <c r="K124" s="317">
        <v>117.36666666666665</v>
      </c>
      <c r="L124" s="304">
        <v>112.6</v>
      </c>
      <c r="M124" s="304">
        <v>108.7</v>
      </c>
      <c r="N124" s="319">
        <v>16884000</v>
      </c>
      <c r="O124" s="320">
        <v>1.1866235167206042E-2</v>
      </c>
    </row>
    <row r="125" spans="1:15" ht="15">
      <c r="A125" s="277">
        <v>115</v>
      </c>
      <c r="B125" s="396" t="s">
        <v>73</v>
      </c>
      <c r="C125" s="277" t="s">
        <v>170</v>
      </c>
      <c r="D125" s="316">
        <v>1851.85</v>
      </c>
      <c r="E125" s="316">
        <v>1833.2</v>
      </c>
      <c r="F125" s="317">
        <v>1809.4</v>
      </c>
      <c r="G125" s="317">
        <v>1766.95</v>
      </c>
      <c r="H125" s="317">
        <v>1743.15</v>
      </c>
      <c r="I125" s="317">
        <v>1875.65</v>
      </c>
      <c r="J125" s="317">
        <v>1899.4499999999998</v>
      </c>
      <c r="K125" s="317">
        <v>1941.9</v>
      </c>
      <c r="L125" s="304">
        <v>1857</v>
      </c>
      <c r="M125" s="304">
        <v>1790.75</v>
      </c>
      <c r="N125" s="319">
        <v>40799960</v>
      </c>
      <c r="O125" s="320">
        <v>1.7057542455027254E-2</v>
      </c>
    </row>
    <row r="126" spans="1:15" ht="15">
      <c r="A126" s="277">
        <v>116</v>
      </c>
      <c r="B126" s="396" t="s">
        <v>113</v>
      </c>
      <c r="C126" s="277" t="s">
        <v>171</v>
      </c>
      <c r="D126" s="316">
        <v>31.85</v>
      </c>
      <c r="E126" s="316">
        <v>31.633333333333336</v>
      </c>
      <c r="F126" s="317">
        <v>31.06666666666667</v>
      </c>
      <c r="G126" s="317">
        <v>30.283333333333335</v>
      </c>
      <c r="H126" s="317">
        <v>29.716666666666669</v>
      </c>
      <c r="I126" s="317">
        <v>32.416666666666671</v>
      </c>
      <c r="J126" s="317">
        <v>32.983333333333341</v>
      </c>
      <c r="K126" s="317">
        <v>33.766666666666673</v>
      </c>
      <c r="L126" s="304">
        <v>32.200000000000003</v>
      </c>
      <c r="M126" s="304">
        <v>30.85</v>
      </c>
      <c r="N126" s="319">
        <v>51243000</v>
      </c>
      <c r="O126" s="320">
        <v>-6.6135734072022168E-2</v>
      </c>
    </row>
    <row r="127" spans="1:15" ht="15">
      <c r="A127" s="277">
        <v>117</v>
      </c>
      <c r="B127" s="449" t="s">
        <v>57</v>
      </c>
      <c r="C127" s="277" t="s">
        <v>280</v>
      </c>
      <c r="D127" s="316">
        <v>863.45</v>
      </c>
      <c r="E127" s="316">
        <v>863.33333333333337</v>
      </c>
      <c r="F127" s="317">
        <v>851.41666666666674</v>
      </c>
      <c r="G127" s="317">
        <v>839.38333333333333</v>
      </c>
      <c r="H127" s="317">
        <v>827.4666666666667</v>
      </c>
      <c r="I127" s="317">
        <v>875.36666666666679</v>
      </c>
      <c r="J127" s="317">
        <v>887.28333333333353</v>
      </c>
      <c r="K127" s="317">
        <v>899.31666666666683</v>
      </c>
      <c r="L127" s="304">
        <v>875.25</v>
      </c>
      <c r="M127" s="304">
        <v>851.3</v>
      </c>
      <c r="N127" s="319">
        <v>5979750</v>
      </c>
      <c r="O127" s="320">
        <v>-8.8264545002486334E-3</v>
      </c>
    </row>
    <row r="128" spans="1:15" ht="15">
      <c r="A128" s="277">
        <v>118</v>
      </c>
      <c r="B128" s="396" t="s">
        <v>54</v>
      </c>
      <c r="C128" s="277" t="s">
        <v>172</v>
      </c>
      <c r="D128" s="316">
        <v>188.75</v>
      </c>
      <c r="E128" s="316">
        <v>188.5</v>
      </c>
      <c r="F128" s="317">
        <v>186.6</v>
      </c>
      <c r="G128" s="317">
        <v>184.45</v>
      </c>
      <c r="H128" s="317">
        <v>182.54999999999998</v>
      </c>
      <c r="I128" s="317">
        <v>190.65</v>
      </c>
      <c r="J128" s="317">
        <v>192.54999999999998</v>
      </c>
      <c r="K128" s="317">
        <v>194.70000000000002</v>
      </c>
      <c r="L128" s="304">
        <v>190.4</v>
      </c>
      <c r="M128" s="304">
        <v>186.35</v>
      </c>
      <c r="N128" s="319">
        <v>107544000</v>
      </c>
      <c r="O128" s="320">
        <v>3.1181682199976989E-2</v>
      </c>
    </row>
    <row r="129" spans="1:15" ht="15">
      <c r="A129" s="277">
        <v>119</v>
      </c>
      <c r="B129" s="396" t="s">
        <v>37</v>
      </c>
      <c r="C129" s="277" t="s">
        <v>173</v>
      </c>
      <c r="D129" s="316">
        <v>23136</v>
      </c>
      <c r="E129" s="316">
        <v>23092.149999999998</v>
      </c>
      <c r="F129" s="317">
        <v>22936.399999999994</v>
      </c>
      <c r="G129" s="317">
        <v>22736.799999999996</v>
      </c>
      <c r="H129" s="317">
        <v>22581.049999999992</v>
      </c>
      <c r="I129" s="317">
        <v>23291.749999999996</v>
      </c>
      <c r="J129" s="317">
        <v>23447.500000000004</v>
      </c>
      <c r="K129" s="317">
        <v>23647.1</v>
      </c>
      <c r="L129" s="304">
        <v>23247.9</v>
      </c>
      <c r="M129" s="304">
        <v>22892.55</v>
      </c>
      <c r="N129" s="319">
        <v>143600</v>
      </c>
      <c r="O129" s="320">
        <v>-1.8119658119658121E-2</v>
      </c>
    </row>
    <row r="130" spans="1:15" ht="15">
      <c r="A130" s="277">
        <v>120</v>
      </c>
      <c r="B130" s="396" t="s">
        <v>64</v>
      </c>
      <c r="C130" s="277" t="s">
        <v>174</v>
      </c>
      <c r="D130" s="316">
        <v>1163.5</v>
      </c>
      <c r="E130" s="316">
        <v>1169.55</v>
      </c>
      <c r="F130" s="317">
        <v>1151.4499999999998</v>
      </c>
      <c r="G130" s="317">
        <v>1139.3999999999999</v>
      </c>
      <c r="H130" s="317">
        <v>1121.2999999999997</v>
      </c>
      <c r="I130" s="317">
        <v>1181.5999999999999</v>
      </c>
      <c r="J130" s="317">
        <v>1199.6999999999998</v>
      </c>
      <c r="K130" s="317">
        <v>1211.75</v>
      </c>
      <c r="L130" s="304">
        <v>1187.6500000000001</v>
      </c>
      <c r="M130" s="304">
        <v>1157.5</v>
      </c>
      <c r="N130" s="319">
        <v>2637250</v>
      </c>
      <c r="O130" s="320">
        <v>-1.2358393408856848E-2</v>
      </c>
    </row>
    <row r="131" spans="1:15" ht="15">
      <c r="A131" s="277">
        <v>121</v>
      </c>
      <c r="B131" s="396" t="s">
        <v>79</v>
      </c>
      <c r="C131" s="277" t="s">
        <v>175</v>
      </c>
      <c r="D131" s="316">
        <v>3867.8</v>
      </c>
      <c r="E131" s="316">
        <v>3807.6833333333329</v>
      </c>
      <c r="F131" s="317">
        <v>3723.3666666666659</v>
      </c>
      <c r="G131" s="317">
        <v>3578.9333333333329</v>
      </c>
      <c r="H131" s="317">
        <v>3494.6166666666659</v>
      </c>
      <c r="I131" s="317">
        <v>3952.1166666666659</v>
      </c>
      <c r="J131" s="317">
        <v>4036.4333333333325</v>
      </c>
      <c r="K131" s="317">
        <v>4180.8666666666659</v>
      </c>
      <c r="L131" s="304">
        <v>3892</v>
      </c>
      <c r="M131" s="304">
        <v>3663.25</v>
      </c>
      <c r="N131" s="319">
        <v>603250</v>
      </c>
      <c r="O131" s="320">
        <v>0.14143803216650899</v>
      </c>
    </row>
    <row r="132" spans="1:15" ht="15">
      <c r="A132" s="277">
        <v>122</v>
      </c>
      <c r="B132" s="396" t="s">
        <v>57</v>
      </c>
      <c r="C132" s="277" t="s">
        <v>176</v>
      </c>
      <c r="D132" s="316">
        <v>698.3</v>
      </c>
      <c r="E132" s="316">
        <v>700.5333333333333</v>
      </c>
      <c r="F132" s="317">
        <v>686.91666666666663</v>
      </c>
      <c r="G132" s="317">
        <v>675.5333333333333</v>
      </c>
      <c r="H132" s="317">
        <v>661.91666666666663</v>
      </c>
      <c r="I132" s="317">
        <v>711.91666666666663</v>
      </c>
      <c r="J132" s="317">
        <v>725.53333333333342</v>
      </c>
      <c r="K132" s="317">
        <v>736.91666666666663</v>
      </c>
      <c r="L132" s="304">
        <v>714.15</v>
      </c>
      <c r="M132" s="304">
        <v>689.15</v>
      </c>
      <c r="N132" s="319">
        <v>2932150</v>
      </c>
      <c r="O132" s="320">
        <v>-2.2119000221190004E-3</v>
      </c>
    </row>
    <row r="133" spans="1:15" ht="15">
      <c r="A133" s="277">
        <v>123</v>
      </c>
      <c r="B133" s="396" t="s">
        <v>52</v>
      </c>
      <c r="C133" s="277" t="s">
        <v>178</v>
      </c>
      <c r="D133" s="316">
        <v>480.05</v>
      </c>
      <c r="E133" s="316">
        <v>477.55</v>
      </c>
      <c r="F133" s="317">
        <v>474.1</v>
      </c>
      <c r="G133" s="317">
        <v>468.15000000000003</v>
      </c>
      <c r="H133" s="317">
        <v>464.70000000000005</v>
      </c>
      <c r="I133" s="317">
        <v>483.5</v>
      </c>
      <c r="J133" s="317">
        <v>486.94999999999993</v>
      </c>
      <c r="K133" s="317">
        <v>492.9</v>
      </c>
      <c r="L133" s="304">
        <v>481</v>
      </c>
      <c r="M133" s="304">
        <v>471.6</v>
      </c>
      <c r="N133" s="319">
        <v>30149000</v>
      </c>
      <c r="O133" s="320">
        <v>-7.008807119472495E-3</v>
      </c>
    </row>
    <row r="134" spans="1:15" ht="15">
      <c r="A134" s="277">
        <v>124</v>
      </c>
      <c r="B134" s="396" t="s">
        <v>89</v>
      </c>
      <c r="C134" s="277" t="s">
        <v>179</v>
      </c>
      <c r="D134" s="316">
        <v>400.75</v>
      </c>
      <c r="E134" s="316">
        <v>401.09999999999997</v>
      </c>
      <c r="F134" s="317">
        <v>397.29999999999995</v>
      </c>
      <c r="G134" s="317">
        <v>393.84999999999997</v>
      </c>
      <c r="H134" s="317">
        <v>390.04999999999995</v>
      </c>
      <c r="I134" s="317">
        <v>404.54999999999995</v>
      </c>
      <c r="J134" s="317">
        <v>408.35</v>
      </c>
      <c r="K134" s="317">
        <v>411.79999999999995</v>
      </c>
      <c r="L134" s="304">
        <v>404.9</v>
      </c>
      <c r="M134" s="304">
        <v>397.65</v>
      </c>
      <c r="N134" s="319">
        <v>5008500</v>
      </c>
      <c r="O134" s="320">
        <v>4.0835411471321699E-2</v>
      </c>
    </row>
    <row r="135" spans="1:15" ht="15">
      <c r="A135" s="277">
        <v>125</v>
      </c>
      <c r="B135" s="396" t="s">
        <v>180</v>
      </c>
      <c r="C135" s="277" t="s">
        <v>181</v>
      </c>
      <c r="D135" s="316">
        <v>311.14999999999998</v>
      </c>
      <c r="E135" s="316">
        <v>311.63333333333327</v>
      </c>
      <c r="F135" s="317">
        <v>308.56666666666655</v>
      </c>
      <c r="G135" s="317">
        <v>305.98333333333329</v>
      </c>
      <c r="H135" s="317">
        <v>302.91666666666657</v>
      </c>
      <c r="I135" s="317">
        <v>314.21666666666653</v>
      </c>
      <c r="J135" s="317">
        <v>317.28333333333325</v>
      </c>
      <c r="K135" s="317">
        <v>319.8666666666665</v>
      </c>
      <c r="L135" s="304">
        <v>314.7</v>
      </c>
      <c r="M135" s="304">
        <v>309.05</v>
      </c>
      <c r="N135" s="319">
        <v>1710000</v>
      </c>
      <c r="O135" s="320">
        <v>-2.7303754266211604E-2</v>
      </c>
    </row>
    <row r="136" spans="1:15" ht="15">
      <c r="A136" s="277">
        <v>126</v>
      </c>
      <c r="B136" s="396" t="s">
        <v>39</v>
      </c>
      <c r="C136" s="277" t="s">
        <v>3465</v>
      </c>
      <c r="D136" s="316">
        <v>407.5</v>
      </c>
      <c r="E136" s="316">
        <v>405.14999999999992</v>
      </c>
      <c r="F136" s="317">
        <v>400.74999999999983</v>
      </c>
      <c r="G136" s="317">
        <v>393.99999999999989</v>
      </c>
      <c r="H136" s="317">
        <v>389.5999999999998</v>
      </c>
      <c r="I136" s="317">
        <v>411.89999999999986</v>
      </c>
      <c r="J136" s="317">
        <v>416.29999999999995</v>
      </c>
      <c r="K136" s="317">
        <v>423.0499999999999</v>
      </c>
      <c r="L136" s="304">
        <v>409.55</v>
      </c>
      <c r="M136" s="304">
        <v>398.4</v>
      </c>
      <c r="N136" s="319">
        <v>14758200</v>
      </c>
      <c r="O136" s="320">
        <v>3.8373860182370823E-2</v>
      </c>
    </row>
    <row r="137" spans="1:15" ht="15">
      <c r="A137" s="277">
        <v>127</v>
      </c>
      <c r="B137" s="396" t="s">
        <v>44</v>
      </c>
      <c r="C137" s="277" t="s">
        <v>183</v>
      </c>
      <c r="D137" s="316">
        <v>109.5</v>
      </c>
      <c r="E137" s="316">
        <v>108.13333333333333</v>
      </c>
      <c r="F137" s="317">
        <v>106.06666666666665</v>
      </c>
      <c r="G137" s="317">
        <v>102.63333333333333</v>
      </c>
      <c r="H137" s="317">
        <v>100.56666666666665</v>
      </c>
      <c r="I137" s="317">
        <v>111.56666666666665</v>
      </c>
      <c r="J137" s="317">
        <v>113.63333333333331</v>
      </c>
      <c r="K137" s="317">
        <v>117.06666666666665</v>
      </c>
      <c r="L137" s="304">
        <v>110.2</v>
      </c>
      <c r="M137" s="304">
        <v>104.7</v>
      </c>
      <c r="N137" s="319">
        <v>93195000</v>
      </c>
      <c r="O137" s="320">
        <v>8.7751979242898015E-2</v>
      </c>
    </row>
    <row r="138" spans="1:15" ht="15">
      <c r="A138" s="277">
        <v>128</v>
      </c>
      <c r="B138" s="396" t="s">
        <v>42</v>
      </c>
      <c r="C138" s="277" t="s">
        <v>185</v>
      </c>
      <c r="D138" s="316">
        <v>48.95</v>
      </c>
      <c r="E138" s="316">
        <v>48.916666666666664</v>
      </c>
      <c r="F138" s="317">
        <v>48.483333333333327</v>
      </c>
      <c r="G138" s="317">
        <v>48.016666666666666</v>
      </c>
      <c r="H138" s="317">
        <v>47.583333333333329</v>
      </c>
      <c r="I138" s="317">
        <v>49.383333333333326</v>
      </c>
      <c r="J138" s="317">
        <v>49.816666666666663</v>
      </c>
      <c r="K138" s="317">
        <v>50.283333333333324</v>
      </c>
      <c r="L138" s="304">
        <v>49.35</v>
      </c>
      <c r="M138" s="304">
        <v>48.45</v>
      </c>
      <c r="N138" s="319">
        <v>52137000</v>
      </c>
      <c r="O138" s="320">
        <v>-1.3789581205311542E-2</v>
      </c>
    </row>
    <row r="139" spans="1:15" ht="15">
      <c r="A139" s="277">
        <v>129</v>
      </c>
      <c r="B139" s="396" t="s">
        <v>113</v>
      </c>
      <c r="C139" s="277" t="s">
        <v>186</v>
      </c>
      <c r="D139" s="316">
        <v>336.55</v>
      </c>
      <c r="E139" s="316">
        <v>333.75</v>
      </c>
      <c r="F139" s="317">
        <v>328.1</v>
      </c>
      <c r="G139" s="317">
        <v>319.65000000000003</v>
      </c>
      <c r="H139" s="317">
        <v>314.00000000000006</v>
      </c>
      <c r="I139" s="317">
        <v>342.2</v>
      </c>
      <c r="J139" s="317">
        <v>347.84999999999997</v>
      </c>
      <c r="K139" s="317">
        <v>356.29999999999995</v>
      </c>
      <c r="L139" s="304">
        <v>339.4</v>
      </c>
      <c r="M139" s="304">
        <v>325.3</v>
      </c>
      <c r="N139" s="319">
        <v>16228200</v>
      </c>
      <c r="O139" s="320">
        <v>-8.8861315262002485E-2</v>
      </c>
    </row>
    <row r="140" spans="1:15" ht="15">
      <c r="A140" s="277">
        <v>130</v>
      </c>
      <c r="B140" s="396" t="s">
        <v>107</v>
      </c>
      <c r="C140" s="277" t="s">
        <v>187</v>
      </c>
      <c r="D140" s="316">
        <v>2244.3000000000002</v>
      </c>
      <c r="E140" s="316">
        <v>2228.2166666666667</v>
      </c>
      <c r="F140" s="317">
        <v>2206.7333333333336</v>
      </c>
      <c r="G140" s="317">
        <v>2169.166666666667</v>
      </c>
      <c r="H140" s="317">
        <v>2147.6833333333338</v>
      </c>
      <c r="I140" s="317">
        <v>2265.7833333333333</v>
      </c>
      <c r="J140" s="317">
        <v>2287.266666666666</v>
      </c>
      <c r="K140" s="317">
        <v>2324.833333333333</v>
      </c>
      <c r="L140" s="304">
        <v>2249.6999999999998</v>
      </c>
      <c r="M140" s="304">
        <v>2190.65</v>
      </c>
      <c r="N140" s="319">
        <v>9401400</v>
      </c>
      <c r="O140" s="320">
        <v>5.4476933947979408E-2</v>
      </c>
    </row>
    <row r="141" spans="1:15" ht="15">
      <c r="A141" s="277">
        <v>131</v>
      </c>
      <c r="B141" s="396" t="s">
        <v>107</v>
      </c>
      <c r="C141" s="277" t="s">
        <v>188</v>
      </c>
      <c r="D141" s="316">
        <v>576.79999999999995</v>
      </c>
      <c r="E141" s="316">
        <v>575.43333333333328</v>
      </c>
      <c r="F141" s="317">
        <v>568.31666666666661</v>
      </c>
      <c r="G141" s="317">
        <v>559.83333333333337</v>
      </c>
      <c r="H141" s="317">
        <v>552.7166666666667</v>
      </c>
      <c r="I141" s="317">
        <v>583.91666666666652</v>
      </c>
      <c r="J141" s="317">
        <v>591.03333333333308</v>
      </c>
      <c r="K141" s="317">
        <v>599.51666666666642</v>
      </c>
      <c r="L141" s="304">
        <v>582.54999999999995</v>
      </c>
      <c r="M141" s="304">
        <v>566.95000000000005</v>
      </c>
      <c r="N141" s="319">
        <v>17785200</v>
      </c>
      <c r="O141" s="320">
        <v>-2.197439619902336E-2</v>
      </c>
    </row>
    <row r="142" spans="1:15" ht="15">
      <c r="A142" s="277">
        <v>132</v>
      </c>
      <c r="B142" s="396" t="s">
        <v>50</v>
      </c>
      <c r="C142" s="277" t="s">
        <v>189</v>
      </c>
      <c r="D142" s="316">
        <v>1014.5</v>
      </c>
      <c r="E142" s="316">
        <v>1009.5499999999998</v>
      </c>
      <c r="F142" s="317">
        <v>1000.2499999999997</v>
      </c>
      <c r="G142" s="317">
        <v>985.99999999999977</v>
      </c>
      <c r="H142" s="317">
        <v>976.69999999999959</v>
      </c>
      <c r="I142" s="317">
        <v>1023.7999999999997</v>
      </c>
      <c r="J142" s="317">
        <v>1033.0999999999999</v>
      </c>
      <c r="K142" s="317">
        <v>1047.3499999999999</v>
      </c>
      <c r="L142" s="304">
        <v>1018.85</v>
      </c>
      <c r="M142" s="304">
        <v>995.3</v>
      </c>
      <c r="N142" s="319">
        <v>7161750</v>
      </c>
      <c r="O142" s="320">
        <v>-2.0900825582610512E-3</v>
      </c>
    </row>
    <row r="143" spans="1:15" ht="15">
      <c r="A143" s="277">
        <v>133</v>
      </c>
      <c r="B143" s="396" t="s">
        <v>52</v>
      </c>
      <c r="C143" s="277" t="s">
        <v>190</v>
      </c>
      <c r="D143" s="316">
        <v>2353.65</v>
      </c>
      <c r="E143" s="316">
        <v>2370.7666666666669</v>
      </c>
      <c r="F143" s="317">
        <v>2327.8833333333337</v>
      </c>
      <c r="G143" s="317">
        <v>2302.1166666666668</v>
      </c>
      <c r="H143" s="317">
        <v>2259.2333333333336</v>
      </c>
      <c r="I143" s="317">
        <v>2396.5333333333338</v>
      </c>
      <c r="J143" s="317">
        <v>2439.416666666667</v>
      </c>
      <c r="K143" s="317">
        <v>2465.1833333333338</v>
      </c>
      <c r="L143" s="304">
        <v>2413.65</v>
      </c>
      <c r="M143" s="304">
        <v>2345</v>
      </c>
      <c r="N143" s="319">
        <v>1451000</v>
      </c>
      <c r="O143" s="320">
        <v>2.1471312917986624E-2</v>
      </c>
    </row>
    <row r="144" spans="1:15" ht="15">
      <c r="A144" s="277">
        <v>134</v>
      </c>
      <c r="B144" s="396" t="s">
        <v>42</v>
      </c>
      <c r="C144" s="277" t="s">
        <v>191</v>
      </c>
      <c r="D144" s="316">
        <v>332.75</v>
      </c>
      <c r="E144" s="316">
        <v>331.8</v>
      </c>
      <c r="F144" s="317">
        <v>328.70000000000005</v>
      </c>
      <c r="G144" s="317">
        <v>324.65000000000003</v>
      </c>
      <c r="H144" s="317">
        <v>321.55000000000007</v>
      </c>
      <c r="I144" s="317">
        <v>335.85</v>
      </c>
      <c r="J144" s="317">
        <v>338.95000000000005</v>
      </c>
      <c r="K144" s="317">
        <v>343</v>
      </c>
      <c r="L144" s="304">
        <v>334.9</v>
      </c>
      <c r="M144" s="304">
        <v>327.75</v>
      </c>
      <c r="N144" s="319">
        <v>1572000</v>
      </c>
      <c r="O144" s="320">
        <v>-5.4151624548736461E-2</v>
      </c>
    </row>
    <row r="145" spans="1:15" ht="15">
      <c r="A145" s="277">
        <v>135</v>
      </c>
      <c r="B145" s="396" t="s">
        <v>44</v>
      </c>
      <c r="C145" s="277" t="s">
        <v>192</v>
      </c>
      <c r="D145" s="316">
        <v>403.4</v>
      </c>
      <c r="E145" s="316">
        <v>400.63333333333338</v>
      </c>
      <c r="F145" s="317">
        <v>396.26666666666677</v>
      </c>
      <c r="G145" s="317">
        <v>389.13333333333338</v>
      </c>
      <c r="H145" s="317">
        <v>384.76666666666677</v>
      </c>
      <c r="I145" s="317">
        <v>407.76666666666677</v>
      </c>
      <c r="J145" s="317">
        <v>412.13333333333344</v>
      </c>
      <c r="K145" s="317">
        <v>419.26666666666677</v>
      </c>
      <c r="L145" s="304">
        <v>405</v>
      </c>
      <c r="M145" s="304">
        <v>393.5</v>
      </c>
      <c r="N145" s="319">
        <v>4404400</v>
      </c>
      <c r="O145" s="320">
        <v>6.0687795010114634E-2</v>
      </c>
    </row>
    <row r="146" spans="1:15" ht="15">
      <c r="A146" s="277">
        <v>136</v>
      </c>
      <c r="B146" s="396" t="s">
        <v>50</v>
      </c>
      <c r="C146" s="277" t="s">
        <v>193</v>
      </c>
      <c r="D146" s="316">
        <v>1057.25</v>
      </c>
      <c r="E146" s="316">
        <v>1052.8999999999999</v>
      </c>
      <c r="F146" s="317">
        <v>1036.8999999999996</v>
      </c>
      <c r="G146" s="317">
        <v>1016.5499999999997</v>
      </c>
      <c r="H146" s="317">
        <v>1000.5499999999995</v>
      </c>
      <c r="I146" s="317">
        <v>1073.2499999999998</v>
      </c>
      <c r="J146" s="317">
        <v>1089.2500000000002</v>
      </c>
      <c r="K146" s="317">
        <v>1109.5999999999999</v>
      </c>
      <c r="L146" s="304">
        <v>1068.9000000000001</v>
      </c>
      <c r="M146" s="304">
        <v>1032.55</v>
      </c>
      <c r="N146" s="319">
        <v>993300</v>
      </c>
      <c r="O146" s="320">
        <v>-1.2526096033402923E-2</v>
      </c>
    </row>
    <row r="147" spans="1:15" ht="15">
      <c r="A147" s="277">
        <v>137</v>
      </c>
      <c r="B147" s="396" t="s">
        <v>57</v>
      </c>
      <c r="C147" s="277" t="s">
        <v>194</v>
      </c>
      <c r="D147" s="316">
        <v>241.85</v>
      </c>
      <c r="E147" s="316">
        <v>241.43333333333331</v>
      </c>
      <c r="F147" s="317">
        <v>238.51666666666662</v>
      </c>
      <c r="G147" s="317">
        <v>235.18333333333331</v>
      </c>
      <c r="H147" s="317">
        <v>232.26666666666662</v>
      </c>
      <c r="I147" s="317">
        <v>244.76666666666662</v>
      </c>
      <c r="J147" s="317">
        <v>247.68333333333331</v>
      </c>
      <c r="K147" s="317">
        <v>251.01666666666662</v>
      </c>
      <c r="L147" s="304">
        <v>244.35</v>
      </c>
      <c r="M147" s="304">
        <v>238.1</v>
      </c>
      <c r="N147" s="319">
        <v>3240600</v>
      </c>
      <c r="O147" s="320">
        <v>-3.9765319426336376E-2</v>
      </c>
    </row>
    <row r="148" spans="1:15" ht="15">
      <c r="A148" s="277">
        <v>138</v>
      </c>
      <c r="B148" s="396" t="s">
        <v>37</v>
      </c>
      <c r="C148" s="277" t="s">
        <v>195</v>
      </c>
      <c r="D148" s="316">
        <v>3938.1</v>
      </c>
      <c r="E148" s="316">
        <v>3930.3666666666668</v>
      </c>
      <c r="F148" s="317">
        <v>3912.7333333333336</v>
      </c>
      <c r="G148" s="317">
        <v>3887.3666666666668</v>
      </c>
      <c r="H148" s="317">
        <v>3869.7333333333336</v>
      </c>
      <c r="I148" s="317">
        <v>3955.7333333333336</v>
      </c>
      <c r="J148" s="317">
        <v>3973.3666666666668</v>
      </c>
      <c r="K148" s="317">
        <v>3998.7333333333336</v>
      </c>
      <c r="L148" s="304">
        <v>3948</v>
      </c>
      <c r="M148" s="304">
        <v>3905</v>
      </c>
      <c r="N148" s="319">
        <v>2247800</v>
      </c>
      <c r="O148" s="320">
        <v>-5.9260569609057134E-3</v>
      </c>
    </row>
    <row r="149" spans="1:15" ht="15">
      <c r="A149" s="277">
        <v>139</v>
      </c>
      <c r="B149" s="396" t="s">
        <v>180</v>
      </c>
      <c r="C149" s="277" t="s">
        <v>197</v>
      </c>
      <c r="D149" s="316">
        <v>452.65</v>
      </c>
      <c r="E149" s="316">
        <v>450.86666666666662</v>
      </c>
      <c r="F149" s="317">
        <v>443.93333333333322</v>
      </c>
      <c r="G149" s="317">
        <v>435.21666666666658</v>
      </c>
      <c r="H149" s="317">
        <v>428.28333333333319</v>
      </c>
      <c r="I149" s="317">
        <v>459.58333333333326</v>
      </c>
      <c r="J149" s="317">
        <v>466.51666666666665</v>
      </c>
      <c r="K149" s="317">
        <v>475.23333333333329</v>
      </c>
      <c r="L149" s="304">
        <v>457.8</v>
      </c>
      <c r="M149" s="304">
        <v>442.15</v>
      </c>
      <c r="N149" s="319">
        <v>8925800</v>
      </c>
      <c r="O149" s="320">
        <v>-2.7754177286887567E-2</v>
      </c>
    </row>
    <row r="150" spans="1:15" ht="15">
      <c r="A150" s="277">
        <v>140</v>
      </c>
      <c r="B150" s="396" t="s">
        <v>113</v>
      </c>
      <c r="C150" s="277" t="s">
        <v>198</v>
      </c>
      <c r="D150" s="316">
        <v>110.2</v>
      </c>
      <c r="E150" s="316">
        <v>109.46666666666665</v>
      </c>
      <c r="F150" s="317">
        <v>107.13333333333331</v>
      </c>
      <c r="G150" s="317">
        <v>104.06666666666666</v>
      </c>
      <c r="H150" s="317">
        <v>101.73333333333332</v>
      </c>
      <c r="I150" s="317">
        <v>112.5333333333333</v>
      </c>
      <c r="J150" s="317">
        <v>114.86666666666665</v>
      </c>
      <c r="K150" s="317">
        <v>117.93333333333329</v>
      </c>
      <c r="L150" s="304">
        <v>111.8</v>
      </c>
      <c r="M150" s="304">
        <v>106.4</v>
      </c>
      <c r="N150" s="319">
        <v>103707400</v>
      </c>
      <c r="O150" s="320">
        <v>-3.5184864740151124E-2</v>
      </c>
    </row>
    <row r="151" spans="1:15" ht="15">
      <c r="A151" s="277">
        <v>141</v>
      </c>
      <c r="B151" s="396" t="s">
        <v>64</v>
      </c>
      <c r="C151" s="277" t="s">
        <v>199</v>
      </c>
      <c r="D151" s="316">
        <v>568</v>
      </c>
      <c r="E151" s="316">
        <v>565.86666666666667</v>
      </c>
      <c r="F151" s="317">
        <v>560.88333333333333</v>
      </c>
      <c r="G151" s="317">
        <v>553.76666666666665</v>
      </c>
      <c r="H151" s="317">
        <v>548.7833333333333</v>
      </c>
      <c r="I151" s="317">
        <v>572.98333333333335</v>
      </c>
      <c r="J151" s="317">
        <v>577.9666666666667</v>
      </c>
      <c r="K151" s="317">
        <v>585.08333333333337</v>
      </c>
      <c r="L151" s="304">
        <v>570.85</v>
      </c>
      <c r="M151" s="304">
        <v>558.75</v>
      </c>
      <c r="N151" s="319">
        <v>3440000</v>
      </c>
      <c r="O151" s="320">
        <v>2.6231419411250363E-3</v>
      </c>
    </row>
    <row r="152" spans="1:15" ht="15">
      <c r="A152" s="277">
        <v>142</v>
      </c>
      <c r="B152" s="396" t="s">
        <v>107</v>
      </c>
      <c r="C152" s="277" t="s">
        <v>200</v>
      </c>
      <c r="D152" s="316">
        <v>223.6</v>
      </c>
      <c r="E152" s="316">
        <v>224.43333333333331</v>
      </c>
      <c r="F152" s="317">
        <v>221.66666666666663</v>
      </c>
      <c r="G152" s="317">
        <v>219.73333333333332</v>
      </c>
      <c r="H152" s="317">
        <v>216.96666666666664</v>
      </c>
      <c r="I152" s="317">
        <v>226.36666666666662</v>
      </c>
      <c r="J152" s="317">
        <v>229.13333333333333</v>
      </c>
      <c r="K152" s="317">
        <v>231.06666666666661</v>
      </c>
      <c r="L152" s="304">
        <v>227.2</v>
      </c>
      <c r="M152" s="304">
        <v>222.5</v>
      </c>
      <c r="N152" s="319">
        <v>25366400</v>
      </c>
      <c r="O152" s="320">
        <v>2.1388996263368123E-2</v>
      </c>
    </row>
    <row r="153" spans="1:15" ht="15">
      <c r="A153" s="277">
        <v>143</v>
      </c>
      <c r="B153" s="396" t="s">
        <v>89</v>
      </c>
      <c r="C153" s="277" t="s">
        <v>202</v>
      </c>
      <c r="D153" s="316">
        <v>175.55</v>
      </c>
      <c r="E153" s="316">
        <v>175.23333333333335</v>
      </c>
      <c r="F153" s="317">
        <v>171.9666666666667</v>
      </c>
      <c r="G153" s="317">
        <v>168.38333333333335</v>
      </c>
      <c r="H153" s="317">
        <v>165.1166666666667</v>
      </c>
      <c r="I153" s="317">
        <v>178.81666666666669</v>
      </c>
      <c r="J153" s="317">
        <v>182.08333333333334</v>
      </c>
      <c r="K153" s="317">
        <v>185.66666666666669</v>
      </c>
      <c r="L153" s="304">
        <v>178.5</v>
      </c>
      <c r="M153" s="304">
        <v>171.65</v>
      </c>
      <c r="N153" s="319">
        <v>21627000</v>
      </c>
      <c r="O153" s="320">
        <v>3.6371477860839566E-2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O221" sqref="O2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44019</v>
      </c>
    </row>
    <row r="7" spans="1:15">
      <c r="A7"/>
    </row>
    <row r="8" spans="1:15" ht="28.5" customHeight="1">
      <c r="A8" s="554" t="s">
        <v>16</v>
      </c>
      <c r="B8" s="555" t="s">
        <v>18</v>
      </c>
      <c r="C8" s="553" t="s">
        <v>19</v>
      </c>
      <c r="D8" s="553" t="s">
        <v>20</v>
      </c>
      <c r="E8" s="553" t="s">
        <v>21</v>
      </c>
      <c r="F8" s="553"/>
      <c r="G8" s="553"/>
      <c r="H8" s="553" t="s">
        <v>22</v>
      </c>
      <c r="I8" s="553"/>
      <c r="J8" s="553"/>
      <c r="K8" s="274"/>
      <c r="L8" s="282"/>
      <c r="M8" s="282"/>
    </row>
    <row r="9" spans="1:15" ht="36" customHeight="1">
      <c r="A9" s="549"/>
      <c r="B9" s="551"/>
      <c r="C9" s="556" t="s">
        <v>23</v>
      </c>
      <c r="D9" s="556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10763.65</v>
      </c>
      <c r="D10" s="303">
        <v>10756.716666666667</v>
      </c>
      <c r="E10" s="303">
        <v>10702.033333333335</v>
      </c>
      <c r="F10" s="303">
        <v>10640.416666666668</v>
      </c>
      <c r="G10" s="303">
        <v>10585.733333333335</v>
      </c>
      <c r="H10" s="303">
        <v>10818.333333333334</v>
      </c>
      <c r="I10" s="303">
        <v>10873.016666666668</v>
      </c>
      <c r="J10" s="303">
        <v>10934.633333333333</v>
      </c>
      <c r="K10" s="302">
        <v>10811.4</v>
      </c>
      <c r="L10" s="302">
        <v>10695.1</v>
      </c>
      <c r="M10" s="307"/>
    </row>
    <row r="11" spans="1:15">
      <c r="A11" s="301">
        <v>2</v>
      </c>
      <c r="B11" s="277" t="s">
        <v>220</v>
      </c>
      <c r="C11" s="304">
        <v>22198.95</v>
      </c>
      <c r="D11" s="279">
        <v>22256.416666666668</v>
      </c>
      <c r="E11" s="279">
        <v>22113.583333333336</v>
      </c>
      <c r="F11" s="279">
        <v>22028.216666666667</v>
      </c>
      <c r="G11" s="279">
        <v>21885.383333333335</v>
      </c>
      <c r="H11" s="279">
        <v>22341.783333333336</v>
      </c>
      <c r="I11" s="279">
        <v>22484.616666666672</v>
      </c>
      <c r="J11" s="279">
        <v>22569.983333333337</v>
      </c>
      <c r="K11" s="304">
        <v>22399.25</v>
      </c>
      <c r="L11" s="304">
        <v>22171.05</v>
      </c>
      <c r="M11" s="307"/>
    </row>
    <row r="12" spans="1:15">
      <c r="A12" s="301">
        <v>3</v>
      </c>
      <c r="B12" s="285" t="s">
        <v>221</v>
      </c>
      <c r="C12" s="304">
        <v>1483.45</v>
      </c>
      <c r="D12" s="279">
        <v>1480.3833333333332</v>
      </c>
      <c r="E12" s="279">
        <v>1475.0166666666664</v>
      </c>
      <c r="F12" s="279">
        <v>1466.5833333333333</v>
      </c>
      <c r="G12" s="279">
        <v>1461.2166666666665</v>
      </c>
      <c r="H12" s="279">
        <v>1488.8166666666664</v>
      </c>
      <c r="I12" s="279">
        <v>1494.1833333333332</v>
      </c>
      <c r="J12" s="279">
        <v>1502.6166666666663</v>
      </c>
      <c r="K12" s="304">
        <v>1485.75</v>
      </c>
      <c r="L12" s="304">
        <v>1471.95</v>
      </c>
      <c r="M12" s="307"/>
    </row>
    <row r="13" spans="1:15">
      <c r="A13" s="301">
        <v>4</v>
      </c>
      <c r="B13" s="277" t="s">
        <v>222</v>
      </c>
      <c r="C13" s="304">
        <v>3141.15</v>
      </c>
      <c r="D13" s="279">
        <v>3138.7000000000003</v>
      </c>
      <c r="E13" s="279">
        <v>3125.7500000000005</v>
      </c>
      <c r="F13" s="279">
        <v>3110.3500000000004</v>
      </c>
      <c r="G13" s="279">
        <v>3097.4000000000005</v>
      </c>
      <c r="H13" s="279">
        <v>3154.1000000000004</v>
      </c>
      <c r="I13" s="279">
        <v>3167.05</v>
      </c>
      <c r="J13" s="279">
        <v>3182.4500000000003</v>
      </c>
      <c r="K13" s="304">
        <v>3151.65</v>
      </c>
      <c r="L13" s="304">
        <v>3123.3</v>
      </c>
      <c r="M13" s="307"/>
    </row>
    <row r="14" spans="1:15">
      <c r="A14" s="301">
        <v>5</v>
      </c>
      <c r="B14" s="277" t="s">
        <v>223</v>
      </c>
      <c r="C14" s="304">
        <v>15464.95</v>
      </c>
      <c r="D14" s="279">
        <v>15465.716666666667</v>
      </c>
      <c r="E14" s="279">
        <v>15350.933333333334</v>
      </c>
      <c r="F14" s="279">
        <v>15236.916666666668</v>
      </c>
      <c r="G14" s="279">
        <v>15122.133333333335</v>
      </c>
      <c r="H14" s="279">
        <v>15579.733333333334</v>
      </c>
      <c r="I14" s="279">
        <v>15694.516666666666</v>
      </c>
      <c r="J14" s="279">
        <v>15808.533333333333</v>
      </c>
      <c r="K14" s="304">
        <v>15580.5</v>
      </c>
      <c r="L14" s="304">
        <v>15351.7</v>
      </c>
      <c r="M14" s="307"/>
    </row>
    <row r="15" spans="1:15">
      <c r="A15" s="301">
        <v>6</v>
      </c>
      <c r="B15" s="277" t="s">
        <v>224</v>
      </c>
      <c r="C15" s="304">
        <v>2566.8000000000002</v>
      </c>
      <c r="D15" s="279">
        <v>2563.3833333333337</v>
      </c>
      <c r="E15" s="279">
        <v>2550.8666666666672</v>
      </c>
      <c r="F15" s="279">
        <v>2534.9333333333334</v>
      </c>
      <c r="G15" s="279">
        <v>2522.416666666667</v>
      </c>
      <c r="H15" s="279">
        <v>2579.3166666666675</v>
      </c>
      <c r="I15" s="279">
        <v>2591.8333333333339</v>
      </c>
      <c r="J15" s="279">
        <v>2607.7666666666678</v>
      </c>
      <c r="K15" s="304">
        <v>2575.9</v>
      </c>
      <c r="L15" s="304">
        <v>2547.4499999999998</v>
      </c>
      <c r="M15" s="307"/>
    </row>
    <row r="16" spans="1:15">
      <c r="A16" s="301">
        <v>7</v>
      </c>
      <c r="B16" s="277" t="s">
        <v>225</v>
      </c>
      <c r="C16" s="304">
        <v>4289.55</v>
      </c>
      <c r="D16" s="279">
        <v>4270.55</v>
      </c>
      <c r="E16" s="279">
        <v>4247.3</v>
      </c>
      <c r="F16" s="279">
        <v>4205.05</v>
      </c>
      <c r="G16" s="279">
        <v>4181.8</v>
      </c>
      <c r="H16" s="279">
        <v>4312.8</v>
      </c>
      <c r="I16" s="279">
        <v>4336.05</v>
      </c>
      <c r="J16" s="279">
        <v>4378.3</v>
      </c>
      <c r="K16" s="304">
        <v>4293.8</v>
      </c>
      <c r="L16" s="304">
        <v>4228.3</v>
      </c>
      <c r="M16" s="307"/>
    </row>
    <row r="17" spans="1:13">
      <c r="A17" s="301">
        <v>8</v>
      </c>
      <c r="B17" s="277" t="s">
        <v>38</v>
      </c>
      <c r="C17" s="277">
        <v>1328</v>
      </c>
      <c r="D17" s="279">
        <v>1323.3166666666666</v>
      </c>
      <c r="E17" s="279">
        <v>1311.6833333333332</v>
      </c>
      <c r="F17" s="279">
        <v>1295.3666666666666</v>
      </c>
      <c r="G17" s="279">
        <v>1283.7333333333331</v>
      </c>
      <c r="H17" s="279">
        <v>1339.6333333333332</v>
      </c>
      <c r="I17" s="279">
        <v>1351.2666666666664</v>
      </c>
      <c r="J17" s="279">
        <v>1367.5833333333333</v>
      </c>
      <c r="K17" s="277">
        <v>1334.95</v>
      </c>
      <c r="L17" s="277">
        <v>1307</v>
      </c>
      <c r="M17" s="277">
        <v>10.703290000000001</v>
      </c>
    </row>
    <row r="18" spans="1:13">
      <c r="A18" s="301">
        <v>9</v>
      </c>
      <c r="B18" s="277" t="s">
        <v>226</v>
      </c>
      <c r="C18" s="277">
        <v>595.25</v>
      </c>
      <c r="D18" s="279">
        <v>586.06666666666672</v>
      </c>
      <c r="E18" s="279">
        <v>576.88333333333344</v>
      </c>
      <c r="F18" s="279">
        <v>558.51666666666677</v>
      </c>
      <c r="G18" s="279">
        <v>549.33333333333348</v>
      </c>
      <c r="H18" s="279">
        <v>604.43333333333339</v>
      </c>
      <c r="I18" s="279">
        <v>613.61666666666656</v>
      </c>
      <c r="J18" s="279">
        <v>631.98333333333335</v>
      </c>
      <c r="K18" s="277">
        <v>595.25</v>
      </c>
      <c r="L18" s="277">
        <v>567.70000000000005</v>
      </c>
      <c r="M18" s="277">
        <v>7.1078400000000004</v>
      </c>
    </row>
    <row r="19" spans="1:13">
      <c r="A19" s="301">
        <v>10</v>
      </c>
      <c r="B19" s="277" t="s">
        <v>41</v>
      </c>
      <c r="C19" s="277">
        <v>359.45</v>
      </c>
      <c r="D19" s="279">
        <v>360.51666666666671</v>
      </c>
      <c r="E19" s="279">
        <v>355.03333333333342</v>
      </c>
      <c r="F19" s="279">
        <v>350.61666666666673</v>
      </c>
      <c r="G19" s="279">
        <v>345.13333333333344</v>
      </c>
      <c r="H19" s="279">
        <v>364.93333333333339</v>
      </c>
      <c r="I19" s="279">
        <v>370.41666666666663</v>
      </c>
      <c r="J19" s="279">
        <v>374.83333333333337</v>
      </c>
      <c r="K19" s="277">
        <v>366</v>
      </c>
      <c r="L19" s="277">
        <v>356.1</v>
      </c>
      <c r="M19" s="277">
        <v>33.60577</v>
      </c>
    </row>
    <row r="20" spans="1:13">
      <c r="A20" s="301">
        <v>11</v>
      </c>
      <c r="B20" s="277" t="s">
        <v>43</v>
      </c>
      <c r="C20" s="277">
        <v>35.9</v>
      </c>
      <c r="D20" s="279">
        <v>36.06666666666667</v>
      </c>
      <c r="E20" s="279">
        <v>35.63333333333334</v>
      </c>
      <c r="F20" s="279">
        <v>35.366666666666667</v>
      </c>
      <c r="G20" s="279">
        <v>34.933333333333337</v>
      </c>
      <c r="H20" s="279">
        <v>36.333333333333343</v>
      </c>
      <c r="I20" s="279">
        <v>36.766666666666666</v>
      </c>
      <c r="J20" s="279">
        <v>37.033333333333346</v>
      </c>
      <c r="K20" s="277">
        <v>36.5</v>
      </c>
      <c r="L20" s="277">
        <v>35.799999999999997</v>
      </c>
      <c r="M20" s="277">
        <v>45.277790000000003</v>
      </c>
    </row>
    <row r="21" spans="1:13">
      <c r="A21" s="301">
        <v>12</v>
      </c>
      <c r="B21" s="277" t="s">
        <v>227</v>
      </c>
      <c r="C21" s="277">
        <v>65.650000000000006</v>
      </c>
      <c r="D21" s="279">
        <v>65.833333333333343</v>
      </c>
      <c r="E21" s="279">
        <v>64.966666666666683</v>
      </c>
      <c r="F21" s="279">
        <v>64.283333333333346</v>
      </c>
      <c r="G21" s="279">
        <v>63.416666666666686</v>
      </c>
      <c r="H21" s="279">
        <v>66.51666666666668</v>
      </c>
      <c r="I21" s="279">
        <v>67.383333333333354</v>
      </c>
      <c r="J21" s="279">
        <v>68.066666666666677</v>
      </c>
      <c r="K21" s="277">
        <v>66.7</v>
      </c>
      <c r="L21" s="277">
        <v>65.150000000000006</v>
      </c>
      <c r="M21" s="277">
        <v>19.462050000000001</v>
      </c>
    </row>
    <row r="22" spans="1:13">
      <c r="A22" s="301">
        <v>13</v>
      </c>
      <c r="B22" s="277" t="s">
        <v>228</v>
      </c>
      <c r="C22" s="277">
        <v>127.5</v>
      </c>
      <c r="D22" s="279">
        <v>125.38333333333333</v>
      </c>
      <c r="E22" s="279">
        <v>122.26666666666665</v>
      </c>
      <c r="F22" s="279">
        <v>117.03333333333333</v>
      </c>
      <c r="G22" s="279">
        <v>113.91666666666666</v>
      </c>
      <c r="H22" s="279">
        <v>130.61666666666665</v>
      </c>
      <c r="I22" s="279">
        <v>133.73333333333332</v>
      </c>
      <c r="J22" s="279">
        <v>138.96666666666664</v>
      </c>
      <c r="K22" s="277">
        <v>128.5</v>
      </c>
      <c r="L22" s="277">
        <v>120.15</v>
      </c>
      <c r="M22" s="277">
        <v>36.822139999999997</v>
      </c>
    </row>
    <row r="23" spans="1:13">
      <c r="A23" s="301">
        <v>14</v>
      </c>
      <c r="B23" s="277" t="s">
        <v>229</v>
      </c>
      <c r="C23" s="277">
        <v>1408.15</v>
      </c>
      <c r="D23" s="279">
        <v>1408.3833333333332</v>
      </c>
      <c r="E23" s="279">
        <v>1399.7666666666664</v>
      </c>
      <c r="F23" s="279">
        <v>1391.3833333333332</v>
      </c>
      <c r="G23" s="279">
        <v>1382.7666666666664</v>
      </c>
      <c r="H23" s="279">
        <v>1416.7666666666664</v>
      </c>
      <c r="I23" s="279">
        <v>1425.3833333333332</v>
      </c>
      <c r="J23" s="279">
        <v>1433.7666666666664</v>
      </c>
      <c r="K23" s="277">
        <v>1417</v>
      </c>
      <c r="L23" s="277">
        <v>1400</v>
      </c>
      <c r="M23" s="277">
        <v>2.5633599999999999</v>
      </c>
    </row>
    <row r="24" spans="1:13">
      <c r="A24" s="301">
        <v>15</v>
      </c>
      <c r="B24" s="277" t="s">
        <v>230</v>
      </c>
      <c r="C24" s="277">
        <v>2333.6</v>
      </c>
      <c r="D24" s="279">
        <v>2340.5333333333333</v>
      </c>
      <c r="E24" s="279">
        <v>2318.0666666666666</v>
      </c>
      <c r="F24" s="279">
        <v>2302.5333333333333</v>
      </c>
      <c r="G24" s="279">
        <v>2280.0666666666666</v>
      </c>
      <c r="H24" s="279">
        <v>2356.0666666666666</v>
      </c>
      <c r="I24" s="279">
        <v>2378.5333333333328</v>
      </c>
      <c r="J24" s="279">
        <v>2394.0666666666666</v>
      </c>
      <c r="K24" s="277">
        <v>2363</v>
      </c>
      <c r="L24" s="277">
        <v>2325</v>
      </c>
      <c r="M24" s="277">
        <v>1.3844799999999999</v>
      </c>
    </row>
    <row r="25" spans="1:13">
      <c r="A25" s="301">
        <v>16</v>
      </c>
      <c r="B25" s="277" t="s">
        <v>45</v>
      </c>
      <c r="C25" s="277">
        <v>712.1</v>
      </c>
      <c r="D25" s="279">
        <v>703.4</v>
      </c>
      <c r="E25" s="279">
        <v>691.19999999999993</v>
      </c>
      <c r="F25" s="279">
        <v>670.3</v>
      </c>
      <c r="G25" s="279">
        <v>658.09999999999991</v>
      </c>
      <c r="H25" s="279">
        <v>724.3</v>
      </c>
      <c r="I25" s="279">
        <v>736.5</v>
      </c>
      <c r="J25" s="279">
        <v>757.4</v>
      </c>
      <c r="K25" s="277">
        <v>715.6</v>
      </c>
      <c r="L25" s="277">
        <v>682.5</v>
      </c>
      <c r="M25" s="277">
        <v>15.0481</v>
      </c>
    </row>
    <row r="26" spans="1:13">
      <c r="A26" s="301">
        <v>17</v>
      </c>
      <c r="B26" s="277" t="s">
        <v>46</v>
      </c>
      <c r="C26" s="277">
        <v>193.9</v>
      </c>
      <c r="D26" s="279">
        <v>195.08333333333334</v>
      </c>
      <c r="E26" s="279">
        <v>192.16666666666669</v>
      </c>
      <c r="F26" s="279">
        <v>190.43333333333334</v>
      </c>
      <c r="G26" s="279">
        <v>187.51666666666668</v>
      </c>
      <c r="H26" s="279">
        <v>196.81666666666669</v>
      </c>
      <c r="I26" s="279">
        <v>199.73333333333338</v>
      </c>
      <c r="J26" s="279">
        <v>201.4666666666667</v>
      </c>
      <c r="K26" s="277">
        <v>198</v>
      </c>
      <c r="L26" s="277">
        <v>193.35</v>
      </c>
      <c r="M26" s="277">
        <v>26.323039999999999</v>
      </c>
    </row>
    <row r="27" spans="1:13">
      <c r="A27" s="301">
        <v>18</v>
      </c>
      <c r="B27" s="277" t="s">
        <v>47</v>
      </c>
      <c r="C27" s="277">
        <v>1410.05</v>
      </c>
      <c r="D27" s="279">
        <v>1401.5</v>
      </c>
      <c r="E27" s="279">
        <v>1390.15</v>
      </c>
      <c r="F27" s="279">
        <v>1370.25</v>
      </c>
      <c r="G27" s="279">
        <v>1358.9</v>
      </c>
      <c r="H27" s="279">
        <v>1421.4</v>
      </c>
      <c r="I27" s="279">
        <v>1432.75</v>
      </c>
      <c r="J27" s="279">
        <v>1452.65</v>
      </c>
      <c r="K27" s="277">
        <v>1412.85</v>
      </c>
      <c r="L27" s="277">
        <v>1381.6</v>
      </c>
      <c r="M27" s="277">
        <v>6.8430900000000001</v>
      </c>
    </row>
    <row r="28" spans="1:13">
      <c r="A28" s="301">
        <v>19</v>
      </c>
      <c r="B28" s="277" t="s">
        <v>48</v>
      </c>
      <c r="C28" s="277">
        <v>117.8</v>
      </c>
      <c r="D28" s="279">
        <v>116.89999999999999</v>
      </c>
      <c r="E28" s="279">
        <v>115.59999999999998</v>
      </c>
      <c r="F28" s="279">
        <v>113.39999999999999</v>
      </c>
      <c r="G28" s="279">
        <v>112.09999999999998</v>
      </c>
      <c r="H28" s="279">
        <v>119.09999999999998</v>
      </c>
      <c r="I28" s="279">
        <v>120.39999999999999</v>
      </c>
      <c r="J28" s="279">
        <v>122.59999999999998</v>
      </c>
      <c r="K28" s="277">
        <v>118.2</v>
      </c>
      <c r="L28" s="277">
        <v>114.7</v>
      </c>
      <c r="M28" s="277">
        <v>105.84603</v>
      </c>
    </row>
    <row r="29" spans="1:13">
      <c r="A29" s="301">
        <v>20</v>
      </c>
      <c r="B29" s="277" t="s">
        <v>49</v>
      </c>
      <c r="C29" s="277">
        <v>51.75</v>
      </c>
      <c r="D29" s="279">
        <v>51.066666666666663</v>
      </c>
      <c r="E29" s="279">
        <v>50.133333333333326</v>
      </c>
      <c r="F29" s="279">
        <v>48.516666666666666</v>
      </c>
      <c r="G29" s="279">
        <v>47.583333333333329</v>
      </c>
      <c r="H29" s="279">
        <v>52.683333333333323</v>
      </c>
      <c r="I29" s="279">
        <v>53.61666666666666</v>
      </c>
      <c r="J29" s="279">
        <v>55.23333333333332</v>
      </c>
      <c r="K29" s="277">
        <v>52</v>
      </c>
      <c r="L29" s="277">
        <v>49.45</v>
      </c>
      <c r="M29" s="277">
        <v>581.37129000000004</v>
      </c>
    </row>
    <row r="30" spans="1:13">
      <c r="A30" s="301">
        <v>21</v>
      </c>
      <c r="B30" s="277" t="s">
        <v>51</v>
      </c>
      <c r="C30" s="277">
        <v>1708.85</v>
      </c>
      <c r="D30" s="279">
        <v>1704.3333333333333</v>
      </c>
      <c r="E30" s="279">
        <v>1696.6666666666665</v>
      </c>
      <c r="F30" s="279">
        <v>1684.4833333333333</v>
      </c>
      <c r="G30" s="279">
        <v>1676.8166666666666</v>
      </c>
      <c r="H30" s="279">
        <v>1716.5166666666664</v>
      </c>
      <c r="I30" s="279">
        <v>1724.1833333333329</v>
      </c>
      <c r="J30" s="279">
        <v>1736.3666666666663</v>
      </c>
      <c r="K30" s="277">
        <v>1712</v>
      </c>
      <c r="L30" s="277">
        <v>1692.15</v>
      </c>
      <c r="M30" s="277">
        <v>12.36745</v>
      </c>
    </row>
    <row r="31" spans="1:13">
      <c r="A31" s="301">
        <v>22</v>
      </c>
      <c r="B31" s="277" t="s">
        <v>53</v>
      </c>
      <c r="C31" s="277">
        <v>767.9</v>
      </c>
      <c r="D31" s="279">
        <v>773</v>
      </c>
      <c r="E31" s="279">
        <v>759.4</v>
      </c>
      <c r="F31" s="279">
        <v>750.9</v>
      </c>
      <c r="G31" s="279">
        <v>737.3</v>
      </c>
      <c r="H31" s="279">
        <v>781.5</v>
      </c>
      <c r="I31" s="279">
        <v>795.09999999999991</v>
      </c>
      <c r="J31" s="279">
        <v>803.6</v>
      </c>
      <c r="K31" s="277">
        <v>786.6</v>
      </c>
      <c r="L31" s="277">
        <v>764.5</v>
      </c>
      <c r="M31" s="277">
        <v>22.043990000000001</v>
      </c>
    </row>
    <row r="32" spans="1:13">
      <c r="A32" s="301">
        <v>23</v>
      </c>
      <c r="B32" s="277" t="s">
        <v>231</v>
      </c>
      <c r="C32" s="277">
        <v>2323</v>
      </c>
      <c r="D32" s="279">
        <v>2324.6666666666665</v>
      </c>
      <c r="E32" s="279">
        <v>2294.333333333333</v>
      </c>
      <c r="F32" s="279">
        <v>2265.6666666666665</v>
      </c>
      <c r="G32" s="279">
        <v>2235.333333333333</v>
      </c>
      <c r="H32" s="279">
        <v>2353.333333333333</v>
      </c>
      <c r="I32" s="279">
        <v>2383.6666666666661</v>
      </c>
      <c r="J32" s="279">
        <v>2412.333333333333</v>
      </c>
      <c r="K32" s="277">
        <v>2355</v>
      </c>
      <c r="L32" s="277">
        <v>2296</v>
      </c>
      <c r="M32" s="277">
        <v>4.0863199999999997</v>
      </c>
    </row>
    <row r="33" spans="1:13">
      <c r="A33" s="301">
        <v>24</v>
      </c>
      <c r="B33" s="277" t="s">
        <v>55</v>
      </c>
      <c r="C33" s="277">
        <v>434</v>
      </c>
      <c r="D33" s="279">
        <v>434.23333333333335</v>
      </c>
      <c r="E33" s="279">
        <v>430.86666666666667</v>
      </c>
      <c r="F33" s="279">
        <v>427.73333333333335</v>
      </c>
      <c r="G33" s="279">
        <v>424.36666666666667</v>
      </c>
      <c r="H33" s="279">
        <v>437.36666666666667</v>
      </c>
      <c r="I33" s="279">
        <v>440.73333333333335</v>
      </c>
      <c r="J33" s="279">
        <v>443.86666666666667</v>
      </c>
      <c r="K33" s="277">
        <v>437.6</v>
      </c>
      <c r="L33" s="277">
        <v>431.1</v>
      </c>
      <c r="M33" s="277">
        <v>184.25359</v>
      </c>
    </row>
    <row r="34" spans="1:13">
      <c r="A34" s="301">
        <v>25</v>
      </c>
      <c r="B34" s="277" t="s">
        <v>56</v>
      </c>
      <c r="C34" s="277">
        <v>2897.1</v>
      </c>
      <c r="D34" s="279">
        <v>2909.0333333333333</v>
      </c>
      <c r="E34" s="279">
        <v>2872.0666666666666</v>
      </c>
      <c r="F34" s="279">
        <v>2847.0333333333333</v>
      </c>
      <c r="G34" s="279">
        <v>2810.0666666666666</v>
      </c>
      <c r="H34" s="279">
        <v>2934.0666666666666</v>
      </c>
      <c r="I34" s="279">
        <v>2971.0333333333328</v>
      </c>
      <c r="J34" s="279">
        <v>2996.0666666666666</v>
      </c>
      <c r="K34" s="277">
        <v>2946</v>
      </c>
      <c r="L34" s="277">
        <v>2884</v>
      </c>
      <c r="M34" s="277">
        <v>11.263909999999999</v>
      </c>
    </row>
    <row r="35" spans="1:13">
      <c r="A35" s="301">
        <v>26</v>
      </c>
      <c r="B35" s="277" t="s">
        <v>59</v>
      </c>
      <c r="C35" s="277">
        <v>3108.8</v>
      </c>
      <c r="D35" s="279">
        <v>3066.15</v>
      </c>
      <c r="E35" s="279">
        <v>2997.65</v>
      </c>
      <c r="F35" s="279">
        <v>2886.5</v>
      </c>
      <c r="G35" s="279">
        <v>2818</v>
      </c>
      <c r="H35" s="279">
        <v>3177.3</v>
      </c>
      <c r="I35" s="279">
        <v>3245.8</v>
      </c>
      <c r="J35" s="279">
        <v>3356.9500000000003</v>
      </c>
      <c r="K35" s="277">
        <v>3134.65</v>
      </c>
      <c r="L35" s="277">
        <v>2955</v>
      </c>
      <c r="M35" s="277">
        <v>114.37602</v>
      </c>
    </row>
    <row r="36" spans="1:13">
      <c r="A36" s="301">
        <v>27</v>
      </c>
      <c r="B36" s="277" t="s">
        <v>58</v>
      </c>
      <c r="C36" s="277">
        <v>6285</v>
      </c>
      <c r="D36" s="279">
        <v>6255.666666666667</v>
      </c>
      <c r="E36" s="279">
        <v>6190.3333333333339</v>
      </c>
      <c r="F36" s="279">
        <v>6095.666666666667</v>
      </c>
      <c r="G36" s="279">
        <v>6030.3333333333339</v>
      </c>
      <c r="H36" s="279">
        <v>6350.3333333333339</v>
      </c>
      <c r="I36" s="279">
        <v>6415.6666666666679</v>
      </c>
      <c r="J36" s="279">
        <v>6510.3333333333339</v>
      </c>
      <c r="K36" s="277">
        <v>6321</v>
      </c>
      <c r="L36" s="277">
        <v>6161</v>
      </c>
      <c r="M36" s="277">
        <v>12.20298</v>
      </c>
    </row>
    <row r="37" spans="1:13">
      <c r="A37" s="301">
        <v>28</v>
      </c>
      <c r="B37" s="277" t="s">
        <v>232</v>
      </c>
      <c r="C37" s="277">
        <v>2654.45</v>
      </c>
      <c r="D37" s="279">
        <v>2629.7999999999997</v>
      </c>
      <c r="E37" s="279">
        <v>2589.6499999999996</v>
      </c>
      <c r="F37" s="279">
        <v>2524.85</v>
      </c>
      <c r="G37" s="279">
        <v>2484.6999999999998</v>
      </c>
      <c r="H37" s="279">
        <v>2694.5999999999995</v>
      </c>
      <c r="I37" s="279">
        <v>2734.75</v>
      </c>
      <c r="J37" s="279">
        <v>2799.5499999999993</v>
      </c>
      <c r="K37" s="277">
        <v>2669.95</v>
      </c>
      <c r="L37" s="277">
        <v>2565</v>
      </c>
      <c r="M37" s="277">
        <v>0.98295999999999994</v>
      </c>
    </row>
    <row r="38" spans="1:13">
      <c r="A38" s="301">
        <v>29</v>
      </c>
      <c r="B38" s="277" t="s">
        <v>60</v>
      </c>
      <c r="C38" s="277">
        <v>1312.2</v>
      </c>
      <c r="D38" s="279">
        <v>1311.7666666666667</v>
      </c>
      <c r="E38" s="279">
        <v>1298.6333333333332</v>
      </c>
      <c r="F38" s="279">
        <v>1285.0666666666666</v>
      </c>
      <c r="G38" s="279">
        <v>1271.9333333333332</v>
      </c>
      <c r="H38" s="279">
        <v>1325.3333333333333</v>
      </c>
      <c r="I38" s="279">
        <v>1338.4666666666669</v>
      </c>
      <c r="J38" s="279">
        <v>1352.0333333333333</v>
      </c>
      <c r="K38" s="277">
        <v>1324.9</v>
      </c>
      <c r="L38" s="277">
        <v>1298.2</v>
      </c>
      <c r="M38" s="277">
        <v>6.2439900000000002</v>
      </c>
    </row>
    <row r="39" spans="1:13">
      <c r="A39" s="301">
        <v>30</v>
      </c>
      <c r="B39" s="277" t="s">
        <v>233</v>
      </c>
      <c r="C39" s="277">
        <v>356.95</v>
      </c>
      <c r="D39" s="279">
        <v>355.08333333333331</v>
      </c>
      <c r="E39" s="279">
        <v>350.86666666666662</v>
      </c>
      <c r="F39" s="279">
        <v>344.7833333333333</v>
      </c>
      <c r="G39" s="279">
        <v>340.56666666666661</v>
      </c>
      <c r="H39" s="279">
        <v>361.16666666666663</v>
      </c>
      <c r="I39" s="279">
        <v>365.38333333333333</v>
      </c>
      <c r="J39" s="279">
        <v>371.46666666666664</v>
      </c>
      <c r="K39" s="277">
        <v>359.3</v>
      </c>
      <c r="L39" s="277">
        <v>349</v>
      </c>
      <c r="M39" s="277">
        <v>128.31650999999999</v>
      </c>
    </row>
    <row r="40" spans="1:13">
      <c r="A40" s="301">
        <v>31</v>
      </c>
      <c r="B40" s="277" t="s">
        <v>61</v>
      </c>
      <c r="C40" s="277">
        <v>51.45</v>
      </c>
      <c r="D40" s="279">
        <v>51.449999999999996</v>
      </c>
      <c r="E40" s="279">
        <v>50.899999999999991</v>
      </c>
      <c r="F40" s="279">
        <v>50.349999999999994</v>
      </c>
      <c r="G40" s="279">
        <v>49.79999999999999</v>
      </c>
      <c r="H40" s="279">
        <v>51.999999999999993</v>
      </c>
      <c r="I40" s="279">
        <v>52.54999999999999</v>
      </c>
      <c r="J40" s="279">
        <v>53.099999999999994</v>
      </c>
      <c r="K40" s="277">
        <v>52</v>
      </c>
      <c r="L40" s="277">
        <v>50.9</v>
      </c>
      <c r="M40" s="277">
        <v>281.86246</v>
      </c>
    </row>
    <row r="41" spans="1:13">
      <c r="A41" s="301">
        <v>32</v>
      </c>
      <c r="B41" s="277" t="s">
        <v>62</v>
      </c>
      <c r="C41" s="277">
        <v>49.85</v>
      </c>
      <c r="D41" s="279">
        <v>49.933333333333337</v>
      </c>
      <c r="E41" s="279">
        <v>48.916666666666671</v>
      </c>
      <c r="F41" s="279">
        <v>47.983333333333334</v>
      </c>
      <c r="G41" s="279">
        <v>46.966666666666669</v>
      </c>
      <c r="H41" s="279">
        <v>50.866666666666674</v>
      </c>
      <c r="I41" s="279">
        <v>51.88333333333334</v>
      </c>
      <c r="J41" s="279">
        <v>52.816666666666677</v>
      </c>
      <c r="K41" s="277">
        <v>50.95</v>
      </c>
      <c r="L41" s="277">
        <v>49</v>
      </c>
      <c r="M41" s="277">
        <v>34.172130000000003</v>
      </c>
    </row>
    <row r="42" spans="1:13">
      <c r="A42" s="301">
        <v>33</v>
      </c>
      <c r="B42" s="277" t="s">
        <v>63</v>
      </c>
      <c r="C42" s="277">
        <v>1335.4</v>
      </c>
      <c r="D42" s="279">
        <v>1330.75</v>
      </c>
      <c r="E42" s="279">
        <v>1312.5</v>
      </c>
      <c r="F42" s="279">
        <v>1289.5999999999999</v>
      </c>
      <c r="G42" s="279">
        <v>1271.3499999999999</v>
      </c>
      <c r="H42" s="279">
        <v>1353.65</v>
      </c>
      <c r="I42" s="279">
        <v>1371.9</v>
      </c>
      <c r="J42" s="279">
        <v>1394.8000000000002</v>
      </c>
      <c r="K42" s="277">
        <v>1349</v>
      </c>
      <c r="L42" s="277">
        <v>1307.8499999999999</v>
      </c>
      <c r="M42" s="277">
        <v>18.9345</v>
      </c>
    </row>
    <row r="43" spans="1:13">
      <c r="A43" s="301">
        <v>34</v>
      </c>
      <c r="B43" s="277" t="s">
        <v>66</v>
      </c>
      <c r="C43" s="277">
        <v>506.35</v>
      </c>
      <c r="D43" s="279">
        <v>508.61666666666662</v>
      </c>
      <c r="E43" s="279">
        <v>502.23333333333323</v>
      </c>
      <c r="F43" s="279">
        <v>498.11666666666662</v>
      </c>
      <c r="G43" s="279">
        <v>491.73333333333323</v>
      </c>
      <c r="H43" s="279">
        <v>512.73333333333323</v>
      </c>
      <c r="I43" s="279">
        <v>519.11666666666656</v>
      </c>
      <c r="J43" s="279">
        <v>523.23333333333323</v>
      </c>
      <c r="K43" s="277">
        <v>515</v>
      </c>
      <c r="L43" s="277">
        <v>504.5</v>
      </c>
      <c r="M43" s="277">
        <v>15.12786</v>
      </c>
    </row>
    <row r="44" spans="1:13">
      <c r="A44" s="301">
        <v>35</v>
      </c>
      <c r="B44" s="277" t="s">
        <v>65</v>
      </c>
      <c r="C44" s="277">
        <v>102.2</v>
      </c>
      <c r="D44" s="279">
        <v>100.91666666666667</v>
      </c>
      <c r="E44" s="279">
        <v>98.283333333333346</v>
      </c>
      <c r="F44" s="279">
        <v>94.366666666666674</v>
      </c>
      <c r="G44" s="279">
        <v>91.733333333333348</v>
      </c>
      <c r="H44" s="279">
        <v>104.83333333333334</v>
      </c>
      <c r="I44" s="279">
        <v>107.46666666666667</v>
      </c>
      <c r="J44" s="279">
        <v>111.38333333333334</v>
      </c>
      <c r="K44" s="277">
        <v>103.55</v>
      </c>
      <c r="L44" s="277">
        <v>97</v>
      </c>
      <c r="M44" s="277">
        <v>440.28726</v>
      </c>
    </row>
    <row r="45" spans="1:13">
      <c r="A45" s="301">
        <v>36</v>
      </c>
      <c r="B45" s="277" t="s">
        <v>67</v>
      </c>
      <c r="C45" s="277">
        <v>368.35</v>
      </c>
      <c r="D45" s="279">
        <v>364.0333333333333</v>
      </c>
      <c r="E45" s="279">
        <v>358.06666666666661</v>
      </c>
      <c r="F45" s="279">
        <v>347.7833333333333</v>
      </c>
      <c r="G45" s="279">
        <v>341.81666666666661</v>
      </c>
      <c r="H45" s="279">
        <v>374.31666666666661</v>
      </c>
      <c r="I45" s="279">
        <v>380.2833333333333</v>
      </c>
      <c r="J45" s="279">
        <v>390.56666666666661</v>
      </c>
      <c r="K45" s="277">
        <v>370</v>
      </c>
      <c r="L45" s="277">
        <v>353.75</v>
      </c>
      <c r="M45" s="277">
        <v>47.864620000000002</v>
      </c>
    </row>
    <row r="46" spans="1:13">
      <c r="A46" s="301">
        <v>37</v>
      </c>
      <c r="B46" s="277" t="s">
        <v>70</v>
      </c>
      <c r="C46" s="277">
        <v>43.55</v>
      </c>
      <c r="D46" s="279">
        <v>42.249999999999993</v>
      </c>
      <c r="E46" s="279">
        <v>40.099999999999987</v>
      </c>
      <c r="F46" s="279">
        <v>36.649999999999991</v>
      </c>
      <c r="G46" s="279">
        <v>34.499999999999986</v>
      </c>
      <c r="H46" s="279">
        <v>45.699999999999989</v>
      </c>
      <c r="I46" s="279">
        <v>47.849999999999994</v>
      </c>
      <c r="J46" s="279">
        <v>51.29999999999999</v>
      </c>
      <c r="K46" s="277">
        <v>44.4</v>
      </c>
      <c r="L46" s="277">
        <v>38.799999999999997</v>
      </c>
      <c r="M46" s="277">
        <v>2537.5556000000001</v>
      </c>
    </row>
    <row r="47" spans="1:13">
      <c r="A47" s="301">
        <v>38</v>
      </c>
      <c r="B47" s="277" t="s">
        <v>74</v>
      </c>
      <c r="C47" s="277">
        <v>390.2</v>
      </c>
      <c r="D47" s="279">
        <v>390.7833333333333</v>
      </c>
      <c r="E47" s="279">
        <v>384.81666666666661</v>
      </c>
      <c r="F47" s="279">
        <v>379.43333333333328</v>
      </c>
      <c r="G47" s="279">
        <v>373.46666666666658</v>
      </c>
      <c r="H47" s="279">
        <v>396.16666666666663</v>
      </c>
      <c r="I47" s="279">
        <v>402.13333333333333</v>
      </c>
      <c r="J47" s="279">
        <v>407.51666666666665</v>
      </c>
      <c r="K47" s="277">
        <v>396.75</v>
      </c>
      <c r="L47" s="277">
        <v>385.4</v>
      </c>
      <c r="M47" s="277">
        <v>49.634390000000003</v>
      </c>
    </row>
    <row r="48" spans="1:13">
      <c r="A48" s="301">
        <v>39</v>
      </c>
      <c r="B48" s="277" t="s">
        <v>69</v>
      </c>
      <c r="C48" s="277">
        <v>576.6</v>
      </c>
      <c r="D48" s="279">
        <v>580.31666666666672</v>
      </c>
      <c r="E48" s="279">
        <v>571.33333333333348</v>
      </c>
      <c r="F48" s="279">
        <v>566.06666666666672</v>
      </c>
      <c r="G48" s="279">
        <v>557.08333333333348</v>
      </c>
      <c r="H48" s="279">
        <v>585.58333333333348</v>
      </c>
      <c r="I48" s="279">
        <v>594.56666666666683</v>
      </c>
      <c r="J48" s="279">
        <v>599.83333333333348</v>
      </c>
      <c r="K48" s="277">
        <v>589.29999999999995</v>
      </c>
      <c r="L48" s="277">
        <v>575.04999999999995</v>
      </c>
      <c r="M48" s="277">
        <v>158.18188000000001</v>
      </c>
    </row>
    <row r="49" spans="1:13">
      <c r="A49" s="301">
        <v>40</v>
      </c>
      <c r="B49" s="277" t="s">
        <v>125</v>
      </c>
      <c r="C49" s="277">
        <v>226.4</v>
      </c>
      <c r="D49" s="279">
        <v>226.21666666666667</v>
      </c>
      <c r="E49" s="279">
        <v>223.83333333333334</v>
      </c>
      <c r="F49" s="279">
        <v>221.26666666666668</v>
      </c>
      <c r="G49" s="279">
        <v>218.88333333333335</v>
      </c>
      <c r="H49" s="279">
        <v>228.78333333333333</v>
      </c>
      <c r="I49" s="279">
        <v>231.16666666666666</v>
      </c>
      <c r="J49" s="279">
        <v>233.73333333333332</v>
      </c>
      <c r="K49" s="277">
        <v>228.6</v>
      </c>
      <c r="L49" s="277">
        <v>223.65</v>
      </c>
      <c r="M49" s="277">
        <v>39.578899999999997</v>
      </c>
    </row>
    <row r="50" spans="1:13">
      <c r="A50" s="301">
        <v>41</v>
      </c>
      <c r="B50" s="277" t="s">
        <v>71</v>
      </c>
      <c r="C50" s="277">
        <v>401.85</v>
      </c>
      <c r="D50" s="279">
        <v>400.2833333333333</v>
      </c>
      <c r="E50" s="279">
        <v>394.21666666666658</v>
      </c>
      <c r="F50" s="279">
        <v>386.58333333333326</v>
      </c>
      <c r="G50" s="279">
        <v>380.51666666666654</v>
      </c>
      <c r="H50" s="279">
        <v>407.91666666666663</v>
      </c>
      <c r="I50" s="279">
        <v>413.98333333333335</v>
      </c>
      <c r="J50" s="279">
        <v>421.61666666666667</v>
      </c>
      <c r="K50" s="277">
        <v>406.35</v>
      </c>
      <c r="L50" s="277">
        <v>392.65</v>
      </c>
      <c r="M50" s="277">
        <v>49.921430000000001</v>
      </c>
    </row>
    <row r="51" spans="1:13">
      <c r="A51" s="301">
        <v>42</v>
      </c>
      <c r="B51" s="277" t="s">
        <v>234</v>
      </c>
      <c r="C51" s="277">
        <v>1060.5999999999999</v>
      </c>
      <c r="D51" s="279">
        <v>1052.2</v>
      </c>
      <c r="E51" s="279">
        <v>1038.4000000000001</v>
      </c>
      <c r="F51" s="279">
        <v>1016.2</v>
      </c>
      <c r="G51" s="279">
        <v>1002.4000000000001</v>
      </c>
      <c r="H51" s="279">
        <v>1074.4000000000001</v>
      </c>
      <c r="I51" s="279">
        <v>1088.1999999999998</v>
      </c>
      <c r="J51" s="279">
        <v>1110.4000000000001</v>
      </c>
      <c r="K51" s="277">
        <v>1066</v>
      </c>
      <c r="L51" s="277">
        <v>1030</v>
      </c>
      <c r="M51" s="277">
        <v>1.4167099999999999</v>
      </c>
    </row>
    <row r="52" spans="1:13">
      <c r="A52" s="301">
        <v>43</v>
      </c>
      <c r="B52" s="277" t="s">
        <v>72</v>
      </c>
      <c r="C52" s="277">
        <v>12037.3</v>
      </c>
      <c r="D52" s="279">
        <v>11981.766666666668</v>
      </c>
      <c r="E52" s="279">
        <v>11835.533333333336</v>
      </c>
      <c r="F52" s="279">
        <v>11633.766666666668</v>
      </c>
      <c r="G52" s="279">
        <v>11487.533333333336</v>
      </c>
      <c r="H52" s="279">
        <v>12183.533333333336</v>
      </c>
      <c r="I52" s="279">
        <v>12329.76666666667</v>
      </c>
      <c r="J52" s="279">
        <v>12531.533333333336</v>
      </c>
      <c r="K52" s="277">
        <v>12128</v>
      </c>
      <c r="L52" s="277">
        <v>11780</v>
      </c>
      <c r="M52" s="277">
        <v>0.47139999999999999</v>
      </c>
    </row>
    <row r="53" spans="1:13">
      <c r="A53" s="301">
        <v>44</v>
      </c>
      <c r="B53" s="277" t="s">
        <v>75</v>
      </c>
      <c r="C53" s="277">
        <v>3624.45</v>
      </c>
      <c r="D53" s="279">
        <v>3603.8166666666671</v>
      </c>
      <c r="E53" s="279">
        <v>3561.6333333333341</v>
      </c>
      <c r="F53" s="279">
        <v>3498.8166666666671</v>
      </c>
      <c r="G53" s="279">
        <v>3456.6333333333341</v>
      </c>
      <c r="H53" s="279">
        <v>3666.6333333333341</v>
      </c>
      <c r="I53" s="279">
        <v>3708.8166666666675</v>
      </c>
      <c r="J53" s="279">
        <v>3771.6333333333341</v>
      </c>
      <c r="K53" s="277">
        <v>3646</v>
      </c>
      <c r="L53" s="277">
        <v>3541</v>
      </c>
      <c r="M53" s="277">
        <v>5.3807799999999997</v>
      </c>
    </row>
    <row r="54" spans="1:13">
      <c r="A54" s="301">
        <v>45</v>
      </c>
      <c r="B54" s="277" t="s">
        <v>81</v>
      </c>
      <c r="C54" s="277">
        <v>633.20000000000005</v>
      </c>
      <c r="D54" s="279">
        <v>632.43333333333339</v>
      </c>
      <c r="E54" s="279">
        <v>625.86666666666679</v>
      </c>
      <c r="F54" s="279">
        <v>618.53333333333342</v>
      </c>
      <c r="G54" s="279">
        <v>611.96666666666681</v>
      </c>
      <c r="H54" s="279">
        <v>639.76666666666677</v>
      </c>
      <c r="I54" s="279">
        <v>646.33333333333337</v>
      </c>
      <c r="J54" s="279">
        <v>653.66666666666674</v>
      </c>
      <c r="K54" s="277">
        <v>639</v>
      </c>
      <c r="L54" s="277">
        <v>625.1</v>
      </c>
      <c r="M54" s="277">
        <v>1.39466</v>
      </c>
    </row>
    <row r="55" spans="1:13">
      <c r="A55" s="301">
        <v>46</v>
      </c>
      <c r="B55" s="277" t="s">
        <v>76</v>
      </c>
      <c r="C55" s="277">
        <v>362.9</v>
      </c>
      <c r="D55" s="279">
        <v>365.66666666666669</v>
      </c>
      <c r="E55" s="279">
        <v>357.33333333333337</v>
      </c>
      <c r="F55" s="279">
        <v>351.76666666666671</v>
      </c>
      <c r="G55" s="279">
        <v>343.43333333333339</v>
      </c>
      <c r="H55" s="279">
        <v>371.23333333333335</v>
      </c>
      <c r="I55" s="279">
        <v>379.56666666666672</v>
      </c>
      <c r="J55" s="279">
        <v>385.13333333333333</v>
      </c>
      <c r="K55" s="277">
        <v>374</v>
      </c>
      <c r="L55" s="277">
        <v>360.1</v>
      </c>
      <c r="M55" s="277">
        <v>33.907899999999998</v>
      </c>
    </row>
    <row r="56" spans="1:13">
      <c r="A56" s="301">
        <v>47</v>
      </c>
      <c r="B56" s="277" t="s">
        <v>77</v>
      </c>
      <c r="C56" s="277">
        <v>104.9</v>
      </c>
      <c r="D56" s="279">
        <v>104.65000000000002</v>
      </c>
      <c r="E56" s="279">
        <v>103.65000000000003</v>
      </c>
      <c r="F56" s="279">
        <v>102.40000000000002</v>
      </c>
      <c r="G56" s="279">
        <v>101.40000000000003</v>
      </c>
      <c r="H56" s="279">
        <v>105.90000000000003</v>
      </c>
      <c r="I56" s="279">
        <v>106.9</v>
      </c>
      <c r="J56" s="279">
        <v>108.15000000000003</v>
      </c>
      <c r="K56" s="277">
        <v>105.65</v>
      </c>
      <c r="L56" s="277">
        <v>103.4</v>
      </c>
      <c r="M56" s="277">
        <v>145.54222999999999</v>
      </c>
    </row>
    <row r="57" spans="1:13">
      <c r="A57" s="301">
        <v>48</v>
      </c>
      <c r="B57" s="277" t="s">
        <v>78</v>
      </c>
      <c r="C57" s="277">
        <v>124.35</v>
      </c>
      <c r="D57" s="279">
        <v>123.86666666666667</v>
      </c>
      <c r="E57" s="279">
        <v>122.48333333333335</v>
      </c>
      <c r="F57" s="279">
        <v>120.61666666666667</v>
      </c>
      <c r="G57" s="279">
        <v>119.23333333333335</v>
      </c>
      <c r="H57" s="279">
        <v>125.73333333333335</v>
      </c>
      <c r="I57" s="279">
        <v>127.11666666666667</v>
      </c>
      <c r="J57" s="279">
        <v>128.98333333333335</v>
      </c>
      <c r="K57" s="277">
        <v>125.25</v>
      </c>
      <c r="L57" s="277">
        <v>122</v>
      </c>
      <c r="M57" s="277">
        <v>13.10263</v>
      </c>
    </row>
    <row r="58" spans="1:13">
      <c r="A58" s="301">
        <v>49</v>
      </c>
      <c r="B58" s="277" t="s">
        <v>82</v>
      </c>
      <c r="C58" s="277">
        <v>201.1</v>
      </c>
      <c r="D58" s="279">
        <v>199.91666666666666</v>
      </c>
      <c r="E58" s="279">
        <v>197.83333333333331</v>
      </c>
      <c r="F58" s="279">
        <v>194.56666666666666</v>
      </c>
      <c r="G58" s="279">
        <v>192.48333333333332</v>
      </c>
      <c r="H58" s="279">
        <v>203.18333333333331</v>
      </c>
      <c r="I58" s="279">
        <v>205.26666666666662</v>
      </c>
      <c r="J58" s="279">
        <v>208.5333333333333</v>
      </c>
      <c r="K58" s="277">
        <v>202</v>
      </c>
      <c r="L58" s="277">
        <v>196.65</v>
      </c>
      <c r="M58" s="277">
        <v>110.27733000000001</v>
      </c>
    </row>
    <row r="59" spans="1:13">
      <c r="A59" s="301">
        <v>50</v>
      </c>
      <c r="B59" s="277" t="s">
        <v>83</v>
      </c>
      <c r="C59" s="277">
        <v>634.6</v>
      </c>
      <c r="D59" s="279">
        <v>636.01666666666665</v>
      </c>
      <c r="E59" s="279">
        <v>627.7833333333333</v>
      </c>
      <c r="F59" s="279">
        <v>620.9666666666667</v>
      </c>
      <c r="G59" s="279">
        <v>612.73333333333335</v>
      </c>
      <c r="H59" s="279">
        <v>642.83333333333326</v>
      </c>
      <c r="I59" s="279">
        <v>651.06666666666661</v>
      </c>
      <c r="J59" s="279">
        <v>657.88333333333321</v>
      </c>
      <c r="K59" s="277">
        <v>644.25</v>
      </c>
      <c r="L59" s="277">
        <v>629.20000000000005</v>
      </c>
      <c r="M59" s="277">
        <v>56.04898</v>
      </c>
    </row>
    <row r="60" spans="1:13">
      <c r="A60" s="301">
        <v>51</v>
      </c>
      <c r="B60" s="277" t="s">
        <v>235</v>
      </c>
      <c r="C60" s="277">
        <v>126.55</v>
      </c>
      <c r="D60" s="279">
        <v>125.85000000000001</v>
      </c>
      <c r="E60" s="279">
        <v>124.20000000000002</v>
      </c>
      <c r="F60" s="279">
        <v>121.85000000000001</v>
      </c>
      <c r="G60" s="279">
        <v>120.20000000000002</v>
      </c>
      <c r="H60" s="279">
        <v>128.20000000000002</v>
      </c>
      <c r="I60" s="279">
        <v>129.85000000000002</v>
      </c>
      <c r="J60" s="279">
        <v>132.20000000000002</v>
      </c>
      <c r="K60" s="277">
        <v>127.5</v>
      </c>
      <c r="L60" s="277">
        <v>123.5</v>
      </c>
      <c r="M60" s="277">
        <v>52.164389999999997</v>
      </c>
    </row>
    <row r="61" spans="1:13">
      <c r="A61" s="301">
        <v>52</v>
      </c>
      <c r="B61" s="277" t="s">
        <v>84</v>
      </c>
      <c r="C61" s="277">
        <v>135.85</v>
      </c>
      <c r="D61" s="279">
        <v>136.20000000000002</v>
      </c>
      <c r="E61" s="279">
        <v>134.90000000000003</v>
      </c>
      <c r="F61" s="279">
        <v>133.95000000000002</v>
      </c>
      <c r="G61" s="279">
        <v>132.65000000000003</v>
      </c>
      <c r="H61" s="279">
        <v>137.15000000000003</v>
      </c>
      <c r="I61" s="279">
        <v>138.45000000000005</v>
      </c>
      <c r="J61" s="279">
        <v>139.40000000000003</v>
      </c>
      <c r="K61" s="277">
        <v>137.5</v>
      </c>
      <c r="L61" s="277">
        <v>135.25</v>
      </c>
      <c r="M61" s="277">
        <v>94.919560000000004</v>
      </c>
    </row>
    <row r="62" spans="1:13">
      <c r="A62" s="301">
        <v>53</v>
      </c>
      <c r="B62" s="277" t="s">
        <v>85</v>
      </c>
      <c r="C62" s="277">
        <v>1382.75</v>
      </c>
      <c r="D62" s="279">
        <v>1384.2333333333333</v>
      </c>
      <c r="E62" s="279">
        <v>1373.5166666666667</v>
      </c>
      <c r="F62" s="279">
        <v>1364.2833333333333</v>
      </c>
      <c r="G62" s="279">
        <v>1353.5666666666666</v>
      </c>
      <c r="H62" s="279">
        <v>1393.4666666666667</v>
      </c>
      <c r="I62" s="279">
        <v>1404.1833333333334</v>
      </c>
      <c r="J62" s="279">
        <v>1413.4166666666667</v>
      </c>
      <c r="K62" s="277">
        <v>1394.95</v>
      </c>
      <c r="L62" s="277">
        <v>1375</v>
      </c>
      <c r="M62" s="277">
        <v>3.9573800000000001</v>
      </c>
    </row>
    <row r="63" spans="1:13">
      <c r="A63" s="301">
        <v>54</v>
      </c>
      <c r="B63" s="277" t="s">
        <v>86</v>
      </c>
      <c r="C63" s="277">
        <v>431.5</v>
      </c>
      <c r="D63" s="279">
        <v>435.93333333333339</v>
      </c>
      <c r="E63" s="279">
        <v>423.6666666666668</v>
      </c>
      <c r="F63" s="279">
        <v>415.83333333333343</v>
      </c>
      <c r="G63" s="279">
        <v>403.56666666666683</v>
      </c>
      <c r="H63" s="279">
        <v>443.76666666666677</v>
      </c>
      <c r="I63" s="279">
        <v>456.03333333333342</v>
      </c>
      <c r="J63" s="279">
        <v>463.86666666666673</v>
      </c>
      <c r="K63" s="277">
        <v>448.2</v>
      </c>
      <c r="L63" s="277">
        <v>428.1</v>
      </c>
      <c r="M63" s="277">
        <v>28.934360000000002</v>
      </c>
    </row>
    <row r="64" spans="1:13">
      <c r="A64" s="301">
        <v>55</v>
      </c>
      <c r="B64" s="277" t="s">
        <v>236</v>
      </c>
      <c r="C64" s="277">
        <v>749.65</v>
      </c>
      <c r="D64" s="279">
        <v>751.81666666666661</v>
      </c>
      <c r="E64" s="279">
        <v>744.83333333333326</v>
      </c>
      <c r="F64" s="279">
        <v>740.01666666666665</v>
      </c>
      <c r="G64" s="279">
        <v>733.0333333333333</v>
      </c>
      <c r="H64" s="279">
        <v>756.63333333333321</v>
      </c>
      <c r="I64" s="279">
        <v>763.61666666666656</v>
      </c>
      <c r="J64" s="279">
        <v>768.43333333333317</v>
      </c>
      <c r="K64" s="277">
        <v>758.8</v>
      </c>
      <c r="L64" s="277">
        <v>747</v>
      </c>
      <c r="M64" s="277">
        <v>3.5920999999999998</v>
      </c>
    </row>
    <row r="65" spans="1:13">
      <c r="A65" s="301">
        <v>56</v>
      </c>
      <c r="B65" s="277" t="s">
        <v>237</v>
      </c>
      <c r="C65" s="277">
        <v>246.5</v>
      </c>
      <c r="D65" s="279">
        <v>243.33333333333334</v>
      </c>
      <c r="E65" s="279">
        <v>238.66666666666669</v>
      </c>
      <c r="F65" s="279">
        <v>230.83333333333334</v>
      </c>
      <c r="G65" s="279">
        <v>226.16666666666669</v>
      </c>
      <c r="H65" s="279">
        <v>251.16666666666669</v>
      </c>
      <c r="I65" s="279">
        <v>255.83333333333337</v>
      </c>
      <c r="J65" s="279">
        <v>263.66666666666669</v>
      </c>
      <c r="K65" s="277">
        <v>248</v>
      </c>
      <c r="L65" s="277">
        <v>235.5</v>
      </c>
      <c r="M65" s="277">
        <v>16.02685</v>
      </c>
    </row>
    <row r="66" spans="1:13">
      <c r="A66" s="301">
        <v>57</v>
      </c>
      <c r="B66" s="277" t="s">
        <v>87</v>
      </c>
      <c r="C66" s="277">
        <v>431.15</v>
      </c>
      <c r="D66" s="279">
        <v>425.34999999999997</v>
      </c>
      <c r="E66" s="279">
        <v>416.79999999999995</v>
      </c>
      <c r="F66" s="279">
        <v>402.45</v>
      </c>
      <c r="G66" s="279">
        <v>393.9</v>
      </c>
      <c r="H66" s="279">
        <v>439.69999999999993</v>
      </c>
      <c r="I66" s="279">
        <v>448.25</v>
      </c>
      <c r="J66" s="279">
        <v>462.59999999999991</v>
      </c>
      <c r="K66" s="277">
        <v>433.9</v>
      </c>
      <c r="L66" s="277">
        <v>411</v>
      </c>
      <c r="M66" s="277">
        <v>46.545549999999999</v>
      </c>
    </row>
    <row r="67" spans="1:13">
      <c r="A67" s="301">
        <v>58</v>
      </c>
      <c r="B67" s="277" t="s">
        <v>93</v>
      </c>
      <c r="C67" s="277">
        <v>154.85</v>
      </c>
      <c r="D67" s="279">
        <v>154.36666666666667</v>
      </c>
      <c r="E67" s="279">
        <v>152.73333333333335</v>
      </c>
      <c r="F67" s="279">
        <v>150.61666666666667</v>
      </c>
      <c r="G67" s="279">
        <v>148.98333333333335</v>
      </c>
      <c r="H67" s="279">
        <v>156.48333333333335</v>
      </c>
      <c r="I67" s="279">
        <v>158.11666666666667</v>
      </c>
      <c r="J67" s="279">
        <v>160.23333333333335</v>
      </c>
      <c r="K67" s="277">
        <v>156</v>
      </c>
      <c r="L67" s="277">
        <v>152.25</v>
      </c>
      <c r="M67" s="277">
        <v>58.135480000000001</v>
      </c>
    </row>
    <row r="68" spans="1:13">
      <c r="A68" s="301">
        <v>59</v>
      </c>
      <c r="B68" s="277" t="s">
        <v>88</v>
      </c>
      <c r="C68" s="277">
        <v>465.95</v>
      </c>
      <c r="D68" s="279">
        <v>466.68333333333334</v>
      </c>
      <c r="E68" s="279">
        <v>463.26666666666665</v>
      </c>
      <c r="F68" s="279">
        <v>460.58333333333331</v>
      </c>
      <c r="G68" s="279">
        <v>457.16666666666663</v>
      </c>
      <c r="H68" s="279">
        <v>469.36666666666667</v>
      </c>
      <c r="I68" s="279">
        <v>472.7833333333333</v>
      </c>
      <c r="J68" s="279">
        <v>475.4666666666667</v>
      </c>
      <c r="K68" s="277">
        <v>470.1</v>
      </c>
      <c r="L68" s="277">
        <v>464</v>
      </c>
      <c r="M68" s="277">
        <v>18.92745</v>
      </c>
    </row>
    <row r="69" spans="1:13">
      <c r="A69" s="301">
        <v>60</v>
      </c>
      <c r="B69" s="277" t="s">
        <v>238</v>
      </c>
      <c r="C69" s="277">
        <v>718.6</v>
      </c>
      <c r="D69" s="279">
        <v>720.83333333333337</v>
      </c>
      <c r="E69" s="279">
        <v>709.7166666666667</v>
      </c>
      <c r="F69" s="279">
        <v>700.83333333333337</v>
      </c>
      <c r="G69" s="279">
        <v>689.7166666666667</v>
      </c>
      <c r="H69" s="279">
        <v>729.7166666666667</v>
      </c>
      <c r="I69" s="279">
        <v>740.83333333333326</v>
      </c>
      <c r="J69" s="279">
        <v>749.7166666666667</v>
      </c>
      <c r="K69" s="277">
        <v>731.95</v>
      </c>
      <c r="L69" s="277">
        <v>711.95</v>
      </c>
      <c r="M69" s="277">
        <v>1.00349</v>
      </c>
    </row>
    <row r="70" spans="1:13">
      <c r="A70" s="301">
        <v>61</v>
      </c>
      <c r="B70" s="277" t="s">
        <v>91</v>
      </c>
      <c r="C70" s="277">
        <v>2161.1</v>
      </c>
      <c r="D70" s="279">
        <v>2179.3333333333335</v>
      </c>
      <c r="E70" s="279">
        <v>2138.7666666666669</v>
      </c>
      <c r="F70" s="279">
        <v>2116.4333333333334</v>
      </c>
      <c r="G70" s="279">
        <v>2075.8666666666668</v>
      </c>
      <c r="H70" s="279">
        <v>2201.666666666667</v>
      </c>
      <c r="I70" s="279">
        <v>2242.2333333333336</v>
      </c>
      <c r="J70" s="279">
        <v>2264.5666666666671</v>
      </c>
      <c r="K70" s="277">
        <v>2219.9</v>
      </c>
      <c r="L70" s="277">
        <v>2157</v>
      </c>
      <c r="M70" s="277">
        <v>9.3252299999999995</v>
      </c>
    </row>
    <row r="71" spans="1:13">
      <c r="A71" s="301">
        <v>62</v>
      </c>
      <c r="B71" s="277" t="s">
        <v>94</v>
      </c>
      <c r="C71" s="277">
        <v>3892</v>
      </c>
      <c r="D71" s="279">
        <v>3903</v>
      </c>
      <c r="E71" s="279">
        <v>3866</v>
      </c>
      <c r="F71" s="279">
        <v>3840</v>
      </c>
      <c r="G71" s="279">
        <v>3803</v>
      </c>
      <c r="H71" s="279">
        <v>3929</v>
      </c>
      <c r="I71" s="279">
        <v>3966</v>
      </c>
      <c r="J71" s="279">
        <v>3992</v>
      </c>
      <c r="K71" s="277">
        <v>3940</v>
      </c>
      <c r="L71" s="277">
        <v>3877</v>
      </c>
      <c r="M71" s="277">
        <v>5.6961899999999996</v>
      </c>
    </row>
    <row r="72" spans="1:13">
      <c r="A72" s="301">
        <v>63</v>
      </c>
      <c r="B72" s="277" t="s">
        <v>239</v>
      </c>
      <c r="C72" s="277">
        <v>58.1</v>
      </c>
      <c r="D72" s="279">
        <v>59.25</v>
      </c>
      <c r="E72" s="279">
        <v>56.45</v>
      </c>
      <c r="F72" s="279">
        <v>54.800000000000004</v>
      </c>
      <c r="G72" s="279">
        <v>52.000000000000007</v>
      </c>
      <c r="H72" s="279">
        <v>60.9</v>
      </c>
      <c r="I72" s="279">
        <v>63.699999999999996</v>
      </c>
      <c r="J72" s="279">
        <v>65.349999999999994</v>
      </c>
      <c r="K72" s="277">
        <v>62.05</v>
      </c>
      <c r="L72" s="277">
        <v>57.6</v>
      </c>
      <c r="M72" s="277">
        <v>30.02983</v>
      </c>
    </row>
    <row r="73" spans="1:13">
      <c r="A73" s="301">
        <v>64</v>
      </c>
      <c r="B73" s="277" t="s">
        <v>95</v>
      </c>
      <c r="C73" s="277">
        <v>19250.95</v>
      </c>
      <c r="D73" s="279">
        <v>19330.916666666668</v>
      </c>
      <c r="E73" s="279">
        <v>18991.833333333336</v>
      </c>
      <c r="F73" s="279">
        <v>18732.716666666667</v>
      </c>
      <c r="G73" s="279">
        <v>18393.633333333335</v>
      </c>
      <c r="H73" s="279">
        <v>19590.033333333336</v>
      </c>
      <c r="I73" s="279">
        <v>19929.116666666672</v>
      </c>
      <c r="J73" s="279">
        <v>20188.233333333337</v>
      </c>
      <c r="K73" s="277">
        <v>19670</v>
      </c>
      <c r="L73" s="277">
        <v>19071.8</v>
      </c>
      <c r="M73" s="277">
        <v>2.8339400000000001</v>
      </c>
    </row>
    <row r="74" spans="1:13">
      <c r="A74" s="301">
        <v>65</v>
      </c>
      <c r="B74" s="277" t="s">
        <v>240</v>
      </c>
      <c r="C74" s="277">
        <v>229.85</v>
      </c>
      <c r="D74" s="279">
        <v>229.5</v>
      </c>
      <c r="E74" s="279">
        <v>226.85</v>
      </c>
      <c r="F74" s="279">
        <v>223.85</v>
      </c>
      <c r="G74" s="279">
        <v>221.2</v>
      </c>
      <c r="H74" s="279">
        <v>232.5</v>
      </c>
      <c r="I74" s="279">
        <v>235.14999999999998</v>
      </c>
      <c r="J74" s="279">
        <v>238.15</v>
      </c>
      <c r="K74" s="277">
        <v>232.15</v>
      </c>
      <c r="L74" s="277">
        <v>226.5</v>
      </c>
      <c r="M74" s="277">
        <v>9.1987500000000004</v>
      </c>
    </row>
    <row r="75" spans="1:13">
      <c r="A75" s="301">
        <v>66</v>
      </c>
      <c r="B75" s="277" t="s">
        <v>241</v>
      </c>
      <c r="C75" s="277">
        <v>906</v>
      </c>
      <c r="D75" s="279">
        <v>901.13333333333333</v>
      </c>
      <c r="E75" s="279">
        <v>885.81666666666661</v>
      </c>
      <c r="F75" s="279">
        <v>865.63333333333333</v>
      </c>
      <c r="G75" s="279">
        <v>850.31666666666661</v>
      </c>
      <c r="H75" s="279">
        <v>921.31666666666661</v>
      </c>
      <c r="I75" s="279">
        <v>936.63333333333344</v>
      </c>
      <c r="J75" s="279">
        <v>956.81666666666661</v>
      </c>
      <c r="K75" s="277">
        <v>916.45</v>
      </c>
      <c r="L75" s="277">
        <v>880.95</v>
      </c>
      <c r="M75" s="277">
        <v>1.39645</v>
      </c>
    </row>
    <row r="76" spans="1:13">
      <c r="A76" s="301">
        <v>67</v>
      </c>
      <c r="B76" s="277" t="s">
        <v>242</v>
      </c>
      <c r="C76" s="277">
        <v>74.95</v>
      </c>
      <c r="D76" s="279">
        <v>75.233333333333334</v>
      </c>
      <c r="E76" s="279">
        <v>74.366666666666674</v>
      </c>
      <c r="F76" s="279">
        <v>73.783333333333346</v>
      </c>
      <c r="G76" s="279">
        <v>72.916666666666686</v>
      </c>
      <c r="H76" s="279">
        <v>75.816666666666663</v>
      </c>
      <c r="I76" s="279">
        <v>76.683333333333309</v>
      </c>
      <c r="J76" s="279">
        <v>77.266666666666652</v>
      </c>
      <c r="K76" s="277">
        <v>76.099999999999994</v>
      </c>
      <c r="L76" s="277">
        <v>74.650000000000006</v>
      </c>
      <c r="M76" s="277">
        <v>28.78445</v>
      </c>
    </row>
    <row r="77" spans="1:13">
      <c r="A77" s="301">
        <v>68</v>
      </c>
      <c r="B77" s="277" t="s">
        <v>97</v>
      </c>
      <c r="C77" s="277">
        <v>1072.7</v>
      </c>
      <c r="D77" s="279">
        <v>1068.3166666666666</v>
      </c>
      <c r="E77" s="279">
        <v>1056.6333333333332</v>
      </c>
      <c r="F77" s="279">
        <v>1040.5666666666666</v>
      </c>
      <c r="G77" s="279">
        <v>1028.8833333333332</v>
      </c>
      <c r="H77" s="279">
        <v>1084.3833333333332</v>
      </c>
      <c r="I77" s="279">
        <v>1096.0666666666666</v>
      </c>
      <c r="J77" s="279">
        <v>1112.1333333333332</v>
      </c>
      <c r="K77" s="277">
        <v>1080</v>
      </c>
      <c r="L77" s="277">
        <v>1052.25</v>
      </c>
      <c r="M77" s="277">
        <v>24.66328</v>
      </c>
    </row>
    <row r="78" spans="1:13">
      <c r="A78" s="301">
        <v>69</v>
      </c>
      <c r="B78" s="277" t="s">
        <v>98</v>
      </c>
      <c r="C78" s="277">
        <v>157.65</v>
      </c>
      <c r="D78" s="279">
        <v>156.65</v>
      </c>
      <c r="E78" s="279">
        <v>155.15</v>
      </c>
      <c r="F78" s="279">
        <v>152.65</v>
      </c>
      <c r="G78" s="279">
        <v>151.15</v>
      </c>
      <c r="H78" s="279">
        <v>159.15</v>
      </c>
      <c r="I78" s="279">
        <v>160.65</v>
      </c>
      <c r="J78" s="279">
        <v>163.15</v>
      </c>
      <c r="K78" s="277">
        <v>158.15</v>
      </c>
      <c r="L78" s="277">
        <v>154.15</v>
      </c>
      <c r="M78" s="277">
        <v>49.004959999999997</v>
      </c>
    </row>
    <row r="79" spans="1:13">
      <c r="A79" s="301">
        <v>70</v>
      </c>
      <c r="B79" s="277" t="s">
        <v>99</v>
      </c>
      <c r="C79" s="277">
        <v>53.65</v>
      </c>
      <c r="D79" s="279">
        <v>53.949999999999996</v>
      </c>
      <c r="E79" s="279">
        <v>53.199999999999989</v>
      </c>
      <c r="F79" s="279">
        <v>52.749999999999993</v>
      </c>
      <c r="G79" s="279">
        <v>51.999999999999986</v>
      </c>
      <c r="H79" s="279">
        <v>54.399999999999991</v>
      </c>
      <c r="I79" s="279">
        <v>55.150000000000006</v>
      </c>
      <c r="J79" s="279">
        <v>55.599999999999994</v>
      </c>
      <c r="K79" s="277">
        <v>54.7</v>
      </c>
      <c r="L79" s="277">
        <v>53.5</v>
      </c>
      <c r="M79" s="277">
        <v>190.60525000000001</v>
      </c>
    </row>
    <row r="80" spans="1:13">
      <c r="A80" s="301">
        <v>71</v>
      </c>
      <c r="B80" s="277" t="s">
        <v>370</v>
      </c>
      <c r="C80" s="277">
        <v>123.7</v>
      </c>
      <c r="D80" s="279">
        <v>124.95</v>
      </c>
      <c r="E80" s="279">
        <v>121.9</v>
      </c>
      <c r="F80" s="279">
        <v>120.10000000000001</v>
      </c>
      <c r="G80" s="279">
        <v>117.05000000000001</v>
      </c>
      <c r="H80" s="279">
        <v>126.75</v>
      </c>
      <c r="I80" s="279">
        <v>129.79999999999998</v>
      </c>
      <c r="J80" s="279">
        <v>131.6</v>
      </c>
      <c r="K80" s="277">
        <v>128</v>
      </c>
      <c r="L80" s="277">
        <v>123.15</v>
      </c>
      <c r="M80" s="277">
        <v>32.166029999999999</v>
      </c>
    </row>
    <row r="81" spans="1:13">
      <c r="A81" s="301">
        <v>72</v>
      </c>
      <c r="B81" s="277" t="s">
        <v>243</v>
      </c>
      <c r="C81" s="277">
        <v>13.6</v>
      </c>
      <c r="D81" s="279">
        <v>13.6</v>
      </c>
      <c r="E81" s="279">
        <v>13.6</v>
      </c>
      <c r="F81" s="279">
        <v>13.6</v>
      </c>
      <c r="G81" s="279">
        <v>13.6</v>
      </c>
      <c r="H81" s="279">
        <v>13.6</v>
      </c>
      <c r="I81" s="279">
        <v>13.6</v>
      </c>
      <c r="J81" s="279">
        <v>13.6</v>
      </c>
      <c r="K81" s="277">
        <v>13.6</v>
      </c>
      <c r="L81" s="277">
        <v>13.6</v>
      </c>
      <c r="M81" s="277">
        <v>11.38632</v>
      </c>
    </row>
    <row r="82" spans="1:13">
      <c r="A82" s="301">
        <v>73</v>
      </c>
      <c r="B82" s="277" t="s">
        <v>244</v>
      </c>
      <c r="C82" s="277">
        <v>129.80000000000001</v>
      </c>
      <c r="D82" s="279">
        <v>132.03333333333333</v>
      </c>
      <c r="E82" s="279">
        <v>127.56666666666666</v>
      </c>
      <c r="F82" s="279">
        <v>125.33333333333334</v>
      </c>
      <c r="G82" s="279">
        <v>120.86666666666667</v>
      </c>
      <c r="H82" s="279">
        <v>134.26666666666665</v>
      </c>
      <c r="I82" s="279">
        <v>138.73333333333329</v>
      </c>
      <c r="J82" s="279">
        <v>140.96666666666664</v>
      </c>
      <c r="K82" s="277">
        <v>136.5</v>
      </c>
      <c r="L82" s="277">
        <v>129.80000000000001</v>
      </c>
      <c r="M82" s="277">
        <v>53.886569999999999</v>
      </c>
    </row>
    <row r="83" spans="1:13">
      <c r="A83" s="301">
        <v>74</v>
      </c>
      <c r="B83" s="277" t="s">
        <v>100</v>
      </c>
      <c r="C83" s="277">
        <v>103.7</v>
      </c>
      <c r="D83" s="279">
        <v>103.90000000000002</v>
      </c>
      <c r="E83" s="279">
        <v>102.90000000000003</v>
      </c>
      <c r="F83" s="279">
        <v>102.10000000000001</v>
      </c>
      <c r="G83" s="279">
        <v>101.10000000000002</v>
      </c>
      <c r="H83" s="279">
        <v>104.70000000000005</v>
      </c>
      <c r="I83" s="279">
        <v>105.70000000000002</v>
      </c>
      <c r="J83" s="279">
        <v>106.50000000000006</v>
      </c>
      <c r="K83" s="277">
        <v>104.9</v>
      </c>
      <c r="L83" s="277">
        <v>103.1</v>
      </c>
      <c r="M83" s="277">
        <v>110.71765000000001</v>
      </c>
    </row>
    <row r="84" spans="1:13">
      <c r="A84" s="301">
        <v>75</v>
      </c>
      <c r="B84" s="277" t="s">
        <v>103</v>
      </c>
      <c r="C84" s="277">
        <v>21.3</v>
      </c>
      <c r="D84" s="279">
        <v>21.650000000000002</v>
      </c>
      <c r="E84" s="279">
        <v>20.900000000000006</v>
      </c>
      <c r="F84" s="279">
        <v>20.500000000000004</v>
      </c>
      <c r="G84" s="279">
        <v>19.750000000000007</v>
      </c>
      <c r="H84" s="279">
        <v>22.050000000000004</v>
      </c>
      <c r="I84" s="279">
        <v>22.799999999999997</v>
      </c>
      <c r="J84" s="279">
        <v>23.200000000000003</v>
      </c>
      <c r="K84" s="277">
        <v>22.4</v>
      </c>
      <c r="L84" s="277">
        <v>21.25</v>
      </c>
      <c r="M84" s="277">
        <v>204.24940000000001</v>
      </c>
    </row>
    <row r="85" spans="1:13">
      <c r="A85" s="301">
        <v>76</v>
      </c>
      <c r="B85" s="277" t="s">
        <v>245</v>
      </c>
      <c r="C85" s="277">
        <v>152.44999999999999</v>
      </c>
      <c r="D85" s="279">
        <v>153.03333333333333</v>
      </c>
      <c r="E85" s="279">
        <v>151.31666666666666</v>
      </c>
      <c r="F85" s="279">
        <v>150.18333333333334</v>
      </c>
      <c r="G85" s="279">
        <v>148.46666666666667</v>
      </c>
      <c r="H85" s="279">
        <v>154.16666666666666</v>
      </c>
      <c r="I85" s="279">
        <v>155.8833333333333</v>
      </c>
      <c r="J85" s="279">
        <v>157.01666666666665</v>
      </c>
      <c r="K85" s="277">
        <v>154.75</v>
      </c>
      <c r="L85" s="277">
        <v>151.9</v>
      </c>
      <c r="M85" s="277">
        <v>2.18567</v>
      </c>
    </row>
    <row r="86" spans="1:13">
      <c r="A86" s="301">
        <v>77</v>
      </c>
      <c r="B86" s="277" t="s">
        <v>101</v>
      </c>
      <c r="C86" s="277">
        <v>428</v>
      </c>
      <c r="D86" s="279">
        <v>430.2</v>
      </c>
      <c r="E86" s="279">
        <v>424.4</v>
      </c>
      <c r="F86" s="279">
        <v>420.8</v>
      </c>
      <c r="G86" s="279">
        <v>415</v>
      </c>
      <c r="H86" s="279">
        <v>433.79999999999995</v>
      </c>
      <c r="I86" s="279">
        <v>439.6</v>
      </c>
      <c r="J86" s="279">
        <v>443.19999999999993</v>
      </c>
      <c r="K86" s="277">
        <v>436</v>
      </c>
      <c r="L86" s="277">
        <v>426.6</v>
      </c>
      <c r="M86" s="277">
        <v>28.23105</v>
      </c>
    </row>
    <row r="87" spans="1:13">
      <c r="A87" s="301">
        <v>78</v>
      </c>
      <c r="B87" s="277" t="s">
        <v>246</v>
      </c>
      <c r="C87" s="277">
        <v>485.6</v>
      </c>
      <c r="D87" s="279">
        <v>472.33333333333331</v>
      </c>
      <c r="E87" s="279">
        <v>446.66666666666663</v>
      </c>
      <c r="F87" s="279">
        <v>407.73333333333329</v>
      </c>
      <c r="G87" s="279">
        <v>382.06666666666661</v>
      </c>
      <c r="H87" s="279">
        <v>511.26666666666665</v>
      </c>
      <c r="I87" s="279">
        <v>536.93333333333328</v>
      </c>
      <c r="J87" s="279">
        <v>575.86666666666667</v>
      </c>
      <c r="K87" s="277">
        <v>498</v>
      </c>
      <c r="L87" s="277">
        <v>433.4</v>
      </c>
      <c r="M87" s="277">
        <v>11.22824</v>
      </c>
    </row>
    <row r="88" spans="1:13">
      <c r="A88" s="301">
        <v>79</v>
      </c>
      <c r="B88" s="277" t="s">
        <v>104</v>
      </c>
      <c r="C88" s="277">
        <v>707.9</v>
      </c>
      <c r="D88" s="279">
        <v>710</v>
      </c>
      <c r="E88" s="279">
        <v>700</v>
      </c>
      <c r="F88" s="279">
        <v>692.1</v>
      </c>
      <c r="G88" s="279">
        <v>682.1</v>
      </c>
      <c r="H88" s="279">
        <v>717.9</v>
      </c>
      <c r="I88" s="279">
        <v>727.9</v>
      </c>
      <c r="J88" s="279">
        <v>735.8</v>
      </c>
      <c r="K88" s="277">
        <v>720</v>
      </c>
      <c r="L88" s="277">
        <v>702.1</v>
      </c>
      <c r="M88" s="277">
        <v>13.12275</v>
      </c>
    </row>
    <row r="89" spans="1:13">
      <c r="A89" s="301">
        <v>80</v>
      </c>
      <c r="B89" s="277" t="s">
        <v>247</v>
      </c>
      <c r="C89" s="277">
        <v>393.25</v>
      </c>
      <c r="D89" s="279">
        <v>393.65000000000003</v>
      </c>
      <c r="E89" s="279">
        <v>390.15000000000009</v>
      </c>
      <c r="F89" s="279">
        <v>387.05000000000007</v>
      </c>
      <c r="G89" s="279">
        <v>383.55000000000013</v>
      </c>
      <c r="H89" s="279">
        <v>396.75000000000006</v>
      </c>
      <c r="I89" s="279">
        <v>400.24999999999994</v>
      </c>
      <c r="J89" s="279">
        <v>403.35</v>
      </c>
      <c r="K89" s="277">
        <v>397.15</v>
      </c>
      <c r="L89" s="277">
        <v>390.55</v>
      </c>
      <c r="M89" s="277">
        <v>0.82362999999999997</v>
      </c>
    </row>
    <row r="90" spans="1:13">
      <c r="A90" s="301">
        <v>81</v>
      </c>
      <c r="B90" s="277" t="s">
        <v>248</v>
      </c>
      <c r="C90" s="277">
        <v>891.95</v>
      </c>
      <c r="D90" s="279">
        <v>893.63333333333333</v>
      </c>
      <c r="E90" s="279">
        <v>878.31666666666661</v>
      </c>
      <c r="F90" s="279">
        <v>864.68333333333328</v>
      </c>
      <c r="G90" s="279">
        <v>849.36666666666656</v>
      </c>
      <c r="H90" s="279">
        <v>907.26666666666665</v>
      </c>
      <c r="I90" s="279">
        <v>922.58333333333348</v>
      </c>
      <c r="J90" s="279">
        <v>936.2166666666667</v>
      </c>
      <c r="K90" s="277">
        <v>908.95</v>
      </c>
      <c r="L90" s="277">
        <v>880</v>
      </c>
      <c r="M90" s="277">
        <v>3.1743299999999999</v>
      </c>
    </row>
    <row r="91" spans="1:13">
      <c r="A91" s="301">
        <v>82</v>
      </c>
      <c r="B91" s="277" t="s">
        <v>249</v>
      </c>
      <c r="C91" s="277">
        <v>188.45</v>
      </c>
      <c r="D91" s="279">
        <v>189.75</v>
      </c>
      <c r="E91" s="279">
        <v>186.2</v>
      </c>
      <c r="F91" s="279">
        <v>183.95</v>
      </c>
      <c r="G91" s="279">
        <v>180.39999999999998</v>
      </c>
      <c r="H91" s="279">
        <v>192</v>
      </c>
      <c r="I91" s="279">
        <v>195.55</v>
      </c>
      <c r="J91" s="279">
        <v>197.8</v>
      </c>
      <c r="K91" s="277">
        <v>193.3</v>
      </c>
      <c r="L91" s="277">
        <v>187.5</v>
      </c>
      <c r="M91" s="277">
        <v>2.9615999999999998</v>
      </c>
    </row>
    <row r="92" spans="1:13">
      <c r="A92" s="301">
        <v>83</v>
      </c>
      <c r="B92" s="277" t="s">
        <v>105</v>
      </c>
      <c r="C92" s="277">
        <v>641.15</v>
      </c>
      <c r="D92" s="279">
        <v>641.2166666666667</v>
      </c>
      <c r="E92" s="279">
        <v>629.03333333333342</v>
      </c>
      <c r="F92" s="279">
        <v>616.91666666666674</v>
      </c>
      <c r="G92" s="279">
        <v>604.73333333333346</v>
      </c>
      <c r="H92" s="279">
        <v>653.33333333333337</v>
      </c>
      <c r="I92" s="279">
        <v>665.51666666666677</v>
      </c>
      <c r="J92" s="279">
        <v>677.63333333333333</v>
      </c>
      <c r="K92" s="277">
        <v>653.4</v>
      </c>
      <c r="L92" s="277">
        <v>629.1</v>
      </c>
      <c r="M92" s="277">
        <v>40.597250000000003</v>
      </c>
    </row>
    <row r="93" spans="1:13">
      <c r="A93" s="301">
        <v>84</v>
      </c>
      <c r="B93" s="277" t="s">
        <v>250</v>
      </c>
      <c r="C93" s="277">
        <v>226</v>
      </c>
      <c r="D93" s="279">
        <v>224.18333333333331</v>
      </c>
      <c r="E93" s="279">
        <v>221.66666666666663</v>
      </c>
      <c r="F93" s="279">
        <v>217.33333333333331</v>
      </c>
      <c r="G93" s="279">
        <v>214.81666666666663</v>
      </c>
      <c r="H93" s="279">
        <v>228.51666666666662</v>
      </c>
      <c r="I93" s="279">
        <v>231.03333333333333</v>
      </c>
      <c r="J93" s="279">
        <v>235.36666666666662</v>
      </c>
      <c r="K93" s="277">
        <v>226.7</v>
      </c>
      <c r="L93" s="277">
        <v>219.85</v>
      </c>
      <c r="M93" s="277">
        <v>8.6446400000000008</v>
      </c>
    </row>
    <row r="94" spans="1:13">
      <c r="A94" s="301">
        <v>85</v>
      </c>
      <c r="B94" s="277" t="s">
        <v>251</v>
      </c>
      <c r="C94" s="277">
        <v>850.5</v>
      </c>
      <c r="D94" s="279">
        <v>854.18333333333339</v>
      </c>
      <c r="E94" s="279">
        <v>844.36666666666679</v>
      </c>
      <c r="F94" s="279">
        <v>838.23333333333335</v>
      </c>
      <c r="G94" s="279">
        <v>828.41666666666674</v>
      </c>
      <c r="H94" s="279">
        <v>860.31666666666683</v>
      </c>
      <c r="I94" s="279">
        <v>870.13333333333344</v>
      </c>
      <c r="J94" s="279">
        <v>876.26666666666688</v>
      </c>
      <c r="K94" s="277">
        <v>864</v>
      </c>
      <c r="L94" s="277">
        <v>848.05</v>
      </c>
      <c r="M94" s="277">
        <v>1.16222</v>
      </c>
    </row>
    <row r="95" spans="1:13">
      <c r="A95" s="301">
        <v>86</v>
      </c>
      <c r="B95" s="277" t="s">
        <v>108</v>
      </c>
      <c r="C95" s="277">
        <v>578.70000000000005</v>
      </c>
      <c r="D95" s="279">
        <v>581.65</v>
      </c>
      <c r="E95" s="279">
        <v>574.29999999999995</v>
      </c>
      <c r="F95" s="279">
        <v>569.9</v>
      </c>
      <c r="G95" s="279">
        <v>562.54999999999995</v>
      </c>
      <c r="H95" s="279">
        <v>586.04999999999995</v>
      </c>
      <c r="I95" s="279">
        <v>593.40000000000009</v>
      </c>
      <c r="J95" s="279">
        <v>597.79999999999995</v>
      </c>
      <c r="K95" s="277">
        <v>589</v>
      </c>
      <c r="L95" s="277">
        <v>577.25</v>
      </c>
      <c r="M95" s="277">
        <v>32.884230000000002</v>
      </c>
    </row>
    <row r="96" spans="1:13">
      <c r="A96" s="301">
        <v>87</v>
      </c>
      <c r="B96" s="277" t="s">
        <v>252</v>
      </c>
      <c r="C96" s="277">
        <v>2590.3000000000002</v>
      </c>
      <c r="D96" s="279">
        <v>2587.6333333333337</v>
      </c>
      <c r="E96" s="279">
        <v>2556.4666666666672</v>
      </c>
      <c r="F96" s="279">
        <v>2522.6333333333337</v>
      </c>
      <c r="G96" s="279">
        <v>2491.4666666666672</v>
      </c>
      <c r="H96" s="279">
        <v>2621.4666666666672</v>
      </c>
      <c r="I96" s="279">
        <v>2652.6333333333341</v>
      </c>
      <c r="J96" s="279">
        <v>2686.4666666666672</v>
      </c>
      <c r="K96" s="277">
        <v>2618.8000000000002</v>
      </c>
      <c r="L96" s="277">
        <v>2553.8000000000002</v>
      </c>
      <c r="M96" s="277">
        <v>5.0348300000000004</v>
      </c>
    </row>
    <row r="97" spans="1:13">
      <c r="A97" s="301">
        <v>88</v>
      </c>
      <c r="B97" s="277" t="s">
        <v>110</v>
      </c>
      <c r="C97" s="277">
        <v>1103</v>
      </c>
      <c r="D97" s="279">
        <v>1107.6333333333334</v>
      </c>
      <c r="E97" s="279">
        <v>1095.3666666666668</v>
      </c>
      <c r="F97" s="279">
        <v>1087.7333333333333</v>
      </c>
      <c r="G97" s="279">
        <v>1075.4666666666667</v>
      </c>
      <c r="H97" s="279">
        <v>1115.2666666666669</v>
      </c>
      <c r="I97" s="279">
        <v>1127.5333333333338</v>
      </c>
      <c r="J97" s="279">
        <v>1135.166666666667</v>
      </c>
      <c r="K97" s="277">
        <v>1119.9000000000001</v>
      </c>
      <c r="L97" s="277">
        <v>1100</v>
      </c>
      <c r="M97" s="277">
        <v>177.79243</v>
      </c>
    </row>
    <row r="98" spans="1:13">
      <c r="A98" s="301">
        <v>89</v>
      </c>
      <c r="B98" s="277" t="s">
        <v>253</v>
      </c>
      <c r="C98" s="277">
        <v>584.70000000000005</v>
      </c>
      <c r="D98" s="279">
        <v>584.31666666666672</v>
      </c>
      <c r="E98" s="279">
        <v>576.78333333333342</v>
      </c>
      <c r="F98" s="279">
        <v>568.86666666666667</v>
      </c>
      <c r="G98" s="279">
        <v>561.33333333333337</v>
      </c>
      <c r="H98" s="279">
        <v>592.23333333333346</v>
      </c>
      <c r="I98" s="279">
        <v>599.76666666666677</v>
      </c>
      <c r="J98" s="279">
        <v>607.68333333333351</v>
      </c>
      <c r="K98" s="277">
        <v>591.85</v>
      </c>
      <c r="L98" s="277">
        <v>576.4</v>
      </c>
      <c r="M98" s="277">
        <v>48.628259999999997</v>
      </c>
    </row>
    <row r="99" spans="1:13">
      <c r="A99" s="301">
        <v>90</v>
      </c>
      <c r="B99" s="277" t="s">
        <v>106</v>
      </c>
      <c r="C99" s="277">
        <v>582.9</v>
      </c>
      <c r="D99" s="279">
        <v>583.55000000000007</v>
      </c>
      <c r="E99" s="279">
        <v>578.10000000000014</v>
      </c>
      <c r="F99" s="279">
        <v>573.30000000000007</v>
      </c>
      <c r="G99" s="279">
        <v>567.85000000000014</v>
      </c>
      <c r="H99" s="279">
        <v>588.35000000000014</v>
      </c>
      <c r="I99" s="279">
        <v>593.80000000000018</v>
      </c>
      <c r="J99" s="279">
        <v>598.60000000000014</v>
      </c>
      <c r="K99" s="277">
        <v>589</v>
      </c>
      <c r="L99" s="277">
        <v>578.75</v>
      </c>
      <c r="M99" s="277">
        <v>12.832079999999999</v>
      </c>
    </row>
    <row r="100" spans="1:13">
      <c r="A100" s="301">
        <v>91</v>
      </c>
      <c r="B100" s="277" t="s">
        <v>111</v>
      </c>
      <c r="C100" s="277">
        <v>2770.95</v>
      </c>
      <c r="D100" s="279">
        <v>2755</v>
      </c>
      <c r="E100" s="279">
        <v>2730.95</v>
      </c>
      <c r="F100" s="279">
        <v>2690.95</v>
      </c>
      <c r="G100" s="279">
        <v>2666.8999999999996</v>
      </c>
      <c r="H100" s="279">
        <v>2795</v>
      </c>
      <c r="I100" s="279">
        <v>2819.05</v>
      </c>
      <c r="J100" s="279">
        <v>2859.05</v>
      </c>
      <c r="K100" s="277">
        <v>2779.05</v>
      </c>
      <c r="L100" s="277">
        <v>2715</v>
      </c>
      <c r="M100" s="277">
        <v>17.160589999999999</v>
      </c>
    </row>
    <row r="101" spans="1:13">
      <c r="A101" s="301">
        <v>92</v>
      </c>
      <c r="B101" s="277" t="s">
        <v>112</v>
      </c>
      <c r="C101" s="277">
        <v>335.55</v>
      </c>
      <c r="D101" s="279">
        <v>336.01666666666665</v>
      </c>
      <c r="E101" s="279">
        <v>332.0333333333333</v>
      </c>
      <c r="F101" s="279">
        <v>328.51666666666665</v>
      </c>
      <c r="G101" s="279">
        <v>324.5333333333333</v>
      </c>
      <c r="H101" s="279">
        <v>339.5333333333333</v>
      </c>
      <c r="I101" s="279">
        <v>343.51666666666665</v>
      </c>
      <c r="J101" s="279">
        <v>347.0333333333333</v>
      </c>
      <c r="K101" s="277">
        <v>340</v>
      </c>
      <c r="L101" s="277">
        <v>332.5</v>
      </c>
      <c r="M101" s="277">
        <v>8.80518</v>
      </c>
    </row>
    <row r="102" spans="1:13">
      <c r="A102" s="301">
        <v>93</v>
      </c>
      <c r="B102" s="277" t="s">
        <v>114</v>
      </c>
      <c r="C102" s="277">
        <v>154.35</v>
      </c>
      <c r="D102" s="279">
        <v>152.20000000000002</v>
      </c>
      <c r="E102" s="279">
        <v>149.25000000000003</v>
      </c>
      <c r="F102" s="279">
        <v>144.15</v>
      </c>
      <c r="G102" s="279">
        <v>141.20000000000002</v>
      </c>
      <c r="H102" s="279">
        <v>157.30000000000004</v>
      </c>
      <c r="I102" s="279">
        <v>160.25000000000003</v>
      </c>
      <c r="J102" s="279">
        <v>165.35000000000005</v>
      </c>
      <c r="K102" s="277">
        <v>155.15</v>
      </c>
      <c r="L102" s="277">
        <v>147.1</v>
      </c>
      <c r="M102" s="277">
        <v>242.54507000000001</v>
      </c>
    </row>
    <row r="103" spans="1:13">
      <c r="A103" s="301">
        <v>94</v>
      </c>
      <c r="B103" s="277" t="s">
        <v>115</v>
      </c>
      <c r="C103" s="277">
        <v>215.6</v>
      </c>
      <c r="D103" s="279">
        <v>216.63333333333333</v>
      </c>
      <c r="E103" s="279">
        <v>212.71666666666664</v>
      </c>
      <c r="F103" s="279">
        <v>209.83333333333331</v>
      </c>
      <c r="G103" s="279">
        <v>205.91666666666663</v>
      </c>
      <c r="H103" s="279">
        <v>219.51666666666665</v>
      </c>
      <c r="I103" s="279">
        <v>223.43333333333334</v>
      </c>
      <c r="J103" s="279">
        <v>226.31666666666666</v>
      </c>
      <c r="K103" s="277">
        <v>220.55</v>
      </c>
      <c r="L103" s="277">
        <v>213.75</v>
      </c>
      <c r="M103" s="277">
        <v>68.103920000000002</v>
      </c>
    </row>
    <row r="104" spans="1:13">
      <c r="A104" s="301">
        <v>95</v>
      </c>
      <c r="B104" s="277" t="s">
        <v>116</v>
      </c>
      <c r="C104" s="277">
        <v>2161.6</v>
      </c>
      <c r="D104" s="279">
        <v>2164.8666666666668</v>
      </c>
      <c r="E104" s="279">
        <v>2149.7333333333336</v>
      </c>
      <c r="F104" s="279">
        <v>2137.8666666666668</v>
      </c>
      <c r="G104" s="279">
        <v>2122.7333333333336</v>
      </c>
      <c r="H104" s="279">
        <v>2176.7333333333336</v>
      </c>
      <c r="I104" s="279">
        <v>2191.8666666666668</v>
      </c>
      <c r="J104" s="279">
        <v>2203.7333333333336</v>
      </c>
      <c r="K104" s="277">
        <v>2180</v>
      </c>
      <c r="L104" s="277">
        <v>2153</v>
      </c>
      <c r="M104" s="277">
        <v>23.757010000000001</v>
      </c>
    </row>
    <row r="105" spans="1:13">
      <c r="A105" s="301">
        <v>96</v>
      </c>
      <c r="B105" s="277" t="s">
        <v>254</v>
      </c>
      <c r="C105" s="277">
        <v>194.3</v>
      </c>
      <c r="D105" s="279">
        <v>195.20000000000002</v>
      </c>
      <c r="E105" s="279">
        <v>192.90000000000003</v>
      </c>
      <c r="F105" s="279">
        <v>191.50000000000003</v>
      </c>
      <c r="G105" s="279">
        <v>189.20000000000005</v>
      </c>
      <c r="H105" s="279">
        <v>196.60000000000002</v>
      </c>
      <c r="I105" s="279">
        <v>198.90000000000003</v>
      </c>
      <c r="J105" s="279">
        <v>200.3</v>
      </c>
      <c r="K105" s="277">
        <v>197.5</v>
      </c>
      <c r="L105" s="277">
        <v>193.8</v>
      </c>
      <c r="M105" s="277">
        <v>6.0839699999999999</v>
      </c>
    </row>
    <row r="106" spans="1:13">
      <c r="A106" s="301">
        <v>97</v>
      </c>
      <c r="B106" s="277" t="s">
        <v>255</v>
      </c>
      <c r="C106" s="277">
        <v>34.35</v>
      </c>
      <c r="D106" s="279">
        <v>34.31666666666667</v>
      </c>
      <c r="E106" s="279">
        <v>33.983333333333341</v>
      </c>
      <c r="F106" s="279">
        <v>33.616666666666674</v>
      </c>
      <c r="G106" s="279">
        <v>33.283333333333346</v>
      </c>
      <c r="H106" s="279">
        <v>34.683333333333337</v>
      </c>
      <c r="I106" s="279">
        <v>35.016666666666666</v>
      </c>
      <c r="J106" s="279">
        <v>35.383333333333333</v>
      </c>
      <c r="K106" s="277">
        <v>34.65</v>
      </c>
      <c r="L106" s="277">
        <v>33.950000000000003</v>
      </c>
      <c r="M106" s="277">
        <v>31.98499</v>
      </c>
    </row>
    <row r="107" spans="1:13">
      <c r="A107" s="301">
        <v>98</v>
      </c>
      <c r="B107" s="277" t="s">
        <v>109</v>
      </c>
      <c r="C107" s="277">
        <v>1868.7</v>
      </c>
      <c r="D107" s="279">
        <v>1880.8333333333333</v>
      </c>
      <c r="E107" s="279">
        <v>1852.4166666666665</v>
      </c>
      <c r="F107" s="279">
        <v>1836.1333333333332</v>
      </c>
      <c r="G107" s="279">
        <v>1807.7166666666665</v>
      </c>
      <c r="H107" s="279">
        <v>1897.1166666666666</v>
      </c>
      <c r="I107" s="279">
        <v>1925.5333333333331</v>
      </c>
      <c r="J107" s="279">
        <v>1941.8166666666666</v>
      </c>
      <c r="K107" s="277">
        <v>1909.25</v>
      </c>
      <c r="L107" s="277">
        <v>1864.55</v>
      </c>
      <c r="M107" s="277">
        <v>50.737050000000004</v>
      </c>
    </row>
    <row r="108" spans="1:13">
      <c r="A108" s="301">
        <v>99</v>
      </c>
      <c r="B108" s="277" t="s">
        <v>118</v>
      </c>
      <c r="C108" s="277">
        <v>361.85</v>
      </c>
      <c r="D108" s="279">
        <v>363.40000000000003</v>
      </c>
      <c r="E108" s="279">
        <v>358.95000000000005</v>
      </c>
      <c r="F108" s="279">
        <v>356.05</v>
      </c>
      <c r="G108" s="279">
        <v>351.6</v>
      </c>
      <c r="H108" s="279">
        <v>366.30000000000007</v>
      </c>
      <c r="I108" s="279">
        <v>370.75</v>
      </c>
      <c r="J108" s="279">
        <v>373.65000000000009</v>
      </c>
      <c r="K108" s="277">
        <v>367.85</v>
      </c>
      <c r="L108" s="277">
        <v>360.5</v>
      </c>
      <c r="M108" s="277">
        <v>333.34118999999998</v>
      </c>
    </row>
    <row r="109" spans="1:13">
      <c r="A109" s="301">
        <v>100</v>
      </c>
      <c r="B109" s="277" t="s">
        <v>256</v>
      </c>
      <c r="C109" s="277">
        <v>1287.05</v>
      </c>
      <c r="D109" s="279">
        <v>1285.3</v>
      </c>
      <c r="E109" s="279">
        <v>1276.9499999999998</v>
      </c>
      <c r="F109" s="279">
        <v>1266.8499999999999</v>
      </c>
      <c r="G109" s="279">
        <v>1258.4999999999998</v>
      </c>
      <c r="H109" s="279">
        <v>1295.3999999999999</v>
      </c>
      <c r="I109" s="279">
        <v>1303.7499999999998</v>
      </c>
      <c r="J109" s="279">
        <v>1313.85</v>
      </c>
      <c r="K109" s="277">
        <v>1293.6500000000001</v>
      </c>
      <c r="L109" s="277">
        <v>1275.2</v>
      </c>
      <c r="M109" s="277">
        <v>1.8555299999999999</v>
      </c>
    </row>
    <row r="110" spans="1:13">
      <c r="A110" s="301">
        <v>101</v>
      </c>
      <c r="B110" s="277" t="s">
        <v>119</v>
      </c>
      <c r="C110" s="277">
        <v>435.2</v>
      </c>
      <c r="D110" s="279">
        <v>434</v>
      </c>
      <c r="E110" s="279">
        <v>430.5</v>
      </c>
      <c r="F110" s="279">
        <v>425.8</v>
      </c>
      <c r="G110" s="279">
        <v>422.3</v>
      </c>
      <c r="H110" s="279">
        <v>438.7</v>
      </c>
      <c r="I110" s="279">
        <v>442.2</v>
      </c>
      <c r="J110" s="279">
        <v>446.9</v>
      </c>
      <c r="K110" s="277">
        <v>437.5</v>
      </c>
      <c r="L110" s="277">
        <v>429.3</v>
      </c>
      <c r="M110" s="277">
        <v>42.212600000000002</v>
      </c>
    </row>
    <row r="111" spans="1:13">
      <c r="A111" s="301">
        <v>102</v>
      </c>
      <c r="B111" s="277" t="s">
        <v>257</v>
      </c>
      <c r="C111" s="277">
        <v>53.55</v>
      </c>
      <c r="D111" s="279">
        <v>53.54999999999999</v>
      </c>
      <c r="E111" s="279">
        <v>53.549999999999983</v>
      </c>
      <c r="F111" s="279">
        <v>53.54999999999999</v>
      </c>
      <c r="G111" s="279">
        <v>53.549999999999983</v>
      </c>
      <c r="H111" s="279">
        <v>53.549999999999983</v>
      </c>
      <c r="I111" s="279">
        <v>53.55</v>
      </c>
      <c r="J111" s="279">
        <v>53.549999999999983</v>
      </c>
      <c r="K111" s="277">
        <v>53.55</v>
      </c>
      <c r="L111" s="277">
        <v>53.55</v>
      </c>
      <c r="M111" s="277">
        <v>10.75821</v>
      </c>
    </row>
    <row r="112" spans="1:13">
      <c r="A112" s="301">
        <v>103</v>
      </c>
      <c r="B112" s="277" t="s">
        <v>121</v>
      </c>
      <c r="C112" s="277">
        <v>27.2</v>
      </c>
      <c r="D112" s="279">
        <v>27.266666666666666</v>
      </c>
      <c r="E112" s="279">
        <v>26.93333333333333</v>
      </c>
      <c r="F112" s="279">
        <v>26.666666666666664</v>
      </c>
      <c r="G112" s="279">
        <v>26.333333333333329</v>
      </c>
      <c r="H112" s="279">
        <v>27.533333333333331</v>
      </c>
      <c r="I112" s="279">
        <v>27.866666666666667</v>
      </c>
      <c r="J112" s="279">
        <v>28.133333333333333</v>
      </c>
      <c r="K112" s="277">
        <v>27.6</v>
      </c>
      <c r="L112" s="277">
        <v>27</v>
      </c>
      <c r="M112" s="277">
        <v>262.01722000000001</v>
      </c>
    </row>
    <row r="113" spans="1:13">
      <c r="A113" s="301">
        <v>104</v>
      </c>
      <c r="B113" s="277" t="s">
        <v>128</v>
      </c>
      <c r="C113" s="277">
        <v>199.8</v>
      </c>
      <c r="D113" s="279">
        <v>200.23333333333335</v>
      </c>
      <c r="E113" s="279">
        <v>198.51666666666671</v>
      </c>
      <c r="F113" s="279">
        <v>197.23333333333335</v>
      </c>
      <c r="G113" s="279">
        <v>195.51666666666671</v>
      </c>
      <c r="H113" s="279">
        <v>201.51666666666671</v>
      </c>
      <c r="I113" s="279">
        <v>203.23333333333335</v>
      </c>
      <c r="J113" s="279">
        <v>204.51666666666671</v>
      </c>
      <c r="K113" s="277">
        <v>201.95</v>
      </c>
      <c r="L113" s="277">
        <v>198.95</v>
      </c>
      <c r="M113" s="277">
        <v>347.10608000000002</v>
      </c>
    </row>
    <row r="114" spans="1:13">
      <c r="A114" s="301">
        <v>105</v>
      </c>
      <c r="B114" s="277" t="s">
        <v>117</v>
      </c>
      <c r="C114" s="277">
        <v>231.8</v>
      </c>
      <c r="D114" s="279">
        <v>230.18333333333331</v>
      </c>
      <c r="E114" s="279">
        <v>223.61666666666662</v>
      </c>
      <c r="F114" s="279">
        <v>215.43333333333331</v>
      </c>
      <c r="G114" s="279">
        <v>208.86666666666662</v>
      </c>
      <c r="H114" s="279">
        <v>238.36666666666662</v>
      </c>
      <c r="I114" s="279">
        <v>244.93333333333328</v>
      </c>
      <c r="J114" s="279">
        <v>253.11666666666662</v>
      </c>
      <c r="K114" s="277">
        <v>236.75</v>
      </c>
      <c r="L114" s="277">
        <v>222</v>
      </c>
      <c r="M114" s="277">
        <v>433.75170000000003</v>
      </c>
    </row>
    <row r="115" spans="1:13">
      <c r="A115" s="301">
        <v>106</v>
      </c>
      <c r="B115" s="277" t="s">
        <v>258</v>
      </c>
      <c r="C115" s="277">
        <v>115.9</v>
      </c>
      <c r="D115" s="279">
        <v>114.91666666666667</v>
      </c>
      <c r="E115" s="279">
        <v>111.03333333333335</v>
      </c>
      <c r="F115" s="279">
        <v>106.16666666666667</v>
      </c>
      <c r="G115" s="279">
        <v>102.28333333333335</v>
      </c>
      <c r="H115" s="279">
        <v>119.78333333333335</v>
      </c>
      <c r="I115" s="279">
        <v>123.66666666666667</v>
      </c>
      <c r="J115" s="279">
        <v>128.53333333333336</v>
      </c>
      <c r="K115" s="277">
        <v>118.8</v>
      </c>
      <c r="L115" s="277">
        <v>110.05</v>
      </c>
      <c r="M115" s="277">
        <v>25.72437</v>
      </c>
    </row>
    <row r="116" spans="1:13">
      <c r="A116" s="301">
        <v>107</v>
      </c>
      <c r="B116" s="277" t="s">
        <v>259</v>
      </c>
      <c r="C116" s="277">
        <v>64.7</v>
      </c>
      <c r="D116" s="279">
        <v>64.816666666666663</v>
      </c>
      <c r="E116" s="279">
        <v>64.133333333333326</v>
      </c>
      <c r="F116" s="279">
        <v>63.566666666666663</v>
      </c>
      <c r="G116" s="279">
        <v>62.883333333333326</v>
      </c>
      <c r="H116" s="279">
        <v>65.383333333333326</v>
      </c>
      <c r="I116" s="279">
        <v>66.066666666666663</v>
      </c>
      <c r="J116" s="279">
        <v>66.633333333333326</v>
      </c>
      <c r="K116" s="277">
        <v>65.5</v>
      </c>
      <c r="L116" s="277">
        <v>64.25</v>
      </c>
      <c r="M116" s="277">
        <v>19.38326</v>
      </c>
    </row>
    <row r="117" spans="1:13">
      <c r="A117" s="301">
        <v>108</v>
      </c>
      <c r="B117" s="277" t="s">
        <v>260</v>
      </c>
      <c r="C117" s="277">
        <v>81.400000000000006</v>
      </c>
      <c r="D117" s="279">
        <v>81.316666666666677</v>
      </c>
      <c r="E117" s="279">
        <v>80.233333333333348</v>
      </c>
      <c r="F117" s="279">
        <v>79.066666666666677</v>
      </c>
      <c r="G117" s="279">
        <v>77.983333333333348</v>
      </c>
      <c r="H117" s="279">
        <v>82.483333333333348</v>
      </c>
      <c r="I117" s="279">
        <v>83.566666666666691</v>
      </c>
      <c r="J117" s="279">
        <v>84.733333333333348</v>
      </c>
      <c r="K117" s="277">
        <v>82.4</v>
      </c>
      <c r="L117" s="277">
        <v>80.150000000000006</v>
      </c>
      <c r="M117" s="277">
        <v>18.243819999999999</v>
      </c>
    </row>
    <row r="118" spans="1:13">
      <c r="A118" s="301">
        <v>109</v>
      </c>
      <c r="B118" s="277" t="s">
        <v>127</v>
      </c>
      <c r="C118" s="277">
        <v>87.95</v>
      </c>
      <c r="D118" s="279">
        <v>88.100000000000009</v>
      </c>
      <c r="E118" s="279">
        <v>86.850000000000023</v>
      </c>
      <c r="F118" s="279">
        <v>85.750000000000014</v>
      </c>
      <c r="G118" s="279">
        <v>84.500000000000028</v>
      </c>
      <c r="H118" s="279">
        <v>89.200000000000017</v>
      </c>
      <c r="I118" s="279">
        <v>90.449999999999989</v>
      </c>
      <c r="J118" s="279">
        <v>91.550000000000011</v>
      </c>
      <c r="K118" s="277">
        <v>89.35</v>
      </c>
      <c r="L118" s="277">
        <v>87</v>
      </c>
      <c r="M118" s="277">
        <v>135.22961000000001</v>
      </c>
    </row>
    <row r="119" spans="1:13">
      <c r="A119" s="301">
        <v>110</v>
      </c>
      <c r="B119" s="277" t="s">
        <v>122</v>
      </c>
      <c r="C119" s="277">
        <v>441.35</v>
      </c>
      <c r="D119" s="279">
        <v>445.18333333333334</v>
      </c>
      <c r="E119" s="279">
        <v>436.66666666666669</v>
      </c>
      <c r="F119" s="279">
        <v>431.98333333333335</v>
      </c>
      <c r="G119" s="279">
        <v>423.4666666666667</v>
      </c>
      <c r="H119" s="279">
        <v>449.86666666666667</v>
      </c>
      <c r="I119" s="279">
        <v>458.38333333333333</v>
      </c>
      <c r="J119" s="279">
        <v>463.06666666666666</v>
      </c>
      <c r="K119" s="277">
        <v>453.7</v>
      </c>
      <c r="L119" s="277">
        <v>440.5</v>
      </c>
      <c r="M119" s="277">
        <v>25.89922</v>
      </c>
    </row>
    <row r="120" spans="1:13">
      <c r="A120" s="301">
        <v>111</v>
      </c>
      <c r="B120" s="277" t="s">
        <v>124</v>
      </c>
      <c r="C120" s="277">
        <v>495.9</v>
      </c>
      <c r="D120" s="279">
        <v>499.48333333333335</v>
      </c>
      <c r="E120" s="279">
        <v>489.9666666666667</v>
      </c>
      <c r="F120" s="279">
        <v>484.03333333333336</v>
      </c>
      <c r="G120" s="279">
        <v>474.51666666666671</v>
      </c>
      <c r="H120" s="279">
        <v>505.41666666666669</v>
      </c>
      <c r="I120" s="279">
        <v>514.93333333333339</v>
      </c>
      <c r="J120" s="279">
        <v>520.86666666666667</v>
      </c>
      <c r="K120" s="277">
        <v>509</v>
      </c>
      <c r="L120" s="277">
        <v>493.55</v>
      </c>
      <c r="M120" s="277">
        <v>248.4853</v>
      </c>
    </row>
    <row r="121" spans="1:13">
      <c r="A121" s="301">
        <v>112</v>
      </c>
      <c r="B121" s="277" t="s">
        <v>261</v>
      </c>
      <c r="C121" s="277">
        <v>2782.7</v>
      </c>
      <c r="D121" s="279">
        <v>2788.5499999999997</v>
      </c>
      <c r="E121" s="279">
        <v>2766.1499999999996</v>
      </c>
      <c r="F121" s="279">
        <v>2749.6</v>
      </c>
      <c r="G121" s="279">
        <v>2727.2</v>
      </c>
      <c r="H121" s="279">
        <v>2805.0999999999995</v>
      </c>
      <c r="I121" s="279">
        <v>2827.5</v>
      </c>
      <c r="J121" s="279">
        <v>2844.0499999999993</v>
      </c>
      <c r="K121" s="277">
        <v>2810.95</v>
      </c>
      <c r="L121" s="277">
        <v>2772</v>
      </c>
      <c r="M121" s="277">
        <v>2.5299999999999998</v>
      </c>
    </row>
    <row r="122" spans="1:13">
      <c r="A122" s="301">
        <v>113</v>
      </c>
      <c r="B122" s="277" t="s">
        <v>126</v>
      </c>
      <c r="C122" s="277">
        <v>764</v>
      </c>
      <c r="D122" s="279">
        <v>766.83333333333337</v>
      </c>
      <c r="E122" s="279">
        <v>758.66666666666674</v>
      </c>
      <c r="F122" s="279">
        <v>753.33333333333337</v>
      </c>
      <c r="G122" s="279">
        <v>745.16666666666674</v>
      </c>
      <c r="H122" s="279">
        <v>772.16666666666674</v>
      </c>
      <c r="I122" s="279">
        <v>780.33333333333348</v>
      </c>
      <c r="J122" s="279">
        <v>785.66666666666674</v>
      </c>
      <c r="K122" s="277">
        <v>775</v>
      </c>
      <c r="L122" s="277">
        <v>761.5</v>
      </c>
      <c r="M122" s="277">
        <v>88.11009</v>
      </c>
    </row>
    <row r="123" spans="1:13">
      <c r="A123" s="301">
        <v>114</v>
      </c>
      <c r="B123" s="277" t="s">
        <v>123</v>
      </c>
      <c r="C123" s="277">
        <v>1026.75</v>
      </c>
      <c r="D123" s="279">
        <v>1020.7333333333332</v>
      </c>
      <c r="E123" s="279">
        <v>1007.8166666666664</v>
      </c>
      <c r="F123" s="279">
        <v>988.8833333333331</v>
      </c>
      <c r="G123" s="279">
        <v>975.96666666666624</v>
      </c>
      <c r="H123" s="279">
        <v>1039.6666666666665</v>
      </c>
      <c r="I123" s="279">
        <v>1052.5833333333333</v>
      </c>
      <c r="J123" s="279">
        <v>1071.5166666666667</v>
      </c>
      <c r="K123" s="277">
        <v>1033.6500000000001</v>
      </c>
      <c r="L123" s="277">
        <v>1001.8</v>
      </c>
      <c r="M123" s="277">
        <v>13.11012</v>
      </c>
    </row>
    <row r="124" spans="1:13">
      <c r="A124" s="301">
        <v>115</v>
      </c>
      <c r="B124" s="277" t="s">
        <v>262</v>
      </c>
      <c r="C124" s="277">
        <v>1678.15</v>
      </c>
      <c r="D124" s="279">
        <v>1681.05</v>
      </c>
      <c r="E124" s="279">
        <v>1652.1</v>
      </c>
      <c r="F124" s="279">
        <v>1626.05</v>
      </c>
      <c r="G124" s="279">
        <v>1597.1</v>
      </c>
      <c r="H124" s="279">
        <v>1707.1</v>
      </c>
      <c r="I124" s="279">
        <v>1736.0500000000002</v>
      </c>
      <c r="J124" s="279">
        <v>1762.1</v>
      </c>
      <c r="K124" s="277">
        <v>1710</v>
      </c>
      <c r="L124" s="277">
        <v>1655</v>
      </c>
      <c r="M124" s="277">
        <v>2.25935</v>
      </c>
    </row>
    <row r="125" spans="1:13">
      <c r="A125" s="301">
        <v>116</v>
      </c>
      <c r="B125" s="277" t="s">
        <v>263</v>
      </c>
      <c r="C125" s="277">
        <v>48.9</v>
      </c>
      <c r="D125" s="279">
        <v>49.04999999999999</v>
      </c>
      <c r="E125" s="279">
        <v>48.299999999999983</v>
      </c>
      <c r="F125" s="279">
        <v>47.699999999999996</v>
      </c>
      <c r="G125" s="279">
        <v>46.949999999999989</v>
      </c>
      <c r="H125" s="279">
        <v>49.649999999999977</v>
      </c>
      <c r="I125" s="279">
        <v>50.399999999999991</v>
      </c>
      <c r="J125" s="279">
        <v>50.999999999999972</v>
      </c>
      <c r="K125" s="277">
        <v>49.8</v>
      </c>
      <c r="L125" s="277">
        <v>48.45</v>
      </c>
      <c r="M125" s="277">
        <v>9.1874400000000005</v>
      </c>
    </row>
    <row r="126" spans="1:13">
      <c r="A126" s="301">
        <v>117</v>
      </c>
      <c r="B126" s="277" t="s">
        <v>130</v>
      </c>
      <c r="C126" s="277">
        <v>193.75</v>
      </c>
      <c r="D126" s="279">
        <v>193.16666666666666</v>
      </c>
      <c r="E126" s="279">
        <v>191.08333333333331</v>
      </c>
      <c r="F126" s="279">
        <v>188.41666666666666</v>
      </c>
      <c r="G126" s="279">
        <v>186.33333333333331</v>
      </c>
      <c r="H126" s="279">
        <v>195.83333333333331</v>
      </c>
      <c r="I126" s="279">
        <v>197.91666666666663</v>
      </c>
      <c r="J126" s="279">
        <v>200.58333333333331</v>
      </c>
      <c r="K126" s="277">
        <v>195.25</v>
      </c>
      <c r="L126" s="277">
        <v>190.5</v>
      </c>
      <c r="M126" s="277">
        <v>108.03795</v>
      </c>
    </row>
    <row r="127" spans="1:13">
      <c r="A127" s="301">
        <v>118</v>
      </c>
      <c r="B127" s="277" t="s">
        <v>129</v>
      </c>
      <c r="C127" s="277">
        <v>156.94999999999999</v>
      </c>
      <c r="D127" s="279">
        <v>157.08333333333334</v>
      </c>
      <c r="E127" s="279">
        <v>153.9666666666667</v>
      </c>
      <c r="F127" s="279">
        <v>150.98333333333335</v>
      </c>
      <c r="G127" s="279">
        <v>147.8666666666667</v>
      </c>
      <c r="H127" s="279">
        <v>160.06666666666669</v>
      </c>
      <c r="I127" s="279">
        <v>163.18333333333331</v>
      </c>
      <c r="J127" s="279">
        <v>166.16666666666669</v>
      </c>
      <c r="K127" s="277">
        <v>160.19999999999999</v>
      </c>
      <c r="L127" s="277">
        <v>154.1</v>
      </c>
      <c r="M127" s="277">
        <v>155.74972</v>
      </c>
    </row>
    <row r="128" spans="1:13">
      <c r="A128" s="301">
        <v>119</v>
      </c>
      <c r="B128" s="277" t="s">
        <v>131</v>
      </c>
      <c r="C128" s="277">
        <v>1736.55</v>
      </c>
      <c r="D128" s="279">
        <v>1734.4499999999998</v>
      </c>
      <c r="E128" s="279">
        <v>1718.7999999999997</v>
      </c>
      <c r="F128" s="279">
        <v>1701.05</v>
      </c>
      <c r="G128" s="279">
        <v>1685.3999999999999</v>
      </c>
      <c r="H128" s="279">
        <v>1752.1999999999996</v>
      </c>
      <c r="I128" s="279">
        <v>1767.8499999999997</v>
      </c>
      <c r="J128" s="279">
        <v>1785.5999999999995</v>
      </c>
      <c r="K128" s="277">
        <v>1750.1</v>
      </c>
      <c r="L128" s="277">
        <v>1716.7</v>
      </c>
      <c r="M128" s="277">
        <v>3.4270700000000001</v>
      </c>
    </row>
    <row r="129" spans="1:13">
      <c r="A129" s="301">
        <v>120</v>
      </c>
      <c r="B129" s="277" t="s">
        <v>264</v>
      </c>
      <c r="C129" s="277">
        <v>676.9</v>
      </c>
      <c r="D129" s="279">
        <v>682</v>
      </c>
      <c r="E129" s="279">
        <v>670</v>
      </c>
      <c r="F129" s="279">
        <v>663.1</v>
      </c>
      <c r="G129" s="279">
        <v>651.1</v>
      </c>
      <c r="H129" s="279">
        <v>688.9</v>
      </c>
      <c r="I129" s="279">
        <v>700.9</v>
      </c>
      <c r="J129" s="279">
        <v>707.8</v>
      </c>
      <c r="K129" s="277">
        <v>694</v>
      </c>
      <c r="L129" s="277">
        <v>675.1</v>
      </c>
      <c r="M129" s="277">
        <v>2.1163799999999999</v>
      </c>
    </row>
    <row r="130" spans="1:13">
      <c r="A130" s="301">
        <v>121</v>
      </c>
      <c r="B130" s="277" t="s">
        <v>133</v>
      </c>
      <c r="C130" s="277">
        <v>1367.9</v>
      </c>
      <c r="D130" s="279">
        <v>1370.05</v>
      </c>
      <c r="E130" s="279">
        <v>1358.85</v>
      </c>
      <c r="F130" s="279">
        <v>1349.8</v>
      </c>
      <c r="G130" s="279">
        <v>1338.6</v>
      </c>
      <c r="H130" s="279">
        <v>1379.1</v>
      </c>
      <c r="I130" s="279">
        <v>1390.3000000000002</v>
      </c>
      <c r="J130" s="279">
        <v>1399.35</v>
      </c>
      <c r="K130" s="277">
        <v>1381.25</v>
      </c>
      <c r="L130" s="277">
        <v>1361</v>
      </c>
      <c r="M130" s="277">
        <v>32.480930000000001</v>
      </c>
    </row>
    <row r="131" spans="1:13">
      <c r="A131" s="301">
        <v>122</v>
      </c>
      <c r="B131" s="277" t="s">
        <v>134</v>
      </c>
      <c r="C131" s="277">
        <v>69.95</v>
      </c>
      <c r="D131" s="279">
        <v>69.816666666666663</v>
      </c>
      <c r="E131" s="279">
        <v>68.433333333333323</v>
      </c>
      <c r="F131" s="279">
        <v>66.916666666666657</v>
      </c>
      <c r="G131" s="279">
        <v>65.533333333333317</v>
      </c>
      <c r="H131" s="279">
        <v>71.333333333333329</v>
      </c>
      <c r="I131" s="279">
        <v>72.716666666666654</v>
      </c>
      <c r="J131" s="279">
        <v>74.233333333333334</v>
      </c>
      <c r="K131" s="277">
        <v>71.2</v>
      </c>
      <c r="L131" s="277">
        <v>68.3</v>
      </c>
      <c r="M131" s="277">
        <v>194.10084000000001</v>
      </c>
    </row>
    <row r="132" spans="1:13">
      <c r="A132" s="301">
        <v>123</v>
      </c>
      <c r="B132" s="277" t="s">
        <v>265</v>
      </c>
      <c r="C132" s="277">
        <v>1299.8</v>
      </c>
      <c r="D132" s="279">
        <v>1303.2666666666667</v>
      </c>
      <c r="E132" s="279">
        <v>1291.5333333333333</v>
      </c>
      <c r="F132" s="279">
        <v>1283.2666666666667</v>
      </c>
      <c r="G132" s="279">
        <v>1271.5333333333333</v>
      </c>
      <c r="H132" s="279">
        <v>1311.5333333333333</v>
      </c>
      <c r="I132" s="279">
        <v>1323.2666666666664</v>
      </c>
      <c r="J132" s="279">
        <v>1331.5333333333333</v>
      </c>
      <c r="K132" s="277">
        <v>1315</v>
      </c>
      <c r="L132" s="277">
        <v>1295</v>
      </c>
      <c r="M132" s="277">
        <v>0.59897999999999996</v>
      </c>
    </row>
    <row r="133" spans="1:13">
      <c r="A133" s="301">
        <v>124</v>
      </c>
      <c r="B133" s="277" t="s">
        <v>135</v>
      </c>
      <c r="C133" s="277">
        <v>276.7</v>
      </c>
      <c r="D133" s="279">
        <v>276.78333333333336</v>
      </c>
      <c r="E133" s="279">
        <v>275.06666666666672</v>
      </c>
      <c r="F133" s="279">
        <v>273.43333333333334</v>
      </c>
      <c r="G133" s="279">
        <v>271.7166666666667</v>
      </c>
      <c r="H133" s="279">
        <v>278.41666666666674</v>
      </c>
      <c r="I133" s="279">
        <v>280.13333333333333</v>
      </c>
      <c r="J133" s="279">
        <v>281.76666666666677</v>
      </c>
      <c r="K133" s="277">
        <v>278.5</v>
      </c>
      <c r="L133" s="277">
        <v>275.14999999999998</v>
      </c>
      <c r="M133" s="277">
        <v>29.164249999999999</v>
      </c>
    </row>
    <row r="134" spans="1:13">
      <c r="A134" s="301">
        <v>125</v>
      </c>
      <c r="B134" s="277" t="s">
        <v>266</v>
      </c>
      <c r="C134" s="277">
        <v>2000.45</v>
      </c>
      <c r="D134" s="279">
        <v>1997.4666666666665</v>
      </c>
      <c r="E134" s="279">
        <v>1984.9333333333329</v>
      </c>
      <c r="F134" s="279">
        <v>1969.4166666666665</v>
      </c>
      <c r="G134" s="279">
        <v>1956.883333333333</v>
      </c>
      <c r="H134" s="279">
        <v>2012.9833333333329</v>
      </c>
      <c r="I134" s="279">
        <v>2025.5166666666662</v>
      </c>
      <c r="J134" s="279">
        <v>2041.0333333333328</v>
      </c>
      <c r="K134" s="277">
        <v>2010</v>
      </c>
      <c r="L134" s="277">
        <v>1981.95</v>
      </c>
      <c r="M134" s="277">
        <v>2.2586599999999999</v>
      </c>
    </row>
    <row r="135" spans="1:13">
      <c r="A135" s="301">
        <v>126</v>
      </c>
      <c r="B135" s="277" t="s">
        <v>136</v>
      </c>
      <c r="C135" s="277">
        <v>951.2</v>
      </c>
      <c r="D135" s="279">
        <v>952.44999999999993</v>
      </c>
      <c r="E135" s="279">
        <v>945.39999999999986</v>
      </c>
      <c r="F135" s="279">
        <v>939.59999999999991</v>
      </c>
      <c r="G135" s="279">
        <v>932.54999999999984</v>
      </c>
      <c r="H135" s="279">
        <v>958.24999999999989</v>
      </c>
      <c r="I135" s="279">
        <v>965.29999999999984</v>
      </c>
      <c r="J135" s="279">
        <v>971.09999999999991</v>
      </c>
      <c r="K135" s="277">
        <v>959.5</v>
      </c>
      <c r="L135" s="277">
        <v>946.65</v>
      </c>
      <c r="M135" s="277">
        <v>39.01314</v>
      </c>
    </row>
    <row r="136" spans="1:13">
      <c r="A136" s="301">
        <v>127</v>
      </c>
      <c r="B136" s="277" t="s">
        <v>137</v>
      </c>
      <c r="C136" s="277">
        <v>875.55</v>
      </c>
      <c r="D136" s="279">
        <v>882.66666666666663</v>
      </c>
      <c r="E136" s="279">
        <v>865.88333333333321</v>
      </c>
      <c r="F136" s="279">
        <v>856.21666666666658</v>
      </c>
      <c r="G136" s="279">
        <v>839.43333333333317</v>
      </c>
      <c r="H136" s="279">
        <v>892.33333333333326</v>
      </c>
      <c r="I136" s="279">
        <v>909.11666666666679</v>
      </c>
      <c r="J136" s="279">
        <v>918.7833333333333</v>
      </c>
      <c r="K136" s="277">
        <v>899.45</v>
      </c>
      <c r="L136" s="277">
        <v>873</v>
      </c>
      <c r="M136" s="277">
        <v>27.506779999999999</v>
      </c>
    </row>
    <row r="137" spans="1:13">
      <c r="A137" s="301">
        <v>128</v>
      </c>
      <c r="B137" s="277" t="s">
        <v>148</v>
      </c>
      <c r="C137" s="277">
        <v>67333.55</v>
      </c>
      <c r="D137" s="279">
        <v>67077.849999999991</v>
      </c>
      <c r="E137" s="279">
        <v>66605.699999999983</v>
      </c>
      <c r="F137" s="279">
        <v>65877.849999999991</v>
      </c>
      <c r="G137" s="279">
        <v>65405.699999999983</v>
      </c>
      <c r="H137" s="279">
        <v>67805.699999999983</v>
      </c>
      <c r="I137" s="279">
        <v>68277.849999999977</v>
      </c>
      <c r="J137" s="279">
        <v>69005.699999999983</v>
      </c>
      <c r="K137" s="277">
        <v>67550</v>
      </c>
      <c r="L137" s="277">
        <v>66350</v>
      </c>
      <c r="M137" s="277">
        <v>0.10688</v>
      </c>
    </row>
    <row r="138" spans="1:13">
      <c r="A138" s="301">
        <v>129</v>
      </c>
      <c r="B138" s="277" t="s">
        <v>145</v>
      </c>
      <c r="C138" s="277">
        <v>1073.55</v>
      </c>
      <c r="D138" s="279">
        <v>1076.7666666666667</v>
      </c>
      <c r="E138" s="279">
        <v>1065.3833333333332</v>
      </c>
      <c r="F138" s="279">
        <v>1057.2166666666665</v>
      </c>
      <c r="G138" s="279">
        <v>1045.833333333333</v>
      </c>
      <c r="H138" s="279">
        <v>1084.9333333333334</v>
      </c>
      <c r="I138" s="279">
        <v>1096.3166666666671</v>
      </c>
      <c r="J138" s="279">
        <v>1104.4833333333336</v>
      </c>
      <c r="K138" s="277">
        <v>1088.1500000000001</v>
      </c>
      <c r="L138" s="277">
        <v>1068.5999999999999</v>
      </c>
      <c r="M138" s="277">
        <v>4.6028399999999996</v>
      </c>
    </row>
    <row r="139" spans="1:13">
      <c r="A139" s="301">
        <v>130</v>
      </c>
      <c r="B139" s="277" t="s">
        <v>139</v>
      </c>
      <c r="C139" s="277">
        <v>182.85</v>
      </c>
      <c r="D139" s="279">
        <v>184.1</v>
      </c>
      <c r="E139" s="279">
        <v>180.75</v>
      </c>
      <c r="F139" s="279">
        <v>178.65</v>
      </c>
      <c r="G139" s="279">
        <v>175.3</v>
      </c>
      <c r="H139" s="279">
        <v>186.2</v>
      </c>
      <c r="I139" s="279">
        <v>189.54999999999995</v>
      </c>
      <c r="J139" s="279">
        <v>191.64999999999998</v>
      </c>
      <c r="K139" s="277">
        <v>187.45</v>
      </c>
      <c r="L139" s="277">
        <v>182</v>
      </c>
      <c r="M139" s="277">
        <v>84.562280000000001</v>
      </c>
    </row>
    <row r="140" spans="1:13">
      <c r="A140" s="301">
        <v>131</v>
      </c>
      <c r="B140" s="277" t="s">
        <v>138</v>
      </c>
      <c r="C140" s="277">
        <v>570.54999999999995</v>
      </c>
      <c r="D140" s="279">
        <v>559.25</v>
      </c>
      <c r="E140" s="279">
        <v>544.95000000000005</v>
      </c>
      <c r="F140" s="279">
        <v>519.35</v>
      </c>
      <c r="G140" s="279">
        <v>505.05000000000007</v>
      </c>
      <c r="H140" s="279">
        <v>584.85</v>
      </c>
      <c r="I140" s="279">
        <v>599.15</v>
      </c>
      <c r="J140" s="279">
        <v>624.75</v>
      </c>
      <c r="K140" s="277">
        <v>573.54999999999995</v>
      </c>
      <c r="L140" s="277">
        <v>533.65</v>
      </c>
      <c r="M140" s="277">
        <v>167.28408999999999</v>
      </c>
    </row>
    <row r="141" spans="1:13">
      <c r="A141" s="301">
        <v>132</v>
      </c>
      <c r="B141" s="277" t="s">
        <v>140</v>
      </c>
      <c r="C141" s="277">
        <v>161.6</v>
      </c>
      <c r="D141" s="279">
        <v>161.28333333333333</v>
      </c>
      <c r="E141" s="279">
        <v>159.61666666666667</v>
      </c>
      <c r="F141" s="279">
        <v>157.63333333333335</v>
      </c>
      <c r="G141" s="279">
        <v>155.9666666666667</v>
      </c>
      <c r="H141" s="279">
        <v>163.26666666666665</v>
      </c>
      <c r="I141" s="279">
        <v>164.93333333333334</v>
      </c>
      <c r="J141" s="279">
        <v>166.91666666666663</v>
      </c>
      <c r="K141" s="277">
        <v>162.94999999999999</v>
      </c>
      <c r="L141" s="277">
        <v>159.30000000000001</v>
      </c>
      <c r="M141" s="277">
        <v>48.89414</v>
      </c>
    </row>
    <row r="142" spans="1:13">
      <c r="A142" s="301">
        <v>133</v>
      </c>
      <c r="B142" s="277" t="s">
        <v>267</v>
      </c>
      <c r="C142" s="277">
        <v>36.65</v>
      </c>
      <c r="D142" s="279">
        <v>36.800000000000004</v>
      </c>
      <c r="E142" s="279">
        <v>36.250000000000007</v>
      </c>
      <c r="F142" s="279">
        <v>35.85</v>
      </c>
      <c r="G142" s="279">
        <v>35.300000000000004</v>
      </c>
      <c r="H142" s="279">
        <v>37.20000000000001</v>
      </c>
      <c r="I142" s="279">
        <v>37.750000000000007</v>
      </c>
      <c r="J142" s="279">
        <v>38.150000000000013</v>
      </c>
      <c r="K142" s="277">
        <v>37.35</v>
      </c>
      <c r="L142" s="277">
        <v>36.4</v>
      </c>
      <c r="M142" s="277">
        <v>10.218909999999999</v>
      </c>
    </row>
    <row r="143" spans="1:13">
      <c r="A143" s="301">
        <v>134</v>
      </c>
      <c r="B143" s="277" t="s">
        <v>141</v>
      </c>
      <c r="C143" s="277">
        <v>352.1</v>
      </c>
      <c r="D143" s="279">
        <v>349.75</v>
      </c>
      <c r="E143" s="279">
        <v>345.1</v>
      </c>
      <c r="F143" s="279">
        <v>338.1</v>
      </c>
      <c r="G143" s="279">
        <v>333.45000000000005</v>
      </c>
      <c r="H143" s="279">
        <v>356.75</v>
      </c>
      <c r="I143" s="279">
        <v>361.4</v>
      </c>
      <c r="J143" s="279">
        <v>368.4</v>
      </c>
      <c r="K143" s="277">
        <v>354.4</v>
      </c>
      <c r="L143" s="277">
        <v>342.75</v>
      </c>
      <c r="M143" s="277">
        <v>58.671579999999999</v>
      </c>
    </row>
    <row r="144" spans="1:13">
      <c r="A144" s="301">
        <v>135</v>
      </c>
      <c r="B144" s="277" t="s">
        <v>142</v>
      </c>
      <c r="C144" s="277">
        <v>6123.6</v>
      </c>
      <c r="D144" s="279">
        <v>6065.4333333333334</v>
      </c>
      <c r="E144" s="279">
        <v>5983.166666666667</v>
      </c>
      <c r="F144" s="279">
        <v>5842.7333333333336</v>
      </c>
      <c r="G144" s="279">
        <v>5760.4666666666672</v>
      </c>
      <c r="H144" s="279">
        <v>6205.8666666666668</v>
      </c>
      <c r="I144" s="279">
        <v>6288.1333333333332</v>
      </c>
      <c r="J144" s="279">
        <v>6428.5666666666666</v>
      </c>
      <c r="K144" s="277">
        <v>6147.7</v>
      </c>
      <c r="L144" s="277">
        <v>5925</v>
      </c>
      <c r="M144" s="277">
        <v>13.85087</v>
      </c>
    </row>
    <row r="145" spans="1:13">
      <c r="A145" s="301">
        <v>136</v>
      </c>
      <c r="B145" s="277" t="s">
        <v>144</v>
      </c>
      <c r="C145" s="277">
        <v>559.95000000000005</v>
      </c>
      <c r="D145" s="279">
        <v>560.83333333333337</v>
      </c>
      <c r="E145" s="279">
        <v>554.7166666666667</v>
      </c>
      <c r="F145" s="279">
        <v>549.48333333333335</v>
      </c>
      <c r="G145" s="279">
        <v>543.36666666666667</v>
      </c>
      <c r="H145" s="279">
        <v>566.06666666666672</v>
      </c>
      <c r="I145" s="279">
        <v>572.18333333333328</v>
      </c>
      <c r="J145" s="279">
        <v>577.41666666666674</v>
      </c>
      <c r="K145" s="277">
        <v>566.95000000000005</v>
      </c>
      <c r="L145" s="277">
        <v>555.6</v>
      </c>
      <c r="M145" s="277">
        <v>11.249700000000001</v>
      </c>
    </row>
    <row r="146" spans="1:13">
      <c r="A146" s="301">
        <v>137</v>
      </c>
      <c r="B146" s="277" t="s">
        <v>146</v>
      </c>
      <c r="C146" s="277">
        <v>960.6</v>
      </c>
      <c r="D146" s="279">
        <v>951.04999999999984</v>
      </c>
      <c r="E146" s="279">
        <v>938.09999999999968</v>
      </c>
      <c r="F146" s="279">
        <v>915.5999999999998</v>
      </c>
      <c r="G146" s="279">
        <v>902.64999999999964</v>
      </c>
      <c r="H146" s="279">
        <v>973.54999999999973</v>
      </c>
      <c r="I146" s="279">
        <v>986.49999999999977</v>
      </c>
      <c r="J146" s="279">
        <v>1008.9999999999998</v>
      </c>
      <c r="K146" s="277">
        <v>964</v>
      </c>
      <c r="L146" s="277">
        <v>928.55</v>
      </c>
      <c r="M146" s="277">
        <v>12.18852</v>
      </c>
    </row>
    <row r="147" spans="1:13">
      <c r="A147" s="301">
        <v>138</v>
      </c>
      <c r="B147" s="277" t="s">
        <v>147</v>
      </c>
      <c r="C147" s="277">
        <v>99.1</v>
      </c>
      <c r="D147" s="279">
        <v>99.649999999999991</v>
      </c>
      <c r="E147" s="279">
        <v>97.449999999999989</v>
      </c>
      <c r="F147" s="279">
        <v>95.8</v>
      </c>
      <c r="G147" s="279">
        <v>93.6</v>
      </c>
      <c r="H147" s="279">
        <v>101.29999999999998</v>
      </c>
      <c r="I147" s="279">
        <v>103.5</v>
      </c>
      <c r="J147" s="279">
        <v>105.14999999999998</v>
      </c>
      <c r="K147" s="277">
        <v>101.85</v>
      </c>
      <c r="L147" s="277">
        <v>98</v>
      </c>
      <c r="M147" s="277">
        <v>241.53482</v>
      </c>
    </row>
    <row r="148" spans="1:13">
      <c r="A148" s="301">
        <v>139</v>
      </c>
      <c r="B148" s="277" t="s">
        <v>268</v>
      </c>
      <c r="C148" s="277">
        <v>910.85</v>
      </c>
      <c r="D148" s="279">
        <v>902.04999999999984</v>
      </c>
      <c r="E148" s="279">
        <v>889.09999999999968</v>
      </c>
      <c r="F148" s="279">
        <v>867.3499999999998</v>
      </c>
      <c r="G148" s="279">
        <v>854.39999999999964</v>
      </c>
      <c r="H148" s="279">
        <v>923.79999999999973</v>
      </c>
      <c r="I148" s="279">
        <v>936.74999999999977</v>
      </c>
      <c r="J148" s="279">
        <v>958.49999999999977</v>
      </c>
      <c r="K148" s="277">
        <v>915</v>
      </c>
      <c r="L148" s="277">
        <v>880.3</v>
      </c>
      <c r="M148" s="277">
        <v>1.32125</v>
      </c>
    </row>
    <row r="149" spans="1:13">
      <c r="A149" s="301">
        <v>140</v>
      </c>
      <c r="B149" s="277" t="s">
        <v>149</v>
      </c>
      <c r="C149" s="277">
        <v>1134.3499999999999</v>
      </c>
      <c r="D149" s="279">
        <v>1144.1499999999999</v>
      </c>
      <c r="E149" s="279">
        <v>1118.6999999999998</v>
      </c>
      <c r="F149" s="279">
        <v>1103.05</v>
      </c>
      <c r="G149" s="279">
        <v>1077.5999999999999</v>
      </c>
      <c r="H149" s="279">
        <v>1159.7999999999997</v>
      </c>
      <c r="I149" s="279">
        <v>1185.25</v>
      </c>
      <c r="J149" s="279">
        <v>1200.8999999999996</v>
      </c>
      <c r="K149" s="277">
        <v>1169.5999999999999</v>
      </c>
      <c r="L149" s="277">
        <v>1128.5</v>
      </c>
      <c r="M149" s="277">
        <v>17.914549999999998</v>
      </c>
    </row>
    <row r="150" spans="1:13">
      <c r="A150" s="301">
        <v>141</v>
      </c>
      <c r="B150" s="277" t="s">
        <v>269</v>
      </c>
      <c r="C150" s="277">
        <v>690.55</v>
      </c>
      <c r="D150" s="279">
        <v>685.31666666666661</v>
      </c>
      <c r="E150" s="279">
        <v>672.23333333333323</v>
      </c>
      <c r="F150" s="279">
        <v>653.91666666666663</v>
      </c>
      <c r="G150" s="279">
        <v>640.83333333333326</v>
      </c>
      <c r="H150" s="279">
        <v>703.63333333333321</v>
      </c>
      <c r="I150" s="279">
        <v>716.7166666666667</v>
      </c>
      <c r="J150" s="279">
        <v>735.03333333333319</v>
      </c>
      <c r="K150" s="277">
        <v>698.4</v>
      </c>
      <c r="L150" s="277">
        <v>667</v>
      </c>
      <c r="M150" s="277">
        <v>8.3125900000000001</v>
      </c>
    </row>
    <row r="151" spans="1:13">
      <c r="A151" s="301">
        <v>142</v>
      </c>
      <c r="B151" s="277" t="s">
        <v>151</v>
      </c>
      <c r="C151" s="277">
        <v>25.25</v>
      </c>
      <c r="D151" s="279">
        <v>25.066666666666666</v>
      </c>
      <c r="E151" s="279">
        <v>24.683333333333334</v>
      </c>
      <c r="F151" s="279">
        <v>24.116666666666667</v>
      </c>
      <c r="G151" s="279">
        <v>23.733333333333334</v>
      </c>
      <c r="H151" s="279">
        <v>25.633333333333333</v>
      </c>
      <c r="I151" s="279">
        <v>26.016666666666666</v>
      </c>
      <c r="J151" s="279">
        <v>26.583333333333332</v>
      </c>
      <c r="K151" s="277">
        <v>25.45</v>
      </c>
      <c r="L151" s="277">
        <v>24.5</v>
      </c>
      <c r="M151" s="277">
        <v>209.95850999999999</v>
      </c>
    </row>
    <row r="152" spans="1:13">
      <c r="A152" s="301">
        <v>143</v>
      </c>
      <c r="B152" s="277" t="s">
        <v>270</v>
      </c>
      <c r="C152" s="277">
        <v>20.65</v>
      </c>
      <c r="D152" s="279">
        <v>20.716666666666665</v>
      </c>
      <c r="E152" s="279">
        <v>20.533333333333331</v>
      </c>
      <c r="F152" s="279">
        <v>20.416666666666668</v>
      </c>
      <c r="G152" s="279">
        <v>20.233333333333334</v>
      </c>
      <c r="H152" s="279">
        <v>20.833333333333329</v>
      </c>
      <c r="I152" s="279">
        <v>21.016666666666659</v>
      </c>
      <c r="J152" s="279">
        <v>21.133333333333326</v>
      </c>
      <c r="K152" s="277">
        <v>20.9</v>
      </c>
      <c r="L152" s="277">
        <v>20.6</v>
      </c>
      <c r="M152" s="277">
        <v>31.45871</v>
      </c>
    </row>
    <row r="153" spans="1:13">
      <c r="A153" s="301">
        <v>144</v>
      </c>
      <c r="B153" s="277" t="s">
        <v>155</v>
      </c>
      <c r="C153" s="277">
        <v>85</v>
      </c>
      <c r="D153" s="279">
        <v>84.600000000000009</v>
      </c>
      <c r="E153" s="279">
        <v>83.450000000000017</v>
      </c>
      <c r="F153" s="279">
        <v>81.900000000000006</v>
      </c>
      <c r="G153" s="279">
        <v>80.750000000000014</v>
      </c>
      <c r="H153" s="279">
        <v>86.15000000000002</v>
      </c>
      <c r="I153" s="279">
        <v>87.300000000000026</v>
      </c>
      <c r="J153" s="279">
        <v>88.850000000000023</v>
      </c>
      <c r="K153" s="277">
        <v>85.75</v>
      </c>
      <c r="L153" s="277">
        <v>83.05</v>
      </c>
      <c r="M153" s="277">
        <v>61.47325</v>
      </c>
    </row>
    <row r="154" spans="1:13">
      <c r="A154" s="301">
        <v>145</v>
      </c>
      <c r="B154" s="277" t="s">
        <v>156</v>
      </c>
      <c r="C154" s="277">
        <v>95.2</v>
      </c>
      <c r="D154" s="279">
        <v>95.483333333333348</v>
      </c>
      <c r="E154" s="279">
        <v>94.566666666666691</v>
      </c>
      <c r="F154" s="279">
        <v>93.933333333333337</v>
      </c>
      <c r="G154" s="279">
        <v>93.01666666666668</v>
      </c>
      <c r="H154" s="279">
        <v>96.116666666666703</v>
      </c>
      <c r="I154" s="279">
        <v>97.03333333333336</v>
      </c>
      <c r="J154" s="279">
        <v>97.666666666666714</v>
      </c>
      <c r="K154" s="277">
        <v>96.4</v>
      </c>
      <c r="L154" s="277">
        <v>94.85</v>
      </c>
      <c r="M154" s="277">
        <v>118.30916000000001</v>
      </c>
    </row>
    <row r="155" spans="1:13">
      <c r="A155" s="301">
        <v>146</v>
      </c>
      <c r="B155" s="277" t="s">
        <v>150</v>
      </c>
      <c r="C155" s="277">
        <v>33.35</v>
      </c>
      <c r="D155" s="279">
        <v>33.083333333333336</v>
      </c>
      <c r="E155" s="279">
        <v>32.616666666666674</v>
      </c>
      <c r="F155" s="279">
        <v>31.88333333333334</v>
      </c>
      <c r="G155" s="279">
        <v>31.416666666666679</v>
      </c>
      <c r="H155" s="279">
        <v>33.81666666666667</v>
      </c>
      <c r="I155" s="279">
        <v>34.283333333333324</v>
      </c>
      <c r="J155" s="279">
        <v>35.016666666666666</v>
      </c>
      <c r="K155" s="277">
        <v>33.549999999999997</v>
      </c>
      <c r="L155" s="277">
        <v>32.35</v>
      </c>
      <c r="M155" s="277">
        <v>121.93764</v>
      </c>
    </row>
    <row r="156" spans="1:13">
      <c r="A156" s="301">
        <v>147</v>
      </c>
      <c r="B156" s="277" t="s">
        <v>153</v>
      </c>
      <c r="C156" s="277">
        <v>16802</v>
      </c>
      <c r="D156" s="279">
        <v>16776.983333333334</v>
      </c>
      <c r="E156" s="279">
        <v>16711.966666666667</v>
      </c>
      <c r="F156" s="279">
        <v>16621.933333333334</v>
      </c>
      <c r="G156" s="279">
        <v>16556.916666666668</v>
      </c>
      <c r="H156" s="279">
        <v>16867.016666666666</v>
      </c>
      <c r="I156" s="279">
        <v>16932.033333333336</v>
      </c>
      <c r="J156" s="279">
        <v>17022.066666666666</v>
      </c>
      <c r="K156" s="277">
        <v>16842</v>
      </c>
      <c r="L156" s="277">
        <v>16686.95</v>
      </c>
      <c r="M156" s="277">
        <v>0.98338000000000003</v>
      </c>
    </row>
    <row r="157" spans="1:13">
      <c r="A157" s="301">
        <v>148</v>
      </c>
      <c r="B157" s="277" t="s">
        <v>3162</v>
      </c>
      <c r="C157" s="277">
        <v>312.95</v>
      </c>
      <c r="D157" s="279">
        <v>313.34999999999997</v>
      </c>
      <c r="E157" s="279">
        <v>309.04999999999995</v>
      </c>
      <c r="F157" s="279">
        <v>305.14999999999998</v>
      </c>
      <c r="G157" s="279">
        <v>300.84999999999997</v>
      </c>
      <c r="H157" s="279">
        <v>317.24999999999994</v>
      </c>
      <c r="I157" s="279">
        <v>321.55</v>
      </c>
      <c r="J157" s="279">
        <v>325.44999999999993</v>
      </c>
      <c r="K157" s="277">
        <v>317.64999999999998</v>
      </c>
      <c r="L157" s="277">
        <v>309.45</v>
      </c>
      <c r="M157" s="277">
        <v>9.5927600000000002</v>
      </c>
    </row>
    <row r="158" spans="1:13">
      <c r="A158" s="301">
        <v>149</v>
      </c>
      <c r="B158" s="277" t="s">
        <v>271</v>
      </c>
      <c r="C158" s="277">
        <v>371.95</v>
      </c>
      <c r="D158" s="279">
        <v>372.2</v>
      </c>
      <c r="E158" s="279">
        <v>362.4</v>
      </c>
      <c r="F158" s="279">
        <v>352.84999999999997</v>
      </c>
      <c r="G158" s="279">
        <v>343.04999999999995</v>
      </c>
      <c r="H158" s="279">
        <v>381.75</v>
      </c>
      <c r="I158" s="279">
        <v>391.55000000000007</v>
      </c>
      <c r="J158" s="279">
        <v>401.1</v>
      </c>
      <c r="K158" s="277">
        <v>382</v>
      </c>
      <c r="L158" s="277">
        <v>362.65</v>
      </c>
      <c r="M158" s="277">
        <v>6.6985400000000004</v>
      </c>
    </row>
    <row r="159" spans="1:13">
      <c r="A159" s="301">
        <v>150</v>
      </c>
      <c r="B159" s="277" t="s">
        <v>158</v>
      </c>
      <c r="C159" s="277">
        <v>83.75</v>
      </c>
      <c r="D159" s="279">
        <v>83.816666666666663</v>
      </c>
      <c r="E159" s="279">
        <v>82.73333333333332</v>
      </c>
      <c r="F159" s="279">
        <v>81.716666666666654</v>
      </c>
      <c r="G159" s="279">
        <v>80.633333333333312</v>
      </c>
      <c r="H159" s="279">
        <v>84.833333333333329</v>
      </c>
      <c r="I159" s="279">
        <v>85.916666666666671</v>
      </c>
      <c r="J159" s="279">
        <v>86.933333333333337</v>
      </c>
      <c r="K159" s="277">
        <v>84.9</v>
      </c>
      <c r="L159" s="277">
        <v>82.8</v>
      </c>
      <c r="M159" s="277">
        <v>175.11378999999999</v>
      </c>
    </row>
    <row r="160" spans="1:13">
      <c r="A160" s="301">
        <v>151</v>
      </c>
      <c r="B160" s="277" t="s">
        <v>157</v>
      </c>
      <c r="C160" s="277">
        <v>99.2</v>
      </c>
      <c r="D160" s="279">
        <v>98.816666666666663</v>
      </c>
      <c r="E160" s="279">
        <v>98.133333333333326</v>
      </c>
      <c r="F160" s="279">
        <v>97.066666666666663</v>
      </c>
      <c r="G160" s="279">
        <v>96.383333333333326</v>
      </c>
      <c r="H160" s="279">
        <v>99.883333333333326</v>
      </c>
      <c r="I160" s="279">
        <v>100.56666666666666</v>
      </c>
      <c r="J160" s="279">
        <v>101.63333333333333</v>
      </c>
      <c r="K160" s="277">
        <v>99.5</v>
      </c>
      <c r="L160" s="277">
        <v>97.75</v>
      </c>
      <c r="M160" s="277">
        <v>8.0649499999999996</v>
      </c>
    </row>
    <row r="161" spans="1:13">
      <c r="A161" s="301">
        <v>152</v>
      </c>
      <c r="B161" s="277" t="s">
        <v>272</v>
      </c>
      <c r="C161" s="277">
        <v>2857.6</v>
      </c>
      <c r="D161" s="279">
        <v>2863.5166666666664</v>
      </c>
      <c r="E161" s="279">
        <v>2834.083333333333</v>
      </c>
      <c r="F161" s="279">
        <v>2810.5666666666666</v>
      </c>
      <c r="G161" s="279">
        <v>2781.1333333333332</v>
      </c>
      <c r="H161" s="279">
        <v>2887.0333333333328</v>
      </c>
      <c r="I161" s="279">
        <v>2916.4666666666662</v>
      </c>
      <c r="J161" s="279">
        <v>2939.9833333333327</v>
      </c>
      <c r="K161" s="277">
        <v>2892.95</v>
      </c>
      <c r="L161" s="277">
        <v>2840</v>
      </c>
      <c r="M161" s="277">
        <v>0.16389999999999999</v>
      </c>
    </row>
    <row r="162" spans="1:13">
      <c r="A162" s="301">
        <v>153</v>
      </c>
      <c r="B162" s="277" t="s">
        <v>273</v>
      </c>
      <c r="C162" s="277">
        <v>1637.9</v>
      </c>
      <c r="D162" s="279">
        <v>1628.75</v>
      </c>
      <c r="E162" s="279">
        <v>1590.2</v>
      </c>
      <c r="F162" s="279">
        <v>1542.5</v>
      </c>
      <c r="G162" s="279">
        <v>1503.95</v>
      </c>
      <c r="H162" s="279">
        <v>1676.45</v>
      </c>
      <c r="I162" s="279">
        <v>1715.0000000000002</v>
      </c>
      <c r="J162" s="279">
        <v>1762.7</v>
      </c>
      <c r="K162" s="277">
        <v>1667.3</v>
      </c>
      <c r="L162" s="277">
        <v>1581.05</v>
      </c>
      <c r="M162" s="277">
        <v>4.2850900000000003</v>
      </c>
    </row>
    <row r="163" spans="1:13">
      <c r="A163" s="301">
        <v>154</v>
      </c>
      <c r="B163" s="277" t="s">
        <v>274</v>
      </c>
      <c r="C163" s="277">
        <v>211</v>
      </c>
      <c r="D163" s="279">
        <v>212.13333333333333</v>
      </c>
      <c r="E163" s="279">
        <v>209.26666666666665</v>
      </c>
      <c r="F163" s="279">
        <v>207.53333333333333</v>
      </c>
      <c r="G163" s="279">
        <v>204.66666666666666</v>
      </c>
      <c r="H163" s="279">
        <v>213.86666666666665</v>
      </c>
      <c r="I163" s="279">
        <v>216.73333333333332</v>
      </c>
      <c r="J163" s="279">
        <v>218.46666666666664</v>
      </c>
      <c r="K163" s="277">
        <v>215</v>
      </c>
      <c r="L163" s="277">
        <v>210.4</v>
      </c>
      <c r="M163" s="277">
        <v>4.6078700000000001</v>
      </c>
    </row>
    <row r="164" spans="1:13">
      <c r="A164" s="301">
        <v>155</v>
      </c>
      <c r="B164" s="277" t="s">
        <v>159</v>
      </c>
      <c r="C164" s="277">
        <v>20538.45</v>
      </c>
      <c r="D164" s="279">
        <v>20672.816666666666</v>
      </c>
      <c r="E164" s="279">
        <v>20355.633333333331</v>
      </c>
      <c r="F164" s="279">
        <v>20172.816666666666</v>
      </c>
      <c r="G164" s="279">
        <v>19855.633333333331</v>
      </c>
      <c r="H164" s="279">
        <v>20855.633333333331</v>
      </c>
      <c r="I164" s="279">
        <v>21172.816666666666</v>
      </c>
      <c r="J164" s="279">
        <v>21355.633333333331</v>
      </c>
      <c r="K164" s="277">
        <v>20990</v>
      </c>
      <c r="L164" s="277">
        <v>20490</v>
      </c>
      <c r="M164" s="277">
        <v>0.25156000000000001</v>
      </c>
    </row>
    <row r="165" spans="1:13">
      <c r="A165" s="301">
        <v>156</v>
      </c>
      <c r="B165" s="277" t="s">
        <v>161</v>
      </c>
      <c r="C165" s="277">
        <v>274.5</v>
      </c>
      <c r="D165" s="279">
        <v>274.61666666666662</v>
      </c>
      <c r="E165" s="279">
        <v>272.08333333333326</v>
      </c>
      <c r="F165" s="279">
        <v>269.66666666666663</v>
      </c>
      <c r="G165" s="279">
        <v>267.13333333333327</v>
      </c>
      <c r="H165" s="279">
        <v>277.03333333333325</v>
      </c>
      <c r="I165" s="279">
        <v>279.56666666666666</v>
      </c>
      <c r="J165" s="279">
        <v>281.98333333333323</v>
      </c>
      <c r="K165" s="277">
        <v>277.14999999999998</v>
      </c>
      <c r="L165" s="277">
        <v>272.2</v>
      </c>
      <c r="M165" s="277">
        <v>28.455390000000001</v>
      </c>
    </row>
    <row r="166" spans="1:13">
      <c r="A166" s="301">
        <v>157</v>
      </c>
      <c r="B166" s="277" t="s">
        <v>275</v>
      </c>
      <c r="C166" s="277">
        <v>4106.8500000000004</v>
      </c>
      <c r="D166" s="279">
        <v>4117.1833333333334</v>
      </c>
      <c r="E166" s="279">
        <v>4074.666666666667</v>
      </c>
      <c r="F166" s="279">
        <v>4042.4833333333336</v>
      </c>
      <c r="G166" s="279">
        <v>3999.9666666666672</v>
      </c>
      <c r="H166" s="279">
        <v>4149.3666666666668</v>
      </c>
      <c r="I166" s="279">
        <v>4191.8833333333332</v>
      </c>
      <c r="J166" s="279">
        <v>4224.0666666666666</v>
      </c>
      <c r="K166" s="277">
        <v>4159.7</v>
      </c>
      <c r="L166" s="277">
        <v>4085</v>
      </c>
      <c r="M166" s="277">
        <v>0.54991999999999996</v>
      </c>
    </row>
    <row r="167" spans="1:13">
      <c r="A167" s="301">
        <v>158</v>
      </c>
      <c r="B167" s="277" t="s">
        <v>163</v>
      </c>
      <c r="C167" s="277">
        <v>1389.35</v>
      </c>
      <c r="D167" s="279">
        <v>1395.1166666666668</v>
      </c>
      <c r="E167" s="279">
        <v>1381.2333333333336</v>
      </c>
      <c r="F167" s="279">
        <v>1373.1166666666668</v>
      </c>
      <c r="G167" s="279">
        <v>1359.2333333333336</v>
      </c>
      <c r="H167" s="279">
        <v>1403.2333333333336</v>
      </c>
      <c r="I167" s="279">
        <v>1417.1166666666668</v>
      </c>
      <c r="J167" s="279">
        <v>1425.2333333333336</v>
      </c>
      <c r="K167" s="277">
        <v>1409</v>
      </c>
      <c r="L167" s="277">
        <v>1387</v>
      </c>
      <c r="M167" s="277">
        <v>7.2673100000000002</v>
      </c>
    </row>
    <row r="168" spans="1:13">
      <c r="A168" s="301">
        <v>159</v>
      </c>
      <c r="B168" s="277" t="s">
        <v>160</v>
      </c>
      <c r="C168" s="277">
        <v>1413.25</v>
      </c>
      <c r="D168" s="279">
        <v>1415.0166666666667</v>
      </c>
      <c r="E168" s="279">
        <v>1400.6833333333334</v>
      </c>
      <c r="F168" s="279">
        <v>1388.1166666666668</v>
      </c>
      <c r="G168" s="279">
        <v>1373.7833333333335</v>
      </c>
      <c r="H168" s="279">
        <v>1427.5833333333333</v>
      </c>
      <c r="I168" s="279">
        <v>1441.9166666666667</v>
      </c>
      <c r="J168" s="279">
        <v>1454.4833333333331</v>
      </c>
      <c r="K168" s="277">
        <v>1429.35</v>
      </c>
      <c r="L168" s="277">
        <v>1402.45</v>
      </c>
      <c r="M168" s="277">
        <v>10.14734</v>
      </c>
    </row>
    <row r="169" spans="1:13">
      <c r="A169" s="301">
        <v>160</v>
      </c>
      <c r="B169" s="277" t="s">
        <v>162</v>
      </c>
      <c r="C169" s="277">
        <v>87.7</v>
      </c>
      <c r="D169" s="279">
        <v>86.833333333333329</v>
      </c>
      <c r="E169" s="279">
        <v>85.166666666666657</v>
      </c>
      <c r="F169" s="279">
        <v>82.633333333333326</v>
      </c>
      <c r="G169" s="279">
        <v>80.966666666666654</v>
      </c>
      <c r="H169" s="279">
        <v>89.36666666666666</v>
      </c>
      <c r="I169" s="279">
        <v>91.033333333333317</v>
      </c>
      <c r="J169" s="279">
        <v>93.566666666666663</v>
      </c>
      <c r="K169" s="277">
        <v>88.5</v>
      </c>
      <c r="L169" s="277">
        <v>84.3</v>
      </c>
      <c r="M169" s="277">
        <v>191.66233</v>
      </c>
    </row>
    <row r="170" spans="1:13">
      <c r="A170" s="301">
        <v>161</v>
      </c>
      <c r="B170" s="277" t="s">
        <v>165</v>
      </c>
      <c r="C170" s="277">
        <v>178</v>
      </c>
      <c r="D170" s="279">
        <v>177.5</v>
      </c>
      <c r="E170" s="279">
        <v>176.3</v>
      </c>
      <c r="F170" s="279">
        <v>174.60000000000002</v>
      </c>
      <c r="G170" s="279">
        <v>173.40000000000003</v>
      </c>
      <c r="H170" s="279">
        <v>179.2</v>
      </c>
      <c r="I170" s="279">
        <v>180.39999999999998</v>
      </c>
      <c r="J170" s="279">
        <v>182.09999999999997</v>
      </c>
      <c r="K170" s="277">
        <v>178.7</v>
      </c>
      <c r="L170" s="277">
        <v>175.8</v>
      </c>
      <c r="M170" s="277">
        <v>65.950190000000006</v>
      </c>
    </row>
    <row r="171" spans="1:13">
      <c r="A171" s="301">
        <v>162</v>
      </c>
      <c r="B171" s="277" t="s">
        <v>276</v>
      </c>
      <c r="C171" s="277">
        <v>218.35</v>
      </c>
      <c r="D171" s="279">
        <v>216.41666666666666</v>
      </c>
      <c r="E171" s="279">
        <v>207.0333333333333</v>
      </c>
      <c r="F171" s="279">
        <v>195.71666666666664</v>
      </c>
      <c r="G171" s="279">
        <v>186.33333333333329</v>
      </c>
      <c r="H171" s="279">
        <v>227.73333333333332</v>
      </c>
      <c r="I171" s="279">
        <v>237.1166666666667</v>
      </c>
      <c r="J171" s="279">
        <v>248.43333333333334</v>
      </c>
      <c r="K171" s="277">
        <v>225.8</v>
      </c>
      <c r="L171" s="277">
        <v>205.1</v>
      </c>
      <c r="M171" s="277">
        <v>14.2745</v>
      </c>
    </row>
    <row r="172" spans="1:13">
      <c r="A172" s="301">
        <v>163</v>
      </c>
      <c r="B172" s="277" t="s">
        <v>277</v>
      </c>
      <c r="C172" s="277">
        <v>10319.65</v>
      </c>
      <c r="D172" s="279">
        <v>10310.449999999999</v>
      </c>
      <c r="E172" s="279">
        <v>10220.999999999998</v>
      </c>
      <c r="F172" s="279">
        <v>10122.349999999999</v>
      </c>
      <c r="G172" s="279">
        <v>10032.899999999998</v>
      </c>
      <c r="H172" s="279">
        <v>10409.099999999999</v>
      </c>
      <c r="I172" s="279">
        <v>10498.55</v>
      </c>
      <c r="J172" s="279">
        <v>10597.199999999999</v>
      </c>
      <c r="K172" s="277">
        <v>10399.9</v>
      </c>
      <c r="L172" s="277">
        <v>10211.799999999999</v>
      </c>
      <c r="M172" s="277">
        <v>3.8370000000000001E-2</v>
      </c>
    </row>
    <row r="173" spans="1:13">
      <c r="A173" s="301">
        <v>164</v>
      </c>
      <c r="B173" s="277" t="s">
        <v>164</v>
      </c>
      <c r="C173" s="277">
        <v>37.1</v>
      </c>
      <c r="D173" s="279">
        <v>36.800000000000004</v>
      </c>
      <c r="E173" s="279">
        <v>36.300000000000011</v>
      </c>
      <c r="F173" s="279">
        <v>35.500000000000007</v>
      </c>
      <c r="G173" s="279">
        <v>35.000000000000014</v>
      </c>
      <c r="H173" s="279">
        <v>37.600000000000009</v>
      </c>
      <c r="I173" s="279">
        <v>38.099999999999994</v>
      </c>
      <c r="J173" s="279">
        <v>38.900000000000006</v>
      </c>
      <c r="K173" s="277">
        <v>37.299999999999997</v>
      </c>
      <c r="L173" s="277">
        <v>36</v>
      </c>
      <c r="M173" s="277">
        <v>363.93790999999999</v>
      </c>
    </row>
    <row r="174" spans="1:13">
      <c r="A174" s="301">
        <v>165</v>
      </c>
      <c r="B174" s="277" t="s">
        <v>278</v>
      </c>
      <c r="C174" s="277">
        <v>342.3</v>
      </c>
      <c r="D174" s="279">
        <v>345.76666666666665</v>
      </c>
      <c r="E174" s="279">
        <v>336.5333333333333</v>
      </c>
      <c r="F174" s="279">
        <v>330.76666666666665</v>
      </c>
      <c r="G174" s="279">
        <v>321.5333333333333</v>
      </c>
      <c r="H174" s="279">
        <v>351.5333333333333</v>
      </c>
      <c r="I174" s="279">
        <v>360.76666666666665</v>
      </c>
      <c r="J174" s="279">
        <v>366.5333333333333</v>
      </c>
      <c r="K174" s="277">
        <v>355</v>
      </c>
      <c r="L174" s="277">
        <v>340</v>
      </c>
      <c r="M174" s="277">
        <v>1.94747</v>
      </c>
    </row>
    <row r="175" spans="1:13">
      <c r="A175" s="301">
        <v>166</v>
      </c>
      <c r="B175" s="277" t="s">
        <v>168</v>
      </c>
      <c r="C175" s="277">
        <v>178.05</v>
      </c>
      <c r="D175" s="279">
        <v>177.73333333333335</v>
      </c>
      <c r="E175" s="279">
        <v>175.4666666666667</v>
      </c>
      <c r="F175" s="279">
        <v>172.88333333333335</v>
      </c>
      <c r="G175" s="279">
        <v>170.6166666666667</v>
      </c>
      <c r="H175" s="279">
        <v>180.31666666666669</v>
      </c>
      <c r="I175" s="279">
        <v>182.58333333333334</v>
      </c>
      <c r="J175" s="279">
        <v>185.16666666666669</v>
      </c>
      <c r="K175" s="277">
        <v>180</v>
      </c>
      <c r="L175" s="277">
        <v>175.15</v>
      </c>
      <c r="M175" s="277">
        <v>268.22665999999998</v>
      </c>
    </row>
    <row r="176" spans="1:13">
      <c r="A176" s="301">
        <v>167</v>
      </c>
      <c r="B176" s="277" t="s">
        <v>169</v>
      </c>
      <c r="C176" s="277">
        <v>111.6</v>
      </c>
      <c r="D176" s="279">
        <v>110.89999999999999</v>
      </c>
      <c r="E176" s="279">
        <v>109.39999999999998</v>
      </c>
      <c r="F176" s="279">
        <v>107.19999999999999</v>
      </c>
      <c r="G176" s="279">
        <v>105.69999999999997</v>
      </c>
      <c r="H176" s="279">
        <v>113.09999999999998</v>
      </c>
      <c r="I176" s="279">
        <v>114.60000000000001</v>
      </c>
      <c r="J176" s="279">
        <v>116.79999999999998</v>
      </c>
      <c r="K176" s="277">
        <v>112.4</v>
      </c>
      <c r="L176" s="277">
        <v>108.7</v>
      </c>
      <c r="M176" s="277">
        <v>58.35248</v>
      </c>
    </row>
    <row r="177" spans="1:13">
      <c r="A177" s="301">
        <v>168</v>
      </c>
      <c r="B177" s="277" t="s">
        <v>279</v>
      </c>
      <c r="C177" s="277">
        <v>480.9</v>
      </c>
      <c r="D177" s="279">
        <v>485.2</v>
      </c>
      <c r="E177" s="279">
        <v>475.4</v>
      </c>
      <c r="F177" s="279">
        <v>469.9</v>
      </c>
      <c r="G177" s="279">
        <v>460.09999999999997</v>
      </c>
      <c r="H177" s="279">
        <v>490.7</v>
      </c>
      <c r="I177" s="279">
        <v>500.50000000000006</v>
      </c>
      <c r="J177" s="279">
        <v>506</v>
      </c>
      <c r="K177" s="277">
        <v>495</v>
      </c>
      <c r="L177" s="277">
        <v>479.7</v>
      </c>
      <c r="M177" s="277">
        <v>1.2377</v>
      </c>
    </row>
    <row r="178" spans="1:13">
      <c r="A178" s="301">
        <v>169</v>
      </c>
      <c r="B178" s="277" t="s">
        <v>170</v>
      </c>
      <c r="C178" s="277">
        <v>1851.8</v>
      </c>
      <c r="D178" s="279">
        <v>1833.9666666666665</v>
      </c>
      <c r="E178" s="279">
        <v>1809.9333333333329</v>
      </c>
      <c r="F178" s="279">
        <v>1768.0666666666664</v>
      </c>
      <c r="G178" s="279">
        <v>1744.0333333333328</v>
      </c>
      <c r="H178" s="279">
        <v>1875.833333333333</v>
      </c>
      <c r="I178" s="279">
        <v>1899.8666666666663</v>
      </c>
      <c r="J178" s="279">
        <v>1941.7333333333331</v>
      </c>
      <c r="K178" s="277">
        <v>1858</v>
      </c>
      <c r="L178" s="277">
        <v>1792.1</v>
      </c>
      <c r="M178" s="277">
        <v>216.98149000000001</v>
      </c>
    </row>
    <row r="179" spans="1:13">
      <c r="A179" s="301">
        <v>170</v>
      </c>
      <c r="B179" s="277" t="s">
        <v>280</v>
      </c>
      <c r="C179" s="277">
        <v>863.5</v>
      </c>
      <c r="D179" s="279">
        <v>863.30000000000007</v>
      </c>
      <c r="E179" s="279">
        <v>851.60000000000014</v>
      </c>
      <c r="F179" s="279">
        <v>839.7</v>
      </c>
      <c r="G179" s="279">
        <v>828.00000000000011</v>
      </c>
      <c r="H179" s="279">
        <v>875.20000000000016</v>
      </c>
      <c r="I179" s="279">
        <v>886.9000000000002</v>
      </c>
      <c r="J179" s="279">
        <v>898.80000000000018</v>
      </c>
      <c r="K179" s="277">
        <v>875</v>
      </c>
      <c r="L179" s="277">
        <v>851.4</v>
      </c>
      <c r="M179" s="277">
        <v>18.364619999999999</v>
      </c>
    </row>
    <row r="180" spans="1:13">
      <c r="A180" s="301">
        <v>171</v>
      </c>
      <c r="B180" s="277" t="s">
        <v>175</v>
      </c>
      <c r="C180" s="277">
        <v>3850.3</v>
      </c>
      <c r="D180" s="279">
        <v>3795.0666666666671</v>
      </c>
      <c r="E180" s="279">
        <v>3710.233333333334</v>
      </c>
      <c r="F180" s="279">
        <v>3570.166666666667</v>
      </c>
      <c r="G180" s="279">
        <v>3485.3333333333339</v>
      </c>
      <c r="H180" s="279">
        <v>3935.1333333333341</v>
      </c>
      <c r="I180" s="279">
        <v>4019.9666666666672</v>
      </c>
      <c r="J180" s="279">
        <v>4160.0333333333347</v>
      </c>
      <c r="K180" s="277">
        <v>3879.9</v>
      </c>
      <c r="L180" s="277">
        <v>3655</v>
      </c>
      <c r="M180" s="277">
        <v>8.7261699999999998</v>
      </c>
    </row>
    <row r="181" spans="1:13">
      <c r="A181" s="301">
        <v>172</v>
      </c>
      <c r="B181" s="277" t="s">
        <v>173</v>
      </c>
      <c r="C181" s="277">
        <v>23111.15</v>
      </c>
      <c r="D181" s="279">
        <v>23058.966666666664</v>
      </c>
      <c r="E181" s="279">
        <v>22902.933333333327</v>
      </c>
      <c r="F181" s="279">
        <v>22694.716666666664</v>
      </c>
      <c r="G181" s="279">
        <v>22538.683333333327</v>
      </c>
      <c r="H181" s="279">
        <v>23267.183333333327</v>
      </c>
      <c r="I181" s="279">
        <v>23423.21666666666</v>
      </c>
      <c r="J181" s="279">
        <v>23631.433333333327</v>
      </c>
      <c r="K181" s="277">
        <v>23215</v>
      </c>
      <c r="L181" s="277">
        <v>22850.75</v>
      </c>
      <c r="M181" s="277">
        <v>0.84877000000000002</v>
      </c>
    </row>
    <row r="182" spans="1:13">
      <c r="A182" s="301">
        <v>173</v>
      </c>
      <c r="B182" s="277" t="s">
        <v>176</v>
      </c>
      <c r="C182" s="277">
        <v>697.6</v>
      </c>
      <c r="D182" s="279">
        <v>700.51666666666677</v>
      </c>
      <c r="E182" s="279">
        <v>688.08333333333348</v>
      </c>
      <c r="F182" s="279">
        <v>678.56666666666672</v>
      </c>
      <c r="G182" s="279">
        <v>666.13333333333344</v>
      </c>
      <c r="H182" s="279">
        <v>710.03333333333353</v>
      </c>
      <c r="I182" s="279">
        <v>722.4666666666667</v>
      </c>
      <c r="J182" s="279">
        <v>731.98333333333358</v>
      </c>
      <c r="K182" s="277">
        <v>712.95</v>
      </c>
      <c r="L182" s="277">
        <v>691</v>
      </c>
      <c r="M182" s="277">
        <v>25.937799999999999</v>
      </c>
    </row>
    <row r="183" spans="1:13">
      <c r="A183" s="301">
        <v>174</v>
      </c>
      <c r="B183" s="277" t="s">
        <v>174</v>
      </c>
      <c r="C183" s="277">
        <v>1162.3</v>
      </c>
      <c r="D183" s="279">
        <v>1168.4333333333334</v>
      </c>
      <c r="E183" s="279">
        <v>1148.8666666666668</v>
      </c>
      <c r="F183" s="279">
        <v>1135.4333333333334</v>
      </c>
      <c r="G183" s="279">
        <v>1115.8666666666668</v>
      </c>
      <c r="H183" s="279">
        <v>1181.8666666666668</v>
      </c>
      <c r="I183" s="279">
        <v>1201.4333333333334</v>
      </c>
      <c r="J183" s="279">
        <v>1214.8666666666668</v>
      </c>
      <c r="K183" s="277">
        <v>1188</v>
      </c>
      <c r="L183" s="277">
        <v>1155</v>
      </c>
      <c r="M183" s="277">
        <v>30.110959999999999</v>
      </c>
    </row>
    <row r="184" spans="1:13">
      <c r="A184" s="301">
        <v>175</v>
      </c>
      <c r="B184" s="277" t="s">
        <v>172</v>
      </c>
      <c r="C184" s="277">
        <v>188.05</v>
      </c>
      <c r="D184" s="279">
        <v>188.01666666666665</v>
      </c>
      <c r="E184" s="279">
        <v>186.18333333333331</v>
      </c>
      <c r="F184" s="279">
        <v>184.31666666666666</v>
      </c>
      <c r="G184" s="279">
        <v>182.48333333333332</v>
      </c>
      <c r="H184" s="279">
        <v>189.8833333333333</v>
      </c>
      <c r="I184" s="279">
        <v>191.71666666666667</v>
      </c>
      <c r="J184" s="279">
        <v>193.58333333333329</v>
      </c>
      <c r="K184" s="277">
        <v>189.85</v>
      </c>
      <c r="L184" s="277">
        <v>186.15</v>
      </c>
      <c r="M184" s="277">
        <v>437.89749</v>
      </c>
    </row>
    <row r="185" spans="1:13">
      <c r="A185" s="301">
        <v>176</v>
      </c>
      <c r="B185" s="277" t="s">
        <v>171</v>
      </c>
      <c r="C185" s="277">
        <v>31.85</v>
      </c>
      <c r="D185" s="279">
        <v>31.683333333333337</v>
      </c>
      <c r="E185" s="279">
        <v>31.066666666666677</v>
      </c>
      <c r="F185" s="279">
        <v>30.283333333333339</v>
      </c>
      <c r="G185" s="279">
        <v>29.666666666666679</v>
      </c>
      <c r="H185" s="279">
        <v>32.466666666666676</v>
      </c>
      <c r="I185" s="279">
        <v>33.083333333333336</v>
      </c>
      <c r="J185" s="279">
        <v>33.866666666666674</v>
      </c>
      <c r="K185" s="277">
        <v>32.299999999999997</v>
      </c>
      <c r="L185" s="277">
        <v>30.9</v>
      </c>
      <c r="M185" s="277">
        <v>467.88348000000002</v>
      </c>
    </row>
    <row r="186" spans="1:13">
      <c r="A186" s="301">
        <v>177</v>
      </c>
      <c r="B186" s="277" t="s">
        <v>281</v>
      </c>
      <c r="C186" s="277">
        <v>132.30000000000001</v>
      </c>
      <c r="D186" s="279">
        <v>130.70000000000002</v>
      </c>
      <c r="E186" s="279">
        <v>127.60000000000002</v>
      </c>
      <c r="F186" s="279">
        <v>122.9</v>
      </c>
      <c r="G186" s="279">
        <v>119.80000000000001</v>
      </c>
      <c r="H186" s="279">
        <v>135.40000000000003</v>
      </c>
      <c r="I186" s="279">
        <v>138.5</v>
      </c>
      <c r="J186" s="279">
        <v>143.20000000000005</v>
      </c>
      <c r="K186" s="277">
        <v>133.80000000000001</v>
      </c>
      <c r="L186" s="277">
        <v>126</v>
      </c>
      <c r="M186" s="277">
        <v>28.64181</v>
      </c>
    </row>
    <row r="187" spans="1:13">
      <c r="A187" s="301">
        <v>178</v>
      </c>
      <c r="B187" s="277" t="s">
        <v>178</v>
      </c>
      <c r="C187" s="277">
        <v>480.2</v>
      </c>
      <c r="D187" s="279">
        <v>477.61666666666662</v>
      </c>
      <c r="E187" s="279">
        <v>473.98333333333323</v>
      </c>
      <c r="F187" s="279">
        <v>467.76666666666659</v>
      </c>
      <c r="G187" s="279">
        <v>464.13333333333321</v>
      </c>
      <c r="H187" s="279">
        <v>483.83333333333326</v>
      </c>
      <c r="I187" s="279">
        <v>487.46666666666658</v>
      </c>
      <c r="J187" s="279">
        <v>493.68333333333328</v>
      </c>
      <c r="K187" s="277">
        <v>481.25</v>
      </c>
      <c r="L187" s="277">
        <v>471.4</v>
      </c>
      <c r="M187" s="277">
        <v>59.95308</v>
      </c>
    </row>
    <row r="188" spans="1:13">
      <c r="A188" s="301">
        <v>179</v>
      </c>
      <c r="B188" s="277" t="s">
        <v>179</v>
      </c>
      <c r="C188" s="277">
        <v>399</v>
      </c>
      <c r="D188" s="279">
        <v>399.93333333333334</v>
      </c>
      <c r="E188" s="279">
        <v>395.11666666666667</v>
      </c>
      <c r="F188" s="279">
        <v>391.23333333333335</v>
      </c>
      <c r="G188" s="279">
        <v>386.41666666666669</v>
      </c>
      <c r="H188" s="279">
        <v>403.81666666666666</v>
      </c>
      <c r="I188" s="279">
        <v>408.63333333333338</v>
      </c>
      <c r="J188" s="279">
        <v>412.51666666666665</v>
      </c>
      <c r="K188" s="277">
        <v>404.75</v>
      </c>
      <c r="L188" s="277">
        <v>396.05</v>
      </c>
      <c r="M188" s="277">
        <v>15.768560000000001</v>
      </c>
    </row>
    <row r="189" spans="1:13">
      <c r="A189" s="301">
        <v>180</v>
      </c>
      <c r="B189" s="277" t="s">
        <v>282</v>
      </c>
      <c r="C189" s="277">
        <v>436.2</v>
      </c>
      <c r="D189" s="279">
        <v>438.26666666666665</v>
      </c>
      <c r="E189" s="279">
        <v>428.93333333333328</v>
      </c>
      <c r="F189" s="279">
        <v>421.66666666666663</v>
      </c>
      <c r="G189" s="279">
        <v>412.33333333333326</v>
      </c>
      <c r="H189" s="279">
        <v>445.5333333333333</v>
      </c>
      <c r="I189" s="279">
        <v>454.86666666666667</v>
      </c>
      <c r="J189" s="279">
        <v>462.13333333333333</v>
      </c>
      <c r="K189" s="277">
        <v>447.6</v>
      </c>
      <c r="L189" s="277">
        <v>431</v>
      </c>
      <c r="M189" s="277">
        <v>7.6839199999999996</v>
      </c>
    </row>
    <row r="190" spans="1:13">
      <c r="A190" s="301">
        <v>181</v>
      </c>
      <c r="B190" s="277" t="s">
        <v>192</v>
      </c>
      <c r="C190" s="277">
        <v>408.25</v>
      </c>
      <c r="D190" s="279">
        <v>406.01666666666665</v>
      </c>
      <c r="E190" s="279">
        <v>399.73333333333329</v>
      </c>
      <c r="F190" s="279">
        <v>391.21666666666664</v>
      </c>
      <c r="G190" s="279">
        <v>384.93333333333328</v>
      </c>
      <c r="H190" s="279">
        <v>414.5333333333333</v>
      </c>
      <c r="I190" s="279">
        <v>420.81666666666661</v>
      </c>
      <c r="J190" s="279">
        <v>429.33333333333331</v>
      </c>
      <c r="K190" s="277">
        <v>412.3</v>
      </c>
      <c r="L190" s="277">
        <v>397.5</v>
      </c>
      <c r="M190" s="277">
        <v>31.535</v>
      </c>
    </row>
    <row r="191" spans="1:13">
      <c r="A191" s="301">
        <v>182</v>
      </c>
      <c r="B191" s="277" t="s">
        <v>187</v>
      </c>
      <c r="C191" s="277">
        <v>2263.1999999999998</v>
      </c>
      <c r="D191" s="279">
        <v>2246.0333333333333</v>
      </c>
      <c r="E191" s="279">
        <v>2222.1666666666665</v>
      </c>
      <c r="F191" s="279">
        <v>2181.1333333333332</v>
      </c>
      <c r="G191" s="279">
        <v>2157.2666666666664</v>
      </c>
      <c r="H191" s="279">
        <v>2287.0666666666666</v>
      </c>
      <c r="I191" s="279">
        <v>2310.9333333333334</v>
      </c>
      <c r="J191" s="279">
        <v>2351.9666666666667</v>
      </c>
      <c r="K191" s="277">
        <v>2269.9</v>
      </c>
      <c r="L191" s="277">
        <v>2205</v>
      </c>
      <c r="M191" s="277">
        <v>51.903660000000002</v>
      </c>
    </row>
    <row r="192" spans="1:13">
      <c r="A192" s="301">
        <v>183</v>
      </c>
      <c r="B192" s="277" t="s">
        <v>3465</v>
      </c>
      <c r="C192" s="277">
        <v>405.7</v>
      </c>
      <c r="D192" s="279">
        <v>403.81666666666666</v>
      </c>
      <c r="E192" s="279">
        <v>399.18333333333334</v>
      </c>
      <c r="F192" s="279">
        <v>392.66666666666669</v>
      </c>
      <c r="G192" s="279">
        <v>388.03333333333336</v>
      </c>
      <c r="H192" s="279">
        <v>410.33333333333331</v>
      </c>
      <c r="I192" s="279">
        <v>414.96666666666664</v>
      </c>
      <c r="J192" s="279">
        <v>421.48333333333329</v>
      </c>
      <c r="K192" s="277">
        <v>408.45</v>
      </c>
      <c r="L192" s="277">
        <v>397.3</v>
      </c>
      <c r="M192" s="277">
        <v>40.733559999999997</v>
      </c>
    </row>
    <row r="193" spans="1:13">
      <c r="A193" s="301">
        <v>184</v>
      </c>
      <c r="B193" s="277" t="s">
        <v>184</v>
      </c>
      <c r="C193" s="277">
        <v>43.25</v>
      </c>
      <c r="D193" s="279">
        <v>42.800000000000004</v>
      </c>
      <c r="E193" s="279">
        <v>42.050000000000011</v>
      </c>
      <c r="F193" s="279">
        <v>40.850000000000009</v>
      </c>
      <c r="G193" s="279">
        <v>40.100000000000016</v>
      </c>
      <c r="H193" s="279">
        <v>44.000000000000007</v>
      </c>
      <c r="I193" s="279">
        <v>44.749999999999993</v>
      </c>
      <c r="J193" s="279">
        <v>45.95</v>
      </c>
      <c r="K193" s="277">
        <v>43.55</v>
      </c>
      <c r="L193" s="277">
        <v>41.6</v>
      </c>
      <c r="M193" s="277">
        <v>77.483000000000004</v>
      </c>
    </row>
    <row r="194" spans="1:13">
      <c r="A194" s="301">
        <v>185</v>
      </c>
      <c r="B194" s="277" t="s">
        <v>183</v>
      </c>
      <c r="C194" s="277">
        <v>109</v>
      </c>
      <c r="D194" s="279">
        <v>107.8</v>
      </c>
      <c r="E194" s="279">
        <v>105.69999999999999</v>
      </c>
      <c r="F194" s="279">
        <v>102.39999999999999</v>
      </c>
      <c r="G194" s="279">
        <v>100.29999999999998</v>
      </c>
      <c r="H194" s="279">
        <v>111.1</v>
      </c>
      <c r="I194" s="279">
        <v>113.19999999999999</v>
      </c>
      <c r="J194" s="279">
        <v>116.5</v>
      </c>
      <c r="K194" s="277">
        <v>109.9</v>
      </c>
      <c r="L194" s="277">
        <v>104.5</v>
      </c>
      <c r="M194" s="277">
        <v>919.71938</v>
      </c>
    </row>
    <row r="195" spans="1:13">
      <c r="A195" s="301">
        <v>186</v>
      </c>
      <c r="B195" s="277" t="s">
        <v>185</v>
      </c>
      <c r="C195" s="277">
        <v>50.35</v>
      </c>
      <c r="D195" s="279">
        <v>50.383333333333333</v>
      </c>
      <c r="E195" s="279">
        <v>49.866666666666667</v>
      </c>
      <c r="F195" s="279">
        <v>49.383333333333333</v>
      </c>
      <c r="G195" s="279">
        <v>48.866666666666667</v>
      </c>
      <c r="H195" s="279">
        <v>50.866666666666667</v>
      </c>
      <c r="I195" s="279">
        <v>51.383333333333333</v>
      </c>
      <c r="J195" s="279">
        <v>51.866666666666667</v>
      </c>
      <c r="K195" s="277">
        <v>50.9</v>
      </c>
      <c r="L195" s="277">
        <v>49.9</v>
      </c>
      <c r="M195" s="277">
        <v>331.96343000000002</v>
      </c>
    </row>
    <row r="196" spans="1:13">
      <c r="A196" s="301">
        <v>187</v>
      </c>
      <c r="B196" s="277" t="s">
        <v>186</v>
      </c>
      <c r="C196" s="277">
        <v>338.9</v>
      </c>
      <c r="D196" s="279">
        <v>336.96666666666664</v>
      </c>
      <c r="E196" s="279">
        <v>332.23333333333329</v>
      </c>
      <c r="F196" s="279">
        <v>325.56666666666666</v>
      </c>
      <c r="G196" s="279">
        <v>320.83333333333331</v>
      </c>
      <c r="H196" s="279">
        <v>343.63333333333327</v>
      </c>
      <c r="I196" s="279">
        <v>348.36666666666662</v>
      </c>
      <c r="J196" s="279">
        <v>355.03333333333325</v>
      </c>
      <c r="K196" s="277">
        <v>341.7</v>
      </c>
      <c r="L196" s="277">
        <v>330.3</v>
      </c>
      <c r="M196" s="277">
        <v>141.44208</v>
      </c>
    </row>
    <row r="197" spans="1:13">
      <c r="A197" s="301">
        <v>188</v>
      </c>
      <c r="B197" s="268" t="s">
        <v>188</v>
      </c>
      <c r="C197" s="268">
        <v>581.54999999999995</v>
      </c>
      <c r="D197" s="308">
        <v>580.86666666666667</v>
      </c>
      <c r="E197" s="308">
        <v>573.73333333333335</v>
      </c>
      <c r="F197" s="308">
        <v>565.91666666666663</v>
      </c>
      <c r="G197" s="308">
        <v>558.7833333333333</v>
      </c>
      <c r="H197" s="308">
        <v>588.68333333333339</v>
      </c>
      <c r="I197" s="308">
        <v>595.81666666666683</v>
      </c>
      <c r="J197" s="308">
        <v>603.63333333333344</v>
      </c>
      <c r="K197" s="268">
        <v>588</v>
      </c>
      <c r="L197" s="268">
        <v>573.04999999999995</v>
      </c>
      <c r="M197" s="268">
        <v>49.09648</v>
      </c>
    </row>
    <row r="198" spans="1:13">
      <c r="A198" s="301">
        <v>189</v>
      </c>
      <c r="B198" s="268" t="s">
        <v>283</v>
      </c>
      <c r="C198" s="268">
        <v>118.5</v>
      </c>
      <c r="D198" s="308">
        <v>118.84999999999998</v>
      </c>
      <c r="E198" s="308">
        <v>117.74999999999996</v>
      </c>
      <c r="F198" s="308">
        <v>116.99999999999997</v>
      </c>
      <c r="G198" s="308">
        <v>115.89999999999995</v>
      </c>
      <c r="H198" s="308">
        <v>119.59999999999997</v>
      </c>
      <c r="I198" s="308">
        <v>120.69999999999999</v>
      </c>
      <c r="J198" s="308">
        <v>121.44999999999997</v>
      </c>
      <c r="K198" s="268">
        <v>119.95</v>
      </c>
      <c r="L198" s="268">
        <v>118.1</v>
      </c>
      <c r="M198" s="268">
        <v>2.69876</v>
      </c>
    </row>
    <row r="199" spans="1:13">
      <c r="A199" s="301">
        <v>190</v>
      </c>
      <c r="B199" s="268" t="s">
        <v>167</v>
      </c>
      <c r="C199" s="268">
        <v>656.2</v>
      </c>
      <c r="D199" s="308">
        <v>650.4666666666667</v>
      </c>
      <c r="E199" s="308">
        <v>642.48333333333335</v>
      </c>
      <c r="F199" s="308">
        <v>628.76666666666665</v>
      </c>
      <c r="G199" s="308">
        <v>620.7833333333333</v>
      </c>
      <c r="H199" s="308">
        <v>664.18333333333339</v>
      </c>
      <c r="I199" s="308">
        <v>672.16666666666674</v>
      </c>
      <c r="J199" s="308">
        <v>685.88333333333344</v>
      </c>
      <c r="K199" s="268">
        <v>658.45</v>
      </c>
      <c r="L199" s="268">
        <v>636.75</v>
      </c>
      <c r="M199" s="268">
        <v>10.553140000000001</v>
      </c>
    </row>
    <row r="200" spans="1:13">
      <c r="A200" s="301">
        <v>191</v>
      </c>
      <c r="B200" s="268" t="s">
        <v>189</v>
      </c>
      <c r="C200" s="268">
        <v>1014.2</v>
      </c>
      <c r="D200" s="308">
        <v>1009.8833333333333</v>
      </c>
      <c r="E200" s="308">
        <v>999.9666666666667</v>
      </c>
      <c r="F200" s="308">
        <v>985.73333333333335</v>
      </c>
      <c r="G200" s="308">
        <v>975.81666666666672</v>
      </c>
      <c r="H200" s="308">
        <v>1024.1166666666668</v>
      </c>
      <c r="I200" s="308">
        <v>1034.0333333333333</v>
      </c>
      <c r="J200" s="308">
        <v>1048.2666666666667</v>
      </c>
      <c r="K200" s="268">
        <v>1019.8</v>
      </c>
      <c r="L200" s="268">
        <v>995.65</v>
      </c>
      <c r="M200" s="268">
        <v>25.094719999999999</v>
      </c>
    </row>
    <row r="201" spans="1:13">
      <c r="A201" s="301">
        <v>192</v>
      </c>
      <c r="B201" s="268" t="s">
        <v>190</v>
      </c>
      <c r="C201" s="268">
        <v>2347.25</v>
      </c>
      <c r="D201" s="308">
        <v>2366.4333333333334</v>
      </c>
      <c r="E201" s="308">
        <v>2317.8666666666668</v>
      </c>
      <c r="F201" s="308">
        <v>2288.4833333333336</v>
      </c>
      <c r="G201" s="308">
        <v>2239.916666666667</v>
      </c>
      <c r="H201" s="308">
        <v>2395.8166666666666</v>
      </c>
      <c r="I201" s="308">
        <v>2444.3833333333332</v>
      </c>
      <c r="J201" s="308">
        <v>2473.7666666666664</v>
      </c>
      <c r="K201" s="268">
        <v>2415</v>
      </c>
      <c r="L201" s="268">
        <v>2337.0500000000002</v>
      </c>
      <c r="M201" s="268">
        <v>4.4577499999999999</v>
      </c>
    </row>
    <row r="202" spans="1:13">
      <c r="A202" s="301">
        <v>193</v>
      </c>
      <c r="B202" s="268" t="s">
        <v>191</v>
      </c>
      <c r="C202" s="268">
        <v>332</v>
      </c>
      <c r="D202" s="308">
        <v>331.23333333333335</v>
      </c>
      <c r="E202" s="308">
        <v>327.4666666666667</v>
      </c>
      <c r="F202" s="308">
        <v>322.93333333333334</v>
      </c>
      <c r="G202" s="308">
        <v>319.16666666666669</v>
      </c>
      <c r="H202" s="308">
        <v>335.76666666666671</v>
      </c>
      <c r="I202" s="308">
        <v>339.53333333333336</v>
      </c>
      <c r="J202" s="308">
        <v>344.06666666666672</v>
      </c>
      <c r="K202" s="268">
        <v>335</v>
      </c>
      <c r="L202" s="268">
        <v>326.7</v>
      </c>
      <c r="M202" s="268">
        <v>13.725350000000001</v>
      </c>
    </row>
    <row r="203" spans="1:13">
      <c r="A203" s="301">
        <v>194</v>
      </c>
      <c r="B203" s="268" t="s">
        <v>197</v>
      </c>
      <c r="C203" s="268">
        <v>456.6</v>
      </c>
      <c r="D203" s="308">
        <v>454.43333333333334</v>
      </c>
      <c r="E203" s="308">
        <v>448.4666666666667</v>
      </c>
      <c r="F203" s="308">
        <v>440.33333333333337</v>
      </c>
      <c r="G203" s="308">
        <v>434.36666666666673</v>
      </c>
      <c r="H203" s="308">
        <v>462.56666666666666</v>
      </c>
      <c r="I203" s="308">
        <v>468.53333333333325</v>
      </c>
      <c r="J203" s="308">
        <v>476.66666666666663</v>
      </c>
      <c r="K203" s="268">
        <v>460.4</v>
      </c>
      <c r="L203" s="268">
        <v>446.3</v>
      </c>
      <c r="M203" s="268">
        <v>42.57602</v>
      </c>
    </row>
    <row r="204" spans="1:13">
      <c r="A204" s="301">
        <v>195</v>
      </c>
      <c r="B204" s="268" t="s">
        <v>195</v>
      </c>
      <c r="C204" s="268">
        <v>3930.9</v>
      </c>
      <c r="D204" s="308">
        <v>3926.7000000000003</v>
      </c>
      <c r="E204" s="308">
        <v>3908.7000000000007</v>
      </c>
      <c r="F204" s="308">
        <v>3886.5000000000005</v>
      </c>
      <c r="G204" s="308">
        <v>3868.5000000000009</v>
      </c>
      <c r="H204" s="308">
        <v>3948.9000000000005</v>
      </c>
      <c r="I204" s="308">
        <v>3966.8999999999996</v>
      </c>
      <c r="J204" s="308">
        <v>3989.1000000000004</v>
      </c>
      <c r="K204" s="268">
        <v>3944.7</v>
      </c>
      <c r="L204" s="268">
        <v>3904.5</v>
      </c>
      <c r="M204" s="268">
        <v>2.5434600000000001</v>
      </c>
    </row>
    <row r="205" spans="1:13">
      <c r="A205" s="301">
        <v>196</v>
      </c>
      <c r="B205" s="268" t="s">
        <v>196</v>
      </c>
      <c r="C205" s="268">
        <v>32.200000000000003</v>
      </c>
      <c r="D205" s="308">
        <v>32.266666666666673</v>
      </c>
      <c r="E205" s="308">
        <v>32.033333333333346</v>
      </c>
      <c r="F205" s="308">
        <v>31.866666666666674</v>
      </c>
      <c r="G205" s="308">
        <v>31.633333333333347</v>
      </c>
      <c r="H205" s="308">
        <v>32.433333333333344</v>
      </c>
      <c r="I205" s="308">
        <v>32.666666666666679</v>
      </c>
      <c r="J205" s="308">
        <v>32.833333333333343</v>
      </c>
      <c r="K205" s="268">
        <v>32.5</v>
      </c>
      <c r="L205" s="268">
        <v>32.1</v>
      </c>
      <c r="M205" s="268">
        <v>28.88852</v>
      </c>
    </row>
    <row r="206" spans="1:13">
      <c r="A206" s="301">
        <v>197</v>
      </c>
      <c r="B206" s="268" t="s">
        <v>193</v>
      </c>
      <c r="C206" s="268">
        <v>1060.3499999999999</v>
      </c>
      <c r="D206" s="308">
        <v>1055.2</v>
      </c>
      <c r="E206" s="308">
        <v>1041.45</v>
      </c>
      <c r="F206" s="308">
        <v>1022.55</v>
      </c>
      <c r="G206" s="308">
        <v>1008.8</v>
      </c>
      <c r="H206" s="308">
        <v>1074.1000000000001</v>
      </c>
      <c r="I206" s="308">
        <v>1087.8500000000001</v>
      </c>
      <c r="J206" s="308">
        <v>1106.7500000000002</v>
      </c>
      <c r="K206" s="268">
        <v>1068.95</v>
      </c>
      <c r="L206" s="268">
        <v>1036.3</v>
      </c>
      <c r="M206" s="268">
        <v>6.2607999999999997</v>
      </c>
    </row>
    <row r="207" spans="1:13">
      <c r="A207" s="301">
        <v>198</v>
      </c>
      <c r="B207" s="268" t="s">
        <v>143</v>
      </c>
      <c r="C207" s="268">
        <v>588.95000000000005</v>
      </c>
      <c r="D207" s="308">
        <v>590.7166666666667</v>
      </c>
      <c r="E207" s="308">
        <v>583.43333333333339</v>
      </c>
      <c r="F207" s="308">
        <v>577.91666666666674</v>
      </c>
      <c r="G207" s="308">
        <v>570.63333333333344</v>
      </c>
      <c r="H207" s="308">
        <v>596.23333333333335</v>
      </c>
      <c r="I207" s="308">
        <v>603.51666666666665</v>
      </c>
      <c r="J207" s="308">
        <v>609.0333333333333</v>
      </c>
      <c r="K207" s="268">
        <v>598</v>
      </c>
      <c r="L207" s="268">
        <v>585.20000000000005</v>
      </c>
      <c r="M207" s="268">
        <v>30.889679999999998</v>
      </c>
    </row>
    <row r="208" spans="1:13">
      <c r="A208" s="301">
        <v>199</v>
      </c>
      <c r="B208" s="268" t="s">
        <v>284</v>
      </c>
      <c r="C208" s="268">
        <v>169.75</v>
      </c>
      <c r="D208" s="308">
        <v>170.45000000000002</v>
      </c>
      <c r="E208" s="308">
        <v>168.40000000000003</v>
      </c>
      <c r="F208" s="308">
        <v>167.05</v>
      </c>
      <c r="G208" s="308">
        <v>165.00000000000003</v>
      </c>
      <c r="H208" s="308">
        <v>171.80000000000004</v>
      </c>
      <c r="I208" s="308">
        <v>173.85000000000005</v>
      </c>
      <c r="J208" s="308">
        <v>175.20000000000005</v>
      </c>
      <c r="K208" s="268">
        <v>172.5</v>
      </c>
      <c r="L208" s="268">
        <v>169.1</v>
      </c>
      <c r="M208" s="268">
        <v>6.3296299999999999</v>
      </c>
    </row>
    <row r="209" spans="1:13">
      <c r="A209" s="301">
        <v>200</v>
      </c>
      <c r="B209" s="268" t="s">
        <v>285</v>
      </c>
      <c r="C209" s="268">
        <v>192.15</v>
      </c>
      <c r="D209" s="308">
        <v>189.01666666666665</v>
      </c>
      <c r="E209" s="308">
        <v>185.8833333333333</v>
      </c>
      <c r="F209" s="308">
        <v>179.61666666666665</v>
      </c>
      <c r="G209" s="308">
        <v>176.48333333333329</v>
      </c>
      <c r="H209" s="308">
        <v>195.2833333333333</v>
      </c>
      <c r="I209" s="308">
        <v>198.41666666666663</v>
      </c>
      <c r="J209" s="308">
        <v>204.68333333333331</v>
      </c>
      <c r="K209" s="268">
        <v>192.15</v>
      </c>
      <c r="L209" s="268">
        <v>182.75</v>
      </c>
      <c r="M209" s="268">
        <v>1.8603499999999999</v>
      </c>
    </row>
    <row r="210" spans="1:13">
      <c r="A210" s="301">
        <v>201</v>
      </c>
      <c r="B210" s="268" t="s">
        <v>563</v>
      </c>
      <c r="C210" s="268">
        <v>699.65</v>
      </c>
      <c r="D210" s="308">
        <v>704.9</v>
      </c>
      <c r="E210" s="308">
        <v>689.8</v>
      </c>
      <c r="F210" s="308">
        <v>679.94999999999993</v>
      </c>
      <c r="G210" s="308">
        <v>664.84999999999991</v>
      </c>
      <c r="H210" s="308">
        <v>714.75</v>
      </c>
      <c r="I210" s="308">
        <v>729.85000000000014</v>
      </c>
      <c r="J210" s="308">
        <v>739.7</v>
      </c>
      <c r="K210" s="268">
        <v>720</v>
      </c>
      <c r="L210" s="268">
        <v>695.05</v>
      </c>
      <c r="M210" s="268">
        <v>2.81718</v>
      </c>
    </row>
    <row r="211" spans="1:13">
      <c r="A211" s="301">
        <v>202</v>
      </c>
      <c r="B211" s="268" t="s">
        <v>198</v>
      </c>
      <c r="C211" s="268">
        <v>110.25</v>
      </c>
      <c r="D211" s="308">
        <v>109.36666666666667</v>
      </c>
      <c r="E211" s="308">
        <v>107.13333333333335</v>
      </c>
      <c r="F211" s="308">
        <v>104.01666666666668</v>
      </c>
      <c r="G211" s="308">
        <v>101.78333333333336</v>
      </c>
      <c r="H211" s="308">
        <v>112.48333333333335</v>
      </c>
      <c r="I211" s="308">
        <v>114.71666666666667</v>
      </c>
      <c r="J211" s="308">
        <v>117.83333333333334</v>
      </c>
      <c r="K211" s="268">
        <v>111.6</v>
      </c>
      <c r="L211" s="268">
        <v>106.25</v>
      </c>
      <c r="M211" s="268">
        <v>218.24302</v>
      </c>
    </row>
    <row r="212" spans="1:13">
      <c r="A212" s="301">
        <v>203</v>
      </c>
      <c r="B212" s="268" t="s">
        <v>120</v>
      </c>
      <c r="C212" s="268">
        <v>9.8000000000000007</v>
      </c>
      <c r="D212" s="308">
        <v>9.8833333333333329</v>
      </c>
      <c r="E212" s="308">
        <v>9.6666666666666661</v>
      </c>
      <c r="F212" s="308">
        <v>9.5333333333333332</v>
      </c>
      <c r="G212" s="308">
        <v>9.3166666666666664</v>
      </c>
      <c r="H212" s="308">
        <v>10.016666666666666</v>
      </c>
      <c r="I212" s="308">
        <v>10.233333333333334</v>
      </c>
      <c r="J212" s="308">
        <v>10.366666666666665</v>
      </c>
      <c r="K212" s="268">
        <v>10.1</v>
      </c>
      <c r="L212" s="268">
        <v>9.75</v>
      </c>
      <c r="M212" s="268">
        <v>2312.3913200000002</v>
      </c>
    </row>
    <row r="213" spans="1:13">
      <c r="A213" s="301">
        <v>204</v>
      </c>
      <c r="B213" s="268" t="s">
        <v>199</v>
      </c>
      <c r="C213" s="268">
        <v>566.5</v>
      </c>
      <c r="D213" s="308">
        <v>564.51666666666665</v>
      </c>
      <c r="E213" s="308">
        <v>559.0333333333333</v>
      </c>
      <c r="F213" s="308">
        <v>551.56666666666661</v>
      </c>
      <c r="G213" s="308">
        <v>546.08333333333326</v>
      </c>
      <c r="H213" s="308">
        <v>571.98333333333335</v>
      </c>
      <c r="I213" s="308">
        <v>577.4666666666667</v>
      </c>
      <c r="J213" s="308">
        <v>584.93333333333339</v>
      </c>
      <c r="K213" s="268">
        <v>570</v>
      </c>
      <c r="L213" s="268">
        <v>557.04999999999995</v>
      </c>
      <c r="M213" s="268">
        <v>23.513120000000001</v>
      </c>
    </row>
    <row r="214" spans="1:13">
      <c r="A214" s="301">
        <v>205</v>
      </c>
      <c r="B214" s="268" t="s">
        <v>569</v>
      </c>
      <c r="C214" s="268">
        <v>2265.9</v>
      </c>
      <c r="D214" s="308">
        <v>2247.3166666666671</v>
      </c>
      <c r="E214" s="308">
        <v>2184.6833333333343</v>
      </c>
      <c r="F214" s="308">
        <v>2103.4666666666672</v>
      </c>
      <c r="G214" s="308">
        <v>2040.8333333333344</v>
      </c>
      <c r="H214" s="308">
        <v>2328.5333333333342</v>
      </c>
      <c r="I214" s="308">
        <v>2391.1666666666665</v>
      </c>
      <c r="J214" s="308">
        <v>2472.3833333333341</v>
      </c>
      <c r="K214" s="268">
        <v>2309.9499999999998</v>
      </c>
      <c r="L214" s="268">
        <v>2166.1</v>
      </c>
      <c r="M214" s="268">
        <v>2.04304</v>
      </c>
    </row>
    <row r="215" spans="1:13">
      <c r="A215" s="301">
        <v>206</v>
      </c>
      <c r="B215" s="268" t="s">
        <v>200</v>
      </c>
      <c r="C215" s="308">
        <v>222.65</v>
      </c>
      <c r="D215" s="308">
        <v>223.83333333333334</v>
      </c>
      <c r="E215" s="308">
        <v>220.41666666666669</v>
      </c>
      <c r="F215" s="308">
        <v>218.18333333333334</v>
      </c>
      <c r="G215" s="308">
        <v>214.76666666666668</v>
      </c>
      <c r="H215" s="308">
        <v>226.06666666666669</v>
      </c>
      <c r="I215" s="308">
        <v>229.48333333333338</v>
      </c>
      <c r="J215" s="308">
        <v>231.7166666666667</v>
      </c>
      <c r="K215" s="308">
        <v>227.25</v>
      </c>
      <c r="L215" s="308">
        <v>221.6</v>
      </c>
      <c r="M215" s="308">
        <v>75.880139999999997</v>
      </c>
    </row>
    <row r="216" spans="1:13">
      <c r="A216" s="301">
        <v>207</v>
      </c>
      <c r="B216" s="268" t="s">
        <v>201</v>
      </c>
      <c r="C216" s="308">
        <v>26.05</v>
      </c>
      <c r="D216" s="308">
        <v>26.150000000000002</v>
      </c>
      <c r="E216" s="308">
        <v>25.850000000000005</v>
      </c>
      <c r="F216" s="308">
        <v>25.650000000000002</v>
      </c>
      <c r="G216" s="308">
        <v>25.350000000000005</v>
      </c>
      <c r="H216" s="308">
        <v>26.350000000000005</v>
      </c>
      <c r="I216" s="308">
        <v>26.650000000000002</v>
      </c>
      <c r="J216" s="308">
        <v>26.850000000000005</v>
      </c>
      <c r="K216" s="308">
        <v>26.45</v>
      </c>
      <c r="L216" s="308">
        <v>25.95</v>
      </c>
      <c r="M216" s="308">
        <v>127.34350000000001</v>
      </c>
    </row>
    <row r="217" spans="1:13">
      <c r="A217" s="301">
        <v>208</v>
      </c>
      <c r="B217" s="268" t="s">
        <v>202</v>
      </c>
      <c r="C217" s="308">
        <v>175.05</v>
      </c>
      <c r="D217" s="308">
        <v>175.05000000000004</v>
      </c>
      <c r="E217" s="308">
        <v>172.20000000000007</v>
      </c>
      <c r="F217" s="308">
        <v>169.35000000000002</v>
      </c>
      <c r="G217" s="308">
        <v>166.50000000000006</v>
      </c>
      <c r="H217" s="308">
        <v>177.90000000000009</v>
      </c>
      <c r="I217" s="308">
        <v>180.75000000000006</v>
      </c>
      <c r="J217" s="308">
        <v>183.60000000000011</v>
      </c>
      <c r="K217" s="308">
        <v>177.9</v>
      </c>
      <c r="L217" s="308">
        <v>172.2</v>
      </c>
      <c r="M217" s="308">
        <v>120.11796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34" sqref="E3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7"/>
      <c r="B1" s="557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44019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54" t="s">
        <v>16</v>
      </c>
      <c r="B9" s="555" t="s">
        <v>18</v>
      </c>
      <c r="C9" s="553" t="s">
        <v>19</v>
      </c>
      <c r="D9" s="553" t="s">
        <v>20</v>
      </c>
      <c r="E9" s="553" t="s">
        <v>21</v>
      </c>
      <c r="F9" s="553"/>
      <c r="G9" s="553"/>
      <c r="H9" s="553" t="s">
        <v>22</v>
      </c>
      <c r="I9" s="553"/>
      <c r="J9" s="553"/>
      <c r="K9" s="274"/>
      <c r="L9" s="281"/>
      <c r="M9" s="282"/>
    </row>
    <row r="10" spans="1:15" ht="42.75" customHeight="1">
      <c r="A10" s="549"/>
      <c r="B10" s="551"/>
      <c r="C10" s="556" t="s">
        <v>23</v>
      </c>
      <c r="D10" s="556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18962.650000000001</v>
      </c>
      <c r="D11" s="279">
        <v>18843.216666666664</v>
      </c>
      <c r="E11" s="279">
        <v>18586.383333333328</v>
      </c>
      <c r="F11" s="279">
        <v>18210.116666666665</v>
      </c>
      <c r="G11" s="279">
        <v>17953.283333333329</v>
      </c>
      <c r="H11" s="279">
        <v>19219.483333333326</v>
      </c>
      <c r="I11" s="279">
        <v>19476.316666666662</v>
      </c>
      <c r="J11" s="279">
        <v>19852.583333333325</v>
      </c>
      <c r="K11" s="277">
        <v>19100.05</v>
      </c>
      <c r="L11" s="277">
        <v>18466.95</v>
      </c>
      <c r="M11" s="277">
        <v>4.5280000000000001E-2</v>
      </c>
    </row>
    <row r="12" spans="1:15" ht="12" customHeight="1">
      <c r="A12" s="268">
        <v>2</v>
      </c>
      <c r="B12" s="277" t="s">
        <v>803</v>
      </c>
      <c r="C12" s="278">
        <v>928.05</v>
      </c>
      <c r="D12" s="279">
        <v>932.5</v>
      </c>
      <c r="E12" s="279">
        <v>921.1</v>
      </c>
      <c r="F12" s="279">
        <v>914.15</v>
      </c>
      <c r="G12" s="279">
        <v>902.75</v>
      </c>
      <c r="H12" s="279">
        <v>939.45</v>
      </c>
      <c r="I12" s="279">
        <v>950.85000000000014</v>
      </c>
      <c r="J12" s="279">
        <v>957.80000000000007</v>
      </c>
      <c r="K12" s="277">
        <v>943.9</v>
      </c>
      <c r="L12" s="277">
        <v>925.55</v>
      </c>
      <c r="M12" s="277">
        <v>2.9585900000000001</v>
      </c>
    </row>
    <row r="13" spans="1:15" ht="12" customHeight="1">
      <c r="A13" s="268">
        <v>3</v>
      </c>
      <c r="B13" s="277" t="s">
        <v>294</v>
      </c>
      <c r="C13" s="278">
        <v>1368.15</v>
      </c>
      <c r="D13" s="279">
        <v>1363.5833333333333</v>
      </c>
      <c r="E13" s="279">
        <v>1346.6666666666665</v>
      </c>
      <c r="F13" s="279">
        <v>1325.1833333333332</v>
      </c>
      <c r="G13" s="279">
        <v>1308.2666666666664</v>
      </c>
      <c r="H13" s="279">
        <v>1385.0666666666666</v>
      </c>
      <c r="I13" s="279">
        <v>1401.9833333333331</v>
      </c>
      <c r="J13" s="279">
        <v>1423.4666666666667</v>
      </c>
      <c r="K13" s="277">
        <v>1380.5</v>
      </c>
      <c r="L13" s="277">
        <v>1342.1</v>
      </c>
      <c r="M13" s="277">
        <v>0.63822000000000001</v>
      </c>
    </row>
    <row r="14" spans="1:15" ht="12" customHeight="1">
      <c r="A14" s="268">
        <v>4</v>
      </c>
      <c r="B14" s="277" t="s">
        <v>295</v>
      </c>
      <c r="C14" s="278">
        <v>15723.4</v>
      </c>
      <c r="D14" s="279">
        <v>15747.800000000001</v>
      </c>
      <c r="E14" s="279">
        <v>15645.600000000002</v>
      </c>
      <c r="F14" s="279">
        <v>15567.800000000001</v>
      </c>
      <c r="G14" s="279">
        <v>15465.600000000002</v>
      </c>
      <c r="H14" s="279">
        <v>15825.600000000002</v>
      </c>
      <c r="I14" s="279">
        <v>15927.800000000003</v>
      </c>
      <c r="J14" s="279">
        <v>16005.600000000002</v>
      </c>
      <c r="K14" s="277">
        <v>15850</v>
      </c>
      <c r="L14" s="277">
        <v>15670</v>
      </c>
      <c r="M14" s="277">
        <v>0.11795</v>
      </c>
    </row>
    <row r="15" spans="1:15" ht="12" customHeight="1">
      <c r="A15" s="268">
        <v>5</v>
      </c>
      <c r="B15" s="277" t="s">
        <v>227</v>
      </c>
      <c r="C15" s="278">
        <v>65.650000000000006</v>
      </c>
      <c r="D15" s="279">
        <v>65.833333333333343</v>
      </c>
      <c r="E15" s="279">
        <v>64.966666666666683</v>
      </c>
      <c r="F15" s="279">
        <v>64.283333333333346</v>
      </c>
      <c r="G15" s="279">
        <v>63.416666666666686</v>
      </c>
      <c r="H15" s="279">
        <v>66.51666666666668</v>
      </c>
      <c r="I15" s="279">
        <v>67.383333333333354</v>
      </c>
      <c r="J15" s="279">
        <v>68.066666666666677</v>
      </c>
      <c r="K15" s="277">
        <v>66.7</v>
      </c>
      <c r="L15" s="277">
        <v>65.150000000000006</v>
      </c>
      <c r="M15" s="277">
        <v>19.462050000000001</v>
      </c>
    </row>
    <row r="16" spans="1:15" ht="12" customHeight="1">
      <c r="A16" s="268">
        <v>6</v>
      </c>
      <c r="B16" s="277" t="s">
        <v>228</v>
      </c>
      <c r="C16" s="278">
        <v>127.5</v>
      </c>
      <c r="D16" s="279">
        <v>125.38333333333333</v>
      </c>
      <c r="E16" s="279">
        <v>122.26666666666665</v>
      </c>
      <c r="F16" s="279">
        <v>117.03333333333333</v>
      </c>
      <c r="G16" s="279">
        <v>113.91666666666666</v>
      </c>
      <c r="H16" s="279">
        <v>130.61666666666665</v>
      </c>
      <c r="I16" s="279">
        <v>133.73333333333332</v>
      </c>
      <c r="J16" s="279">
        <v>138.96666666666664</v>
      </c>
      <c r="K16" s="277">
        <v>128.5</v>
      </c>
      <c r="L16" s="277">
        <v>120.15</v>
      </c>
      <c r="M16" s="277">
        <v>36.822139999999997</v>
      </c>
    </row>
    <row r="17" spans="1:13" ht="12" customHeight="1">
      <c r="A17" s="268">
        <v>7</v>
      </c>
      <c r="B17" s="277" t="s">
        <v>38</v>
      </c>
      <c r="C17" s="278">
        <v>1328</v>
      </c>
      <c r="D17" s="279">
        <v>1323.3166666666666</v>
      </c>
      <c r="E17" s="279">
        <v>1311.6833333333332</v>
      </c>
      <c r="F17" s="279">
        <v>1295.3666666666666</v>
      </c>
      <c r="G17" s="279">
        <v>1283.7333333333331</v>
      </c>
      <c r="H17" s="279">
        <v>1339.6333333333332</v>
      </c>
      <c r="I17" s="279">
        <v>1351.2666666666664</v>
      </c>
      <c r="J17" s="279">
        <v>1367.5833333333333</v>
      </c>
      <c r="K17" s="277">
        <v>1334.95</v>
      </c>
      <c r="L17" s="277">
        <v>1307</v>
      </c>
      <c r="M17" s="277">
        <v>10.703290000000001</v>
      </c>
    </row>
    <row r="18" spans="1:13" ht="12" customHeight="1">
      <c r="A18" s="268">
        <v>8</v>
      </c>
      <c r="B18" s="277" t="s">
        <v>296</v>
      </c>
      <c r="C18" s="278">
        <v>160.94999999999999</v>
      </c>
      <c r="D18" s="279">
        <v>161.91666666666666</v>
      </c>
      <c r="E18" s="279">
        <v>159.18333333333331</v>
      </c>
      <c r="F18" s="279">
        <v>157.41666666666666</v>
      </c>
      <c r="G18" s="279">
        <v>154.68333333333331</v>
      </c>
      <c r="H18" s="279">
        <v>163.68333333333331</v>
      </c>
      <c r="I18" s="279">
        <v>166.41666666666666</v>
      </c>
      <c r="J18" s="279">
        <v>168.18333333333331</v>
      </c>
      <c r="K18" s="277">
        <v>164.65</v>
      </c>
      <c r="L18" s="277">
        <v>160.15</v>
      </c>
      <c r="M18" s="277">
        <v>14.28485</v>
      </c>
    </row>
    <row r="19" spans="1:13" ht="12" customHeight="1">
      <c r="A19" s="268">
        <v>9</v>
      </c>
      <c r="B19" s="277" t="s">
        <v>297</v>
      </c>
      <c r="C19" s="278">
        <v>394.55</v>
      </c>
      <c r="D19" s="279">
        <v>383.7833333333333</v>
      </c>
      <c r="E19" s="279">
        <v>373.01666666666659</v>
      </c>
      <c r="F19" s="279">
        <v>351.48333333333329</v>
      </c>
      <c r="G19" s="279">
        <v>340.71666666666658</v>
      </c>
      <c r="H19" s="279">
        <v>405.31666666666661</v>
      </c>
      <c r="I19" s="279">
        <v>416.08333333333326</v>
      </c>
      <c r="J19" s="279">
        <v>437.61666666666662</v>
      </c>
      <c r="K19" s="277">
        <v>394.55</v>
      </c>
      <c r="L19" s="277">
        <v>362.25</v>
      </c>
      <c r="M19" s="277">
        <v>50.789679999999997</v>
      </c>
    </row>
    <row r="20" spans="1:13" ht="12" customHeight="1">
      <c r="A20" s="268">
        <v>10</v>
      </c>
      <c r="B20" s="277" t="s">
        <v>41</v>
      </c>
      <c r="C20" s="278">
        <v>359.45</v>
      </c>
      <c r="D20" s="279">
        <v>360.51666666666671</v>
      </c>
      <c r="E20" s="279">
        <v>355.03333333333342</v>
      </c>
      <c r="F20" s="279">
        <v>350.61666666666673</v>
      </c>
      <c r="G20" s="279">
        <v>345.13333333333344</v>
      </c>
      <c r="H20" s="279">
        <v>364.93333333333339</v>
      </c>
      <c r="I20" s="279">
        <v>370.41666666666663</v>
      </c>
      <c r="J20" s="279">
        <v>374.83333333333337</v>
      </c>
      <c r="K20" s="277">
        <v>366</v>
      </c>
      <c r="L20" s="277">
        <v>356.1</v>
      </c>
      <c r="M20" s="277">
        <v>33.60577</v>
      </c>
    </row>
    <row r="21" spans="1:13" ht="12" customHeight="1">
      <c r="A21" s="268">
        <v>11</v>
      </c>
      <c r="B21" s="277" t="s">
        <v>43</v>
      </c>
      <c r="C21" s="278">
        <v>35.9</v>
      </c>
      <c r="D21" s="279">
        <v>36.06666666666667</v>
      </c>
      <c r="E21" s="279">
        <v>35.63333333333334</v>
      </c>
      <c r="F21" s="279">
        <v>35.366666666666667</v>
      </c>
      <c r="G21" s="279">
        <v>34.933333333333337</v>
      </c>
      <c r="H21" s="279">
        <v>36.333333333333343</v>
      </c>
      <c r="I21" s="279">
        <v>36.766666666666666</v>
      </c>
      <c r="J21" s="279">
        <v>37.033333333333346</v>
      </c>
      <c r="K21" s="277">
        <v>36.5</v>
      </c>
      <c r="L21" s="277">
        <v>35.799999999999997</v>
      </c>
      <c r="M21" s="277">
        <v>45.277790000000003</v>
      </c>
    </row>
    <row r="22" spans="1:13" ht="12" customHeight="1">
      <c r="A22" s="268">
        <v>12</v>
      </c>
      <c r="B22" s="277" t="s">
        <v>298</v>
      </c>
      <c r="C22" s="278">
        <v>262.64999999999998</v>
      </c>
      <c r="D22" s="279">
        <v>264.05</v>
      </c>
      <c r="E22" s="279">
        <v>258.8</v>
      </c>
      <c r="F22" s="279">
        <v>254.95</v>
      </c>
      <c r="G22" s="279">
        <v>249.7</v>
      </c>
      <c r="H22" s="279">
        <v>267.90000000000003</v>
      </c>
      <c r="I22" s="279">
        <v>273.15000000000003</v>
      </c>
      <c r="J22" s="279">
        <v>277.00000000000006</v>
      </c>
      <c r="K22" s="277">
        <v>269.3</v>
      </c>
      <c r="L22" s="277">
        <v>260.2</v>
      </c>
      <c r="M22" s="277">
        <v>3.5390799999999998</v>
      </c>
    </row>
    <row r="23" spans="1:13">
      <c r="A23" s="268">
        <v>13</v>
      </c>
      <c r="B23" s="277" t="s">
        <v>299</v>
      </c>
      <c r="C23" s="278">
        <v>170.7</v>
      </c>
      <c r="D23" s="279">
        <v>171.5</v>
      </c>
      <c r="E23" s="279">
        <v>169.1</v>
      </c>
      <c r="F23" s="279">
        <v>167.5</v>
      </c>
      <c r="G23" s="279">
        <v>165.1</v>
      </c>
      <c r="H23" s="279">
        <v>173.1</v>
      </c>
      <c r="I23" s="279">
        <v>175.49999999999997</v>
      </c>
      <c r="J23" s="279">
        <v>177.1</v>
      </c>
      <c r="K23" s="277">
        <v>173.9</v>
      </c>
      <c r="L23" s="277">
        <v>169.9</v>
      </c>
      <c r="M23" s="277">
        <v>0.70186999999999999</v>
      </c>
    </row>
    <row r="24" spans="1:13">
      <c r="A24" s="268">
        <v>14</v>
      </c>
      <c r="B24" s="277" t="s">
        <v>300</v>
      </c>
      <c r="C24" s="278">
        <v>188.4</v>
      </c>
      <c r="D24" s="279">
        <v>184.81666666666669</v>
      </c>
      <c r="E24" s="279">
        <v>178.23333333333338</v>
      </c>
      <c r="F24" s="279">
        <v>168.06666666666669</v>
      </c>
      <c r="G24" s="279">
        <v>161.48333333333338</v>
      </c>
      <c r="H24" s="279">
        <v>194.98333333333338</v>
      </c>
      <c r="I24" s="279">
        <v>201.56666666666669</v>
      </c>
      <c r="J24" s="279">
        <v>211.73333333333338</v>
      </c>
      <c r="K24" s="277">
        <v>191.4</v>
      </c>
      <c r="L24" s="277">
        <v>174.65</v>
      </c>
      <c r="M24" s="277">
        <v>18.90624</v>
      </c>
    </row>
    <row r="25" spans="1:13">
      <c r="A25" s="268">
        <v>15</v>
      </c>
      <c r="B25" s="277" t="s">
        <v>833</v>
      </c>
      <c r="C25" s="278">
        <v>1600.5</v>
      </c>
      <c r="D25" s="279">
        <v>1585.3500000000001</v>
      </c>
      <c r="E25" s="279">
        <v>1570.2000000000003</v>
      </c>
      <c r="F25" s="279">
        <v>1539.9</v>
      </c>
      <c r="G25" s="279">
        <v>1524.7500000000002</v>
      </c>
      <c r="H25" s="279">
        <v>1615.6500000000003</v>
      </c>
      <c r="I25" s="279">
        <v>1630.8000000000004</v>
      </c>
      <c r="J25" s="279">
        <v>1661.1000000000004</v>
      </c>
      <c r="K25" s="277">
        <v>1600.5</v>
      </c>
      <c r="L25" s="277">
        <v>1555.05</v>
      </c>
      <c r="M25" s="277">
        <v>0.30186000000000002</v>
      </c>
    </row>
    <row r="26" spans="1:13">
      <c r="A26" s="268">
        <v>16</v>
      </c>
      <c r="B26" s="277" t="s">
        <v>292</v>
      </c>
      <c r="C26" s="278">
        <v>1607.8</v>
      </c>
      <c r="D26" s="279">
        <v>1607</v>
      </c>
      <c r="E26" s="279">
        <v>1588.8</v>
      </c>
      <c r="F26" s="279">
        <v>1569.8</v>
      </c>
      <c r="G26" s="279">
        <v>1551.6</v>
      </c>
      <c r="H26" s="279">
        <v>1626</v>
      </c>
      <c r="I26" s="279">
        <v>1644.1999999999998</v>
      </c>
      <c r="J26" s="279">
        <v>1663.2</v>
      </c>
      <c r="K26" s="277">
        <v>1625.2</v>
      </c>
      <c r="L26" s="277">
        <v>1588</v>
      </c>
      <c r="M26" s="277">
        <v>1.2941400000000001</v>
      </c>
    </row>
    <row r="27" spans="1:13">
      <c r="A27" s="268">
        <v>17</v>
      </c>
      <c r="B27" s="277" t="s">
        <v>229</v>
      </c>
      <c r="C27" s="278">
        <v>1408.15</v>
      </c>
      <c r="D27" s="279">
        <v>1408.3833333333332</v>
      </c>
      <c r="E27" s="279">
        <v>1399.7666666666664</v>
      </c>
      <c r="F27" s="279">
        <v>1391.3833333333332</v>
      </c>
      <c r="G27" s="279">
        <v>1382.7666666666664</v>
      </c>
      <c r="H27" s="279">
        <v>1416.7666666666664</v>
      </c>
      <c r="I27" s="279">
        <v>1425.3833333333332</v>
      </c>
      <c r="J27" s="279">
        <v>1433.7666666666664</v>
      </c>
      <c r="K27" s="277">
        <v>1417</v>
      </c>
      <c r="L27" s="277">
        <v>1400</v>
      </c>
      <c r="M27" s="277">
        <v>2.5633599999999999</v>
      </c>
    </row>
    <row r="28" spans="1:13">
      <c r="A28" s="268">
        <v>18</v>
      </c>
      <c r="B28" s="277" t="s">
        <v>301</v>
      </c>
      <c r="C28" s="278">
        <v>1834.1</v>
      </c>
      <c r="D28" s="279">
        <v>1834.25</v>
      </c>
      <c r="E28" s="279">
        <v>1811.15</v>
      </c>
      <c r="F28" s="279">
        <v>1788.2</v>
      </c>
      <c r="G28" s="279">
        <v>1765.1000000000001</v>
      </c>
      <c r="H28" s="279">
        <v>1857.2</v>
      </c>
      <c r="I28" s="279">
        <v>1880.3</v>
      </c>
      <c r="J28" s="279">
        <v>1903.25</v>
      </c>
      <c r="K28" s="277">
        <v>1857.35</v>
      </c>
      <c r="L28" s="277">
        <v>1811.3</v>
      </c>
      <c r="M28" s="277">
        <v>8.9529999999999998E-2</v>
      </c>
    </row>
    <row r="29" spans="1:13">
      <c r="A29" s="268">
        <v>19</v>
      </c>
      <c r="B29" s="277" t="s">
        <v>230</v>
      </c>
      <c r="C29" s="278">
        <v>2333.6</v>
      </c>
      <c r="D29" s="279">
        <v>2340.5333333333333</v>
      </c>
      <c r="E29" s="279">
        <v>2318.0666666666666</v>
      </c>
      <c r="F29" s="279">
        <v>2302.5333333333333</v>
      </c>
      <c r="G29" s="279">
        <v>2280.0666666666666</v>
      </c>
      <c r="H29" s="279">
        <v>2356.0666666666666</v>
      </c>
      <c r="I29" s="279">
        <v>2378.5333333333328</v>
      </c>
      <c r="J29" s="279">
        <v>2394.0666666666666</v>
      </c>
      <c r="K29" s="277">
        <v>2363</v>
      </c>
      <c r="L29" s="277">
        <v>2325</v>
      </c>
      <c r="M29" s="277">
        <v>1.3844799999999999</v>
      </c>
    </row>
    <row r="30" spans="1:13">
      <c r="A30" s="268">
        <v>20</v>
      </c>
      <c r="B30" s="277" t="s">
        <v>303</v>
      </c>
      <c r="C30" s="278">
        <v>93.7</v>
      </c>
      <c r="D30" s="279">
        <v>92.3</v>
      </c>
      <c r="E30" s="279">
        <v>87.05</v>
      </c>
      <c r="F30" s="279">
        <v>80.400000000000006</v>
      </c>
      <c r="G30" s="279">
        <v>75.150000000000006</v>
      </c>
      <c r="H30" s="279">
        <v>98.949999999999989</v>
      </c>
      <c r="I30" s="279">
        <v>104.19999999999999</v>
      </c>
      <c r="J30" s="279">
        <v>110.84999999999998</v>
      </c>
      <c r="K30" s="277">
        <v>97.55</v>
      </c>
      <c r="L30" s="277">
        <v>85.65</v>
      </c>
      <c r="M30" s="277">
        <v>7.0718300000000003</v>
      </c>
    </row>
    <row r="31" spans="1:13">
      <c r="A31" s="268">
        <v>21</v>
      </c>
      <c r="B31" s="277" t="s">
        <v>45</v>
      </c>
      <c r="C31" s="278">
        <v>712.1</v>
      </c>
      <c r="D31" s="279">
        <v>703.4</v>
      </c>
      <c r="E31" s="279">
        <v>691.19999999999993</v>
      </c>
      <c r="F31" s="279">
        <v>670.3</v>
      </c>
      <c r="G31" s="279">
        <v>658.09999999999991</v>
      </c>
      <c r="H31" s="279">
        <v>724.3</v>
      </c>
      <c r="I31" s="279">
        <v>736.5</v>
      </c>
      <c r="J31" s="279">
        <v>757.4</v>
      </c>
      <c r="K31" s="277">
        <v>715.6</v>
      </c>
      <c r="L31" s="277">
        <v>682.5</v>
      </c>
      <c r="M31" s="277">
        <v>15.0481</v>
      </c>
    </row>
    <row r="32" spans="1:13">
      <c r="A32" s="268">
        <v>22</v>
      </c>
      <c r="B32" s="277" t="s">
        <v>304</v>
      </c>
      <c r="C32" s="278">
        <v>1495.3</v>
      </c>
      <c r="D32" s="279">
        <v>1500.8333333333333</v>
      </c>
      <c r="E32" s="279">
        <v>1470.4666666666665</v>
      </c>
      <c r="F32" s="279">
        <v>1445.6333333333332</v>
      </c>
      <c r="G32" s="279">
        <v>1415.2666666666664</v>
      </c>
      <c r="H32" s="279">
        <v>1525.6666666666665</v>
      </c>
      <c r="I32" s="279">
        <v>1556.0333333333333</v>
      </c>
      <c r="J32" s="279">
        <v>1580.8666666666666</v>
      </c>
      <c r="K32" s="277">
        <v>1531.2</v>
      </c>
      <c r="L32" s="277">
        <v>1476</v>
      </c>
      <c r="M32" s="277">
        <v>0.41284999999999999</v>
      </c>
    </row>
    <row r="33" spans="1:13">
      <c r="A33" s="268">
        <v>23</v>
      </c>
      <c r="B33" s="277" t="s">
        <v>46</v>
      </c>
      <c r="C33" s="278">
        <v>193.9</v>
      </c>
      <c r="D33" s="279">
        <v>195.08333333333334</v>
      </c>
      <c r="E33" s="279">
        <v>192.16666666666669</v>
      </c>
      <c r="F33" s="279">
        <v>190.43333333333334</v>
      </c>
      <c r="G33" s="279">
        <v>187.51666666666668</v>
      </c>
      <c r="H33" s="279">
        <v>196.81666666666669</v>
      </c>
      <c r="I33" s="279">
        <v>199.73333333333338</v>
      </c>
      <c r="J33" s="279">
        <v>201.4666666666667</v>
      </c>
      <c r="K33" s="277">
        <v>198</v>
      </c>
      <c r="L33" s="277">
        <v>193.35</v>
      </c>
      <c r="M33" s="277">
        <v>26.323039999999999</v>
      </c>
    </row>
    <row r="34" spans="1:13">
      <c r="A34" s="268">
        <v>24</v>
      </c>
      <c r="B34" s="277" t="s">
        <v>293</v>
      </c>
      <c r="C34" s="278">
        <v>1761.5</v>
      </c>
      <c r="D34" s="279">
        <v>1778.1499999999999</v>
      </c>
      <c r="E34" s="279">
        <v>1728.3499999999997</v>
      </c>
      <c r="F34" s="279">
        <v>1695.1999999999998</v>
      </c>
      <c r="G34" s="279">
        <v>1645.3999999999996</v>
      </c>
      <c r="H34" s="279">
        <v>1811.2999999999997</v>
      </c>
      <c r="I34" s="279">
        <v>1861.1</v>
      </c>
      <c r="J34" s="279">
        <v>1894.2499999999998</v>
      </c>
      <c r="K34" s="277">
        <v>1827.95</v>
      </c>
      <c r="L34" s="277">
        <v>1745</v>
      </c>
      <c r="M34" s="277">
        <v>0.47214</v>
      </c>
    </row>
    <row r="35" spans="1:13">
      <c r="A35" s="268">
        <v>25</v>
      </c>
      <c r="B35" s="277" t="s">
        <v>302</v>
      </c>
      <c r="C35" s="278">
        <v>887.5</v>
      </c>
      <c r="D35" s="279">
        <v>891.81666666666661</v>
      </c>
      <c r="E35" s="279">
        <v>875.68333333333317</v>
      </c>
      <c r="F35" s="279">
        <v>863.86666666666656</v>
      </c>
      <c r="G35" s="279">
        <v>847.73333333333312</v>
      </c>
      <c r="H35" s="279">
        <v>903.63333333333321</v>
      </c>
      <c r="I35" s="279">
        <v>919.76666666666665</v>
      </c>
      <c r="J35" s="279">
        <v>931.58333333333326</v>
      </c>
      <c r="K35" s="277">
        <v>907.95</v>
      </c>
      <c r="L35" s="277">
        <v>880</v>
      </c>
      <c r="M35" s="277">
        <v>2.2319499999999999</v>
      </c>
    </row>
    <row r="36" spans="1:13">
      <c r="A36" s="268">
        <v>26</v>
      </c>
      <c r="B36" s="277" t="s">
        <v>47</v>
      </c>
      <c r="C36" s="278">
        <v>1410.05</v>
      </c>
      <c r="D36" s="279">
        <v>1401.5</v>
      </c>
      <c r="E36" s="279">
        <v>1390.15</v>
      </c>
      <c r="F36" s="279">
        <v>1370.25</v>
      </c>
      <c r="G36" s="279">
        <v>1358.9</v>
      </c>
      <c r="H36" s="279">
        <v>1421.4</v>
      </c>
      <c r="I36" s="279">
        <v>1432.75</v>
      </c>
      <c r="J36" s="279">
        <v>1452.65</v>
      </c>
      <c r="K36" s="277">
        <v>1412.85</v>
      </c>
      <c r="L36" s="277">
        <v>1381.6</v>
      </c>
      <c r="M36" s="277">
        <v>6.8430900000000001</v>
      </c>
    </row>
    <row r="37" spans="1:13">
      <c r="A37" s="268">
        <v>27</v>
      </c>
      <c r="B37" s="277" t="s">
        <v>48</v>
      </c>
      <c r="C37" s="278">
        <v>117.8</v>
      </c>
      <c r="D37" s="279">
        <v>116.89999999999999</v>
      </c>
      <c r="E37" s="279">
        <v>115.59999999999998</v>
      </c>
      <c r="F37" s="279">
        <v>113.39999999999999</v>
      </c>
      <c r="G37" s="279">
        <v>112.09999999999998</v>
      </c>
      <c r="H37" s="279">
        <v>119.09999999999998</v>
      </c>
      <c r="I37" s="279">
        <v>120.39999999999999</v>
      </c>
      <c r="J37" s="279">
        <v>122.59999999999998</v>
      </c>
      <c r="K37" s="277">
        <v>118.2</v>
      </c>
      <c r="L37" s="277">
        <v>114.7</v>
      </c>
      <c r="M37" s="277">
        <v>105.84603</v>
      </c>
    </row>
    <row r="38" spans="1:13">
      <c r="A38" s="268">
        <v>28</v>
      </c>
      <c r="B38" s="277" t="s">
        <v>305</v>
      </c>
      <c r="C38" s="278">
        <v>172.8</v>
      </c>
      <c r="D38" s="279">
        <v>171.06666666666669</v>
      </c>
      <c r="E38" s="279">
        <v>169.33333333333337</v>
      </c>
      <c r="F38" s="279">
        <v>165.86666666666667</v>
      </c>
      <c r="G38" s="279">
        <v>164.13333333333335</v>
      </c>
      <c r="H38" s="279">
        <v>174.53333333333339</v>
      </c>
      <c r="I38" s="279">
        <v>176.26666666666668</v>
      </c>
      <c r="J38" s="279">
        <v>179.73333333333341</v>
      </c>
      <c r="K38" s="277">
        <v>172.8</v>
      </c>
      <c r="L38" s="277">
        <v>167.6</v>
      </c>
      <c r="M38" s="277">
        <v>0.50234999999999996</v>
      </c>
    </row>
    <row r="39" spans="1:13">
      <c r="A39" s="268">
        <v>29</v>
      </c>
      <c r="B39" s="277" t="s">
        <v>938</v>
      </c>
      <c r="C39" s="278">
        <v>176.95</v>
      </c>
      <c r="D39" s="279">
        <v>176.46666666666667</v>
      </c>
      <c r="E39" s="279">
        <v>174.48333333333335</v>
      </c>
      <c r="F39" s="279">
        <v>172.01666666666668</v>
      </c>
      <c r="G39" s="279">
        <v>170.03333333333336</v>
      </c>
      <c r="H39" s="279">
        <v>178.93333333333334</v>
      </c>
      <c r="I39" s="279">
        <v>180.91666666666663</v>
      </c>
      <c r="J39" s="279">
        <v>183.38333333333333</v>
      </c>
      <c r="K39" s="277">
        <v>178.45</v>
      </c>
      <c r="L39" s="277">
        <v>174</v>
      </c>
      <c r="M39" s="277">
        <v>0.32188</v>
      </c>
    </row>
    <row r="40" spans="1:13">
      <c r="A40" s="268">
        <v>30</v>
      </c>
      <c r="B40" s="277" t="s">
        <v>306</v>
      </c>
      <c r="C40" s="278">
        <v>62.15</v>
      </c>
      <c r="D40" s="279">
        <v>62.1</v>
      </c>
      <c r="E40" s="279">
        <v>61.25</v>
      </c>
      <c r="F40" s="279">
        <v>60.35</v>
      </c>
      <c r="G40" s="279">
        <v>59.5</v>
      </c>
      <c r="H40" s="279">
        <v>63</v>
      </c>
      <c r="I40" s="279">
        <v>63.850000000000009</v>
      </c>
      <c r="J40" s="279">
        <v>64.75</v>
      </c>
      <c r="K40" s="277">
        <v>62.95</v>
      </c>
      <c r="L40" s="277">
        <v>61.2</v>
      </c>
      <c r="M40" s="277">
        <v>14.71833</v>
      </c>
    </row>
    <row r="41" spans="1:13">
      <c r="A41" s="268">
        <v>31</v>
      </c>
      <c r="B41" s="277" t="s">
        <v>49</v>
      </c>
      <c r="C41" s="278">
        <v>51.75</v>
      </c>
      <c r="D41" s="279">
        <v>51.066666666666663</v>
      </c>
      <c r="E41" s="279">
        <v>50.133333333333326</v>
      </c>
      <c r="F41" s="279">
        <v>48.516666666666666</v>
      </c>
      <c r="G41" s="279">
        <v>47.583333333333329</v>
      </c>
      <c r="H41" s="279">
        <v>52.683333333333323</v>
      </c>
      <c r="I41" s="279">
        <v>53.61666666666666</v>
      </c>
      <c r="J41" s="279">
        <v>55.23333333333332</v>
      </c>
      <c r="K41" s="277">
        <v>52</v>
      </c>
      <c r="L41" s="277">
        <v>49.45</v>
      </c>
      <c r="M41" s="277">
        <v>581.37129000000004</v>
      </c>
    </row>
    <row r="42" spans="1:13">
      <c r="A42" s="268">
        <v>32</v>
      </c>
      <c r="B42" s="277" t="s">
        <v>51</v>
      </c>
      <c r="C42" s="278">
        <v>1708.85</v>
      </c>
      <c r="D42" s="279">
        <v>1704.3333333333333</v>
      </c>
      <c r="E42" s="279">
        <v>1696.6666666666665</v>
      </c>
      <c r="F42" s="279">
        <v>1684.4833333333333</v>
      </c>
      <c r="G42" s="279">
        <v>1676.8166666666666</v>
      </c>
      <c r="H42" s="279">
        <v>1716.5166666666664</v>
      </c>
      <c r="I42" s="279">
        <v>1724.1833333333329</v>
      </c>
      <c r="J42" s="279">
        <v>1736.3666666666663</v>
      </c>
      <c r="K42" s="277">
        <v>1712</v>
      </c>
      <c r="L42" s="277">
        <v>1692.15</v>
      </c>
      <c r="M42" s="277">
        <v>12.36745</v>
      </c>
    </row>
    <row r="43" spans="1:13">
      <c r="A43" s="268">
        <v>33</v>
      </c>
      <c r="B43" s="277" t="s">
        <v>307</v>
      </c>
      <c r="C43" s="278">
        <v>120.25</v>
      </c>
      <c r="D43" s="279">
        <v>120.85000000000001</v>
      </c>
      <c r="E43" s="279">
        <v>119.40000000000002</v>
      </c>
      <c r="F43" s="279">
        <v>118.55000000000001</v>
      </c>
      <c r="G43" s="279">
        <v>117.10000000000002</v>
      </c>
      <c r="H43" s="279">
        <v>121.70000000000002</v>
      </c>
      <c r="I43" s="279">
        <v>123.15</v>
      </c>
      <c r="J43" s="279">
        <v>124.00000000000001</v>
      </c>
      <c r="K43" s="277">
        <v>122.3</v>
      </c>
      <c r="L43" s="277">
        <v>120</v>
      </c>
      <c r="M43" s="277">
        <v>1.4527600000000001</v>
      </c>
    </row>
    <row r="44" spans="1:13">
      <c r="A44" s="268">
        <v>34</v>
      </c>
      <c r="B44" s="277" t="s">
        <v>309</v>
      </c>
      <c r="C44" s="278">
        <v>975</v>
      </c>
      <c r="D44" s="279">
        <v>979.30000000000007</v>
      </c>
      <c r="E44" s="279">
        <v>960.70000000000016</v>
      </c>
      <c r="F44" s="279">
        <v>946.40000000000009</v>
      </c>
      <c r="G44" s="279">
        <v>927.80000000000018</v>
      </c>
      <c r="H44" s="279">
        <v>993.60000000000014</v>
      </c>
      <c r="I44" s="279">
        <v>1012.2</v>
      </c>
      <c r="J44" s="279">
        <v>1026.5</v>
      </c>
      <c r="K44" s="277">
        <v>997.9</v>
      </c>
      <c r="L44" s="277">
        <v>965</v>
      </c>
      <c r="M44" s="277">
        <v>0.75085000000000002</v>
      </c>
    </row>
    <row r="45" spans="1:13">
      <c r="A45" s="268">
        <v>35</v>
      </c>
      <c r="B45" s="277" t="s">
        <v>308</v>
      </c>
      <c r="C45" s="278">
        <v>3537.25</v>
      </c>
      <c r="D45" s="279">
        <v>3536.5333333333328</v>
      </c>
      <c r="E45" s="279">
        <v>3506.6666666666656</v>
      </c>
      <c r="F45" s="279">
        <v>3476.0833333333326</v>
      </c>
      <c r="G45" s="279">
        <v>3446.2166666666653</v>
      </c>
      <c r="H45" s="279">
        <v>3567.1166666666659</v>
      </c>
      <c r="I45" s="279">
        <v>3596.9833333333327</v>
      </c>
      <c r="J45" s="279">
        <v>3627.5666666666662</v>
      </c>
      <c r="K45" s="277">
        <v>3566.4</v>
      </c>
      <c r="L45" s="277">
        <v>3505.95</v>
      </c>
      <c r="M45" s="277">
        <v>0.51029999999999998</v>
      </c>
    </row>
    <row r="46" spans="1:13">
      <c r="A46" s="268">
        <v>36</v>
      </c>
      <c r="B46" s="277" t="s">
        <v>310</v>
      </c>
      <c r="C46" s="278">
        <v>4585.75</v>
      </c>
      <c r="D46" s="279">
        <v>4562.7333333333336</v>
      </c>
      <c r="E46" s="279">
        <v>4518.4666666666672</v>
      </c>
      <c r="F46" s="279">
        <v>4451.1833333333334</v>
      </c>
      <c r="G46" s="279">
        <v>4406.916666666667</v>
      </c>
      <c r="H46" s="279">
        <v>4630.0166666666673</v>
      </c>
      <c r="I46" s="279">
        <v>4674.2833333333338</v>
      </c>
      <c r="J46" s="279">
        <v>4741.5666666666675</v>
      </c>
      <c r="K46" s="277">
        <v>4607</v>
      </c>
      <c r="L46" s="277">
        <v>4495.45</v>
      </c>
      <c r="M46" s="277">
        <v>0.34516000000000002</v>
      </c>
    </row>
    <row r="47" spans="1:13">
      <c r="A47" s="268">
        <v>37</v>
      </c>
      <c r="B47" s="277" t="s">
        <v>226</v>
      </c>
      <c r="C47" s="278">
        <v>595.25</v>
      </c>
      <c r="D47" s="279">
        <v>586.06666666666672</v>
      </c>
      <c r="E47" s="279">
        <v>576.88333333333344</v>
      </c>
      <c r="F47" s="279">
        <v>558.51666666666677</v>
      </c>
      <c r="G47" s="279">
        <v>549.33333333333348</v>
      </c>
      <c r="H47" s="279">
        <v>604.43333333333339</v>
      </c>
      <c r="I47" s="279">
        <v>613.61666666666656</v>
      </c>
      <c r="J47" s="279">
        <v>631.98333333333335</v>
      </c>
      <c r="K47" s="277">
        <v>595.25</v>
      </c>
      <c r="L47" s="277">
        <v>567.70000000000005</v>
      </c>
      <c r="M47" s="277">
        <v>7.1078400000000004</v>
      </c>
    </row>
    <row r="48" spans="1:13">
      <c r="A48" s="268">
        <v>38</v>
      </c>
      <c r="B48" s="277" t="s">
        <v>53</v>
      </c>
      <c r="C48" s="278">
        <v>767.9</v>
      </c>
      <c r="D48" s="279">
        <v>773</v>
      </c>
      <c r="E48" s="279">
        <v>759.4</v>
      </c>
      <c r="F48" s="279">
        <v>750.9</v>
      </c>
      <c r="G48" s="279">
        <v>737.3</v>
      </c>
      <c r="H48" s="279">
        <v>781.5</v>
      </c>
      <c r="I48" s="279">
        <v>795.09999999999991</v>
      </c>
      <c r="J48" s="279">
        <v>803.6</v>
      </c>
      <c r="K48" s="277">
        <v>786.6</v>
      </c>
      <c r="L48" s="277">
        <v>764.5</v>
      </c>
      <c r="M48" s="277">
        <v>22.043990000000001</v>
      </c>
    </row>
    <row r="49" spans="1:13">
      <c r="A49" s="268">
        <v>39</v>
      </c>
      <c r="B49" s="277" t="s">
        <v>311</v>
      </c>
      <c r="C49" s="278">
        <v>492.85</v>
      </c>
      <c r="D49" s="279">
        <v>494.01666666666665</v>
      </c>
      <c r="E49" s="279">
        <v>489.83333333333331</v>
      </c>
      <c r="F49" s="279">
        <v>486.81666666666666</v>
      </c>
      <c r="G49" s="279">
        <v>482.63333333333333</v>
      </c>
      <c r="H49" s="279">
        <v>497.0333333333333</v>
      </c>
      <c r="I49" s="279">
        <v>501.2166666666667</v>
      </c>
      <c r="J49" s="279">
        <v>504.23333333333329</v>
      </c>
      <c r="K49" s="277">
        <v>498.2</v>
      </c>
      <c r="L49" s="277">
        <v>491</v>
      </c>
      <c r="M49" s="277">
        <v>2.9936699999999998</v>
      </c>
    </row>
    <row r="50" spans="1:13">
      <c r="A50" s="268">
        <v>40</v>
      </c>
      <c r="B50" s="277" t="s">
        <v>55</v>
      </c>
      <c r="C50" s="278">
        <v>434</v>
      </c>
      <c r="D50" s="279">
        <v>434.23333333333335</v>
      </c>
      <c r="E50" s="279">
        <v>430.86666666666667</v>
      </c>
      <c r="F50" s="279">
        <v>427.73333333333335</v>
      </c>
      <c r="G50" s="279">
        <v>424.36666666666667</v>
      </c>
      <c r="H50" s="279">
        <v>437.36666666666667</v>
      </c>
      <c r="I50" s="279">
        <v>440.73333333333335</v>
      </c>
      <c r="J50" s="279">
        <v>443.86666666666667</v>
      </c>
      <c r="K50" s="277">
        <v>437.6</v>
      </c>
      <c r="L50" s="277">
        <v>431.1</v>
      </c>
      <c r="M50" s="277">
        <v>184.25359</v>
      </c>
    </row>
    <row r="51" spans="1:13">
      <c r="A51" s="268">
        <v>41</v>
      </c>
      <c r="B51" s="277" t="s">
        <v>56</v>
      </c>
      <c r="C51" s="278">
        <v>2897.1</v>
      </c>
      <c r="D51" s="279">
        <v>2909.0333333333333</v>
      </c>
      <c r="E51" s="279">
        <v>2872.0666666666666</v>
      </c>
      <c r="F51" s="279">
        <v>2847.0333333333333</v>
      </c>
      <c r="G51" s="279">
        <v>2810.0666666666666</v>
      </c>
      <c r="H51" s="279">
        <v>2934.0666666666666</v>
      </c>
      <c r="I51" s="279">
        <v>2971.0333333333328</v>
      </c>
      <c r="J51" s="279">
        <v>2996.0666666666666</v>
      </c>
      <c r="K51" s="277">
        <v>2946</v>
      </c>
      <c r="L51" s="277">
        <v>2884</v>
      </c>
      <c r="M51" s="277">
        <v>11.263909999999999</v>
      </c>
    </row>
    <row r="52" spans="1:13">
      <c r="A52" s="268">
        <v>42</v>
      </c>
      <c r="B52" s="277" t="s">
        <v>315</v>
      </c>
      <c r="C52" s="278">
        <v>146.30000000000001</v>
      </c>
      <c r="D52" s="279">
        <v>146.04999999999998</v>
      </c>
      <c r="E52" s="279">
        <v>145.09999999999997</v>
      </c>
      <c r="F52" s="279">
        <v>143.89999999999998</v>
      </c>
      <c r="G52" s="279">
        <v>142.94999999999996</v>
      </c>
      <c r="H52" s="279">
        <v>147.24999999999997</v>
      </c>
      <c r="I52" s="279">
        <v>148.19999999999996</v>
      </c>
      <c r="J52" s="279">
        <v>149.39999999999998</v>
      </c>
      <c r="K52" s="277">
        <v>147</v>
      </c>
      <c r="L52" s="277">
        <v>144.85</v>
      </c>
      <c r="M52" s="277">
        <v>4.00685</v>
      </c>
    </row>
    <row r="53" spans="1:13">
      <c r="A53" s="268">
        <v>43</v>
      </c>
      <c r="B53" s="277" t="s">
        <v>316</v>
      </c>
      <c r="C53" s="278">
        <v>384.7</v>
      </c>
      <c r="D53" s="279">
        <v>386.55</v>
      </c>
      <c r="E53" s="279">
        <v>381.15000000000003</v>
      </c>
      <c r="F53" s="279">
        <v>377.6</v>
      </c>
      <c r="G53" s="279">
        <v>372.20000000000005</v>
      </c>
      <c r="H53" s="279">
        <v>390.1</v>
      </c>
      <c r="I53" s="279">
        <v>395.5</v>
      </c>
      <c r="J53" s="279">
        <v>399.05</v>
      </c>
      <c r="K53" s="277">
        <v>391.95</v>
      </c>
      <c r="L53" s="277">
        <v>383</v>
      </c>
      <c r="M53" s="277">
        <v>2.8977900000000001</v>
      </c>
    </row>
    <row r="54" spans="1:13">
      <c r="A54" s="268">
        <v>44</v>
      </c>
      <c r="B54" s="277" t="s">
        <v>58</v>
      </c>
      <c r="C54" s="278">
        <v>6285</v>
      </c>
      <c r="D54" s="279">
        <v>6255.666666666667</v>
      </c>
      <c r="E54" s="279">
        <v>6190.3333333333339</v>
      </c>
      <c r="F54" s="279">
        <v>6095.666666666667</v>
      </c>
      <c r="G54" s="279">
        <v>6030.3333333333339</v>
      </c>
      <c r="H54" s="279">
        <v>6350.3333333333339</v>
      </c>
      <c r="I54" s="279">
        <v>6415.6666666666679</v>
      </c>
      <c r="J54" s="279">
        <v>6510.3333333333339</v>
      </c>
      <c r="K54" s="277">
        <v>6321</v>
      </c>
      <c r="L54" s="277">
        <v>6161</v>
      </c>
      <c r="M54" s="277">
        <v>12.20298</v>
      </c>
    </row>
    <row r="55" spans="1:13">
      <c r="A55" s="268">
        <v>45</v>
      </c>
      <c r="B55" s="277" t="s">
        <v>232</v>
      </c>
      <c r="C55" s="278">
        <v>2654.45</v>
      </c>
      <c r="D55" s="279">
        <v>2629.7999999999997</v>
      </c>
      <c r="E55" s="279">
        <v>2589.6499999999996</v>
      </c>
      <c r="F55" s="279">
        <v>2524.85</v>
      </c>
      <c r="G55" s="279">
        <v>2484.6999999999998</v>
      </c>
      <c r="H55" s="279">
        <v>2694.5999999999995</v>
      </c>
      <c r="I55" s="279">
        <v>2734.75</v>
      </c>
      <c r="J55" s="279">
        <v>2799.5499999999993</v>
      </c>
      <c r="K55" s="277">
        <v>2669.95</v>
      </c>
      <c r="L55" s="277">
        <v>2565</v>
      </c>
      <c r="M55" s="277">
        <v>0.98295999999999994</v>
      </c>
    </row>
    <row r="56" spans="1:13">
      <c r="A56" s="268">
        <v>46</v>
      </c>
      <c r="B56" s="277" t="s">
        <v>59</v>
      </c>
      <c r="C56" s="278">
        <v>3108.8</v>
      </c>
      <c r="D56" s="279">
        <v>3066.15</v>
      </c>
      <c r="E56" s="279">
        <v>2997.65</v>
      </c>
      <c r="F56" s="279">
        <v>2886.5</v>
      </c>
      <c r="G56" s="279">
        <v>2818</v>
      </c>
      <c r="H56" s="279">
        <v>3177.3</v>
      </c>
      <c r="I56" s="279">
        <v>3245.8</v>
      </c>
      <c r="J56" s="279">
        <v>3356.9500000000003</v>
      </c>
      <c r="K56" s="277">
        <v>3134.65</v>
      </c>
      <c r="L56" s="277">
        <v>2955</v>
      </c>
      <c r="M56" s="277">
        <v>114.37602</v>
      </c>
    </row>
    <row r="57" spans="1:13">
      <c r="A57" s="268">
        <v>47</v>
      </c>
      <c r="B57" s="277" t="s">
        <v>60</v>
      </c>
      <c r="C57" s="278">
        <v>1312.2</v>
      </c>
      <c r="D57" s="279">
        <v>1311.7666666666667</v>
      </c>
      <c r="E57" s="279">
        <v>1298.6333333333332</v>
      </c>
      <c r="F57" s="279">
        <v>1285.0666666666666</v>
      </c>
      <c r="G57" s="279">
        <v>1271.9333333333332</v>
      </c>
      <c r="H57" s="279">
        <v>1325.3333333333333</v>
      </c>
      <c r="I57" s="279">
        <v>1338.4666666666669</v>
      </c>
      <c r="J57" s="279">
        <v>1352.0333333333333</v>
      </c>
      <c r="K57" s="277">
        <v>1324.9</v>
      </c>
      <c r="L57" s="277">
        <v>1298.2</v>
      </c>
      <c r="M57" s="277">
        <v>6.2439900000000002</v>
      </c>
    </row>
    <row r="58" spans="1:13">
      <c r="A58" s="268">
        <v>48</v>
      </c>
      <c r="B58" s="277" t="s">
        <v>317</v>
      </c>
      <c r="C58" s="278">
        <v>114.25</v>
      </c>
      <c r="D58" s="279">
        <v>114</v>
      </c>
      <c r="E58" s="279">
        <v>113.25</v>
      </c>
      <c r="F58" s="279">
        <v>112.25</v>
      </c>
      <c r="G58" s="279">
        <v>111.5</v>
      </c>
      <c r="H58" s="279">
        <v>115</v>
      </c>
      <c r="I58" s="279">
        <v>115.75</v>
      </c>
      <c r="J58" s="279">
        <v>116.75</v>
      </c>
      <c r="K58" s="277">
        <v>114.75</v>
      </c>
      <c r="L58" s="277">
        <v>113</v>
      </c>
      <c r="M58" s="277">
        <v>2.08847</v>
      </c>
    </row>
    <row r="59" spans="1:13">
      <c r="A59" s="268">
        <v>49</v>
      </c>
      <c r="B59" s="277" t="s">
        <v>318</v>
      </c>
      <c r="C59" s="278">
        <v>136.1</v>
      </c>
      <c r="D59" s="279">
        <v>136.26666666666668</v>
      </c>
      <c r="E59" s="279">
        <v>130.53333333333336</v>
      </c>
      <c r="F59" s="279">
        <v>124.96666666666667</v>
      </c>
      <c r="G59" s="279">
        <v>119.23333333333335</v>
      </c>
      <c r="H59" s="279">
        <v>141.83333333333337</v>
      </c>
      <c r="I59" s="279">
        <v>147.56666666666666</v>
      </c>
      <c r="J59" s="279">
        <v>153.13333333333338</v>
      </c>
      <c r="K59" s="277">
        <v>142</v>
      </c>
      <c r="L59" s="277">
        <v>130.69999999999999</v>
      </c>
      <c r="M59" s="277">
        <v>82.549340000000001</v>
      </c>
    </row>
    <row r="60" spans="1:13" ht="12" customHeight="1">
      <c r="A60" s="268">
        <v>50</v>
      </c>
      <c r="B60" s="277" t="s">
        <v>233</v>
      </c>
      <c r="C60" s="278">
        <v>356.95</v>
      </c>
      <c r="D60" s="279">
        <v>355.08333333333331</v>
      </c>
      <c r="E60" s="279">
        <v>350.86666666666662</v>
      </c>
      <c r="F60" s="279">
        <v>344.7833333333333</v>
      </c>
      <c r="G60" s="279">
        <v>340.56666666666661</v>
      </c>
      <c r="H60" s="279">
        <v>361.16666666666663</v>
      </c>
      <c r="I60" s="279">
        <v>365.38333333333333</v>
      </c>
      <c r="J60" s="279">
        <v>371.46666666666664</v>
      </c>
      <c r="K60" s="277">
        <v>359.3</v>
      </c>
      <c r="L60" s="277">
        <v>349</v>
      </c>
      <c r="M60" s="277">
        <v>128.31650999999999</v>
      </c>
    </row>
    <row r="61" spans="1:13">
      <c r="A61" s="268">
        <v>51</v>
      </c>
      <c r="B61" s="277" t="s">
        <v>61</v>
      </c>
      <c r="C61" s="278">
        <v>51.45</v>
      </c>
      <c r="D61" s="279">
        <v>51.449999999999996</v>
      </c>
      <c r="E61" s="279">
        <v>50.899999999999991</v>
      </c>
      <c r="F61" s="279">
        <v>50.349999999999994</v>
      </c>
      <c r="G61" s="279">
        <v>49.79999999999999</v>
      </c>
      <c r="H61" s="279">
        <v>51.999999999999993</v>
      </c>
      <c r="I61" s="279">
        <v>52.54999999999999</v>
      </c>
      <c r="J61" s="279">
        <v>53.099999999999994</v>
      </c>
      <c r="K61" s="277">
        <v>52</v>
      </c>
      <c r="L61" s="277">
        <v>50.9</v>
      </c>
      <c r="M61" s="277">
        <v>281.86246</v>
      </c>
    </row>
    <row r="62" spans="1:13">
      <c r="A62" s="268">
        <v>52</v>
      </c>
      <c r="B62" s="277" t="s">
        <v>62</v>
      </c>
      <c r="C62" s="278">
        <v>49.85</v>
      </c>
      <c r="D62" s="279">
        <v>49.933333333333337</v>
      </c>
      <c r="E62" s="279">
        <v>48.916666666666671</v>
      </c>
      <c r="F62" s="279">
        <v>47.983333333333334</v>
      </c>
      <c r="G62" s="279">
        <v>46.966666666666669</v>
      </c>
      <c r="H62" s="279">
        <v>50.866666666666674</v>
      </c>
      <c r="I62" s="279">
        <v>51.88333333333334</v>
      </c>
      <c r="J62" s="279">
        <v>52.816666666666677</v>
      </c>
      <c r="K62" s="277">
        <v>50.95</v>
      </c>
      <c r="L62" s="277">
        <v>49</v>
      </c>
      <c r="M62" s="277">
        <v>34.172130000000003</v>
      </c>
    </row>
    <row r="63" spans="1:13">
      <c r="A63" s="268">
        <v>53</v>
      </c>
      <c r="B63" s="277" t="s">
        <v>312</v>
      </c>
      <c r="C63" s="278">
        <v>1265.05</v>
      </c>
      <c r="D63" s="279">
        <v>1268.3666666666668</v>
      </c>
      <c r="E63" s="279">
        <v>1244.7333333333336</v>
      </c>
      <c r="F63" s="279">
        <v>1224.4166666666667</v>
      </c>
      <c r="G63" s="279">
        <v>1200.7833333333335</v>
      </c>
      <c r="H63" s="279">
        <v>1288.6833333333336</v>
      </c>
      <c r="I63" s="279">
        <v>1312.3166666666668</v>
      </c>
      <c r="J63" s="279">
        <v>1332.6333333333337</v>
      </c>
      <c r="K63" s="277">
        <v>1292</v>
      </c>
      <c r="L63" s="277">
        <v>1248.05</v>
      </c>
      <c r="M63" s="277">
        <v>1.00231</v>
      </c>
    </row>
    <row r="64" spans="1:13">
      <c r="A64" s="268">
        <v>54</v>
      </c>
      <c r="B64" s="277" t="s">
        <v>63</v>
      </c>
      <c r="C64" s="278">
        <v>1335.4</v>
      </c>
      <c r="D64" s="279">
        <v>1330.75</v>
      </c>
      <c r="E64" s="279">
        <v>1312.5</v>
      </c>
      <c r="F64" s="279">
        <v>1289.5999999999999</v>
      </c>
      <c r="G64" s="279">
        <v>1271.3499999999999</v>
      </c>
      <c r="H64" s="279">
        <v>1353.65</v>
      </c>
      <c r="I64" s="279">
        <v>1371.9</v>
      </c>
      <c r="J64" s="279">
        <v>1394.8000000000002</v>
      </c>
      <c r="K64" s="277">
        <v>1349</v>
      </c>
      <c r="L64" s="277">
        <v>1307.8499999999999</v>
      </c>
      <c r="M64" s="277">
        <v>18.9345</v>
      </c>
    </row>
    <row r="65" spans="1:13">
      <c r="A65" s="268">
        <v>55</v>
      </c>
      <c r="B65" s="277" t="s">
        <v>320</v>
      </c>
      <c r="C65" s="278">
        <v>6050.95</v>
      </c>
      <c r="D65" s="279">
        <v>6075.7666666666664</v>
      </c>
      <c r="E65" s="279">
        <v>5976.4833333333327</v>
      </c>
      <c r="F65" s="279">
        <v>5902.0166666666664</v>
      </c>
      <c r="G65" s="279">
        <v>5802.7333333333327</v>
      </c>
      <c r="H65" s="279">
        <v>6150.2333333333327</v>
      </c>
      <c r="I65" s="279">
        <v>6249.5166666666655</v>
      </c>
      <c r="J65" s="279">
        <v>6323.9833333333327</v>
      </c>
      <c r="K65" s="277">
        <v>6175.05</v>
      </c>
      <c r="L65" s="277">
        <v>6001.3</v>
      </c>
      <c r="M65" s="277">
        <v>0.16453999999999999</v>
      </c>
    </row>
    <row r="66" spans="1:13">
      <c r="A66" s="268">
        <v>56</v>
      </c>
      <c r="B66" s="277" t="s">
        <v>234</v>
      </c>
      <c r="C66" s="278">
        <v>1060.5999999999999</v>
      </c>
      <c r="D66" s="279">
        <v>1052.2</v>
      </c>
      <c r="E66" s="279">
        <v>1038.4000000000001</v>
      </c>
      <c r="F66" s="279">
        <v>1016.2</v>
      </c>
      <c r="G66" s="279">
        <v>1002.4000000000001</v>
      </c>
      <c r="H66" s="279">
        <v>1074.4000000000001</v>
      </c>
      <c r="I66" s="279">
        <v>1088.1999999999998</v>
      </c>
      <c r="J66" s="279">
        <v>1110.4000000000001</v>
      </c>
      <c r="K66" s="277">
        <v>1066</v>
      </c>
      <c r="L66" s="277">
        <v>1030</v>
      </c>
      <c r="M66" s="277">
        <v>1.4167099999999999</v>
      </c>
    </row>
    <row r="67" spans="1:13">
      <c r="A67" s="268">
        <v>57</v>
      </c>
      <c r="B67" s="277" t="s">
        <v>321</v>
      </c>
      <c r="C67" s="278">
        <v>428.85</v>
      </c>
      <c r="D67" s="279">
        <v>416.5333333333333</v>
      </c>
      <c r="E67" s="279">
        <v>386.61666666666662</v>
      </c>
      <c r="F67" s="279">
        <v>344.38333333333333</v>
      </c>
      <c r="G67" s="279">
        <v>314.46666666666664</v>
      </c>
      <c r="H67" s="279">
        <v>458.76666666666659</v>
      </c>
      <c r="I67" s="279">
        <v>488.68333333333334</v>
      </c>
      <c r="J67" s="279">
        <v>530.91666666666652</v>
      </c>
      <c r="K67" s="277">
        <v>446.45</v>
      </c>
      <c r="L67" s="277">
        <v>374.3</v>
      </c>
      <c r="M67" s="277">
        <v>125.59724</v>
      </c>
    </row>
    <row r="68" spans="1:13">
      <c r="A68" s="268">
        <v>58</v>
      </c>
      <c r="B68" s="277" t="s">
        <v>65</v>
      </c>
      <c r="C68" s="278">
        <v>102.2</v>
      </c>
      <c r="D68" s="279">
        <v>100.91666666666667</v>
      </c>
      <c r="E68" s="279">
        <v>98.283333333333346</v>
      </c>
      <c r="F68" s="279">
        <v>94.366666666666674</v>
      </c>
      <c r="G68" s="279">
        <v>91.733333333333348</v>
      </c>
      <c r="H68" s="279">
        <v>104.83333333333334</v>
      </c>
      <c r="I68" s="279">
        <v>107.46666666666667</v>
      </c>
      <c r="J68" s="279">
        <v>111.38333333333334</v>
      </c>
      <c r="K68" s="277">
        <v>103.55</v>
      </c>
      <c r="L68" s="277">
        <v>97</v>
      </c>
      <c r="M68" s="277">
        <v>440.28726</v>
      </c>
    </row>
    <row r="69" spans="1:13">
      <c r="A69" s="268">
        <v>59</v>
      </c>
      <c r="B69" s="277" t="s">
        <v>313</v>
      </c>
      <c r="C69" s="278">
        <v>666.45</v>
      </c>
      <c r="D69" s="279">
        <v>668.16666666666663</v>
      </c>
      <c r="E69" s="279">
        <v>658.33333333333326</v>
      </c>
      <c r="F69" s="279">
        <v>650.21666666666658</v>
      </c>
      <c r="G69" s="279">
        <v>640.38333333333321</v>
      </c>
      <c r="H69" s="279">
        <v>676.2833333333333</v>
      </c>
      <c r="I69" s="279">
        <v>686.11666666666656</v>
      </c>
      <c r="J69" s="279">
        <v>694.23333333333335</v>
      </c>
      <c r="K69" s="277">
        <v>678</v>
      </c>
      <c r="L69" s="277">
        <v>660.05</v>
      </c>
      <c r="M69" s="277">
        <v>20.304030000000001</v>
      </c>
    </row>
    <row r="70" spans="1:13">
      <c r="A70" s="268">
        <v>60</v>
      </c>
      <c r="B70" s="277" t="s">
        <v>66</v>
      </c>
      <c r="C70" s="278">
        <v>506.35</v>
      </c>
      <c r="D70" s="279">
        <v>508.61666666666662</v>
      </c>
      <c r="E70" s="279">
        <v>502.23333333333323</v>
      </c>
      <c r="F70" s="279">
        <v>498.11666666666662</v>
      </c>
      <c r="G70" s="279">
        <v>491.73333333333323</v>
      </c>
      <c r="H70" s="279">
        <v>512.73333333333323</v>
      </c>
      <c r="I70" s="279">
        <v>519.11666666666656</v>
      </c>
      <c r="J70" s="279">
        <v>523.23333333333323</v>
      </c>
      <c r="K70" s="277">
        <v>515</v>
      </c>
      <c r="L70" s="277">
        <v>504.5</v>
      </c>
      <c r="M70" s="277">
        <v>15.12786</v>
      </c>
    </row>
    <row r="71" spans="1:13">
      <c r="A71" s="268">
        <v>61</v>
      </c>
      <c r="B71" s="277" t="s">
        <v>67</v>
      </c>
      <c r="C71" s="278">
        <v>368.35</v>
      </c>
      <c r="D71" s="279">
        <v>364.0333333333333</v>
      </c>
      <c r="E71" s="279">
        <v>358.06666666666661</v>
      </c>
      <c r="F71" s="279">
        <v>347.7833333333333</v>
      </c>
      <c r="G71" s="279">
        <v>341.81666666666661</v>
      </c>
      <c r="H71" s="279">
        <v>374.31666666666661</v>
      </c>
      <c r="I71" s="279">
        <v>380.2833333333333</v>
      </c>
      <c r="J71" s="279">
        <v>390.56666666666661</v>
      </c>
      <c r="K71" s="277">
        <v>370</v>
      </c>
      <c r="L71" s="277">
        <v>353.75</v>
      </c>
      <c r="M71" s="277">
        <v>47.864620000000002</v>
      </c>
    </row>
    <row r="72" spans="1:13">
      <c r="A72" s="268">
        <v>62</v>
      </c>
      <c r="B72" s="277" t="s">
        <v>69</v>
      </c>
      <c r="C72" s="278">
        <v>576.6</v>
      </c>
      <c r="D72" s="279">
        <v>580.31666666666672</v>
      </c>
      <c r="E72" s="279">
        <v>571.33333333333348</v>
      </c>
      <c r="F72" s="279">
        <v>566.06666666666672</v>
      </c>
      <c r="G72" s="279">
        <v>557.08333333333348</v>
      </c>
      <c r="H72" s="279">
        <v>585.58333333333348</v>
      </c>
      <c r="I72" s="279">
        <v>594.56666666666683</v>
      </c>
      <c r="J72" s="279">
        <v>599.83333333333348</v>
      </c>
      <c r="K72" s="277">
        <v>589.29999999999995</v>
      </c>
      <c r="L72" s="277">
        <v>575.04999999999995</v>
      </c>
      <c r="M72" s="277">
        <v>158.18188000000001</v>
      </c>
    </row>
    <row r="73" spans="1:13">
      <c r="A73" s="268">
        <v>63</v>
      </c>
      <c r="B73" s="277" t="s">
        <v>70</v>
      </c>
      <c r="C73" s="278">
        <v>43.55</v>
      </c>
      <c r="D73" s="279">
        <v>42.249999999999993</v>
      </c>
      <c r="E73" s="279">
        <v>40.099999999999987</v>
      </c>
      <c r="F73" s="279">
        <v>36.649999999999991</v>
      </c>
      <c r="G73" s="279">
        <v>34.499999999999986</v>
      </c>
      <c r="H73" s="279">
        <v>45.699999999999989</v>
      </c>
      <c r="I73" s="279">
        <v>47.849999999999994</v>
      </c>
      <c r="J73" s="279">
        <v>51.29999999999999</v>
      </c>
      <c r="K73" s="277">
        <v>44.4</v>
      </c>
      <c r="L73" s="277">
        <v>38.799999999999997</v>
      </c>
      <c r="M73" s="277">
        <v>2537.5556000000001</v>
      </c>
    </row>
    <row r="74" spans="1:13">
      <c r="A74" s="268">
        <v>64</v>
      </c>
      <c r="B74" s="277" t="s">
        <v>71</v>
      </c>
      <c r="C74" s="278">
        <v>401.85</v>
      </c>
      <c r="D74" s="279">
        <v>400.2833333333333</v>
      </c>
      <c r="E74" s="279">
        <v>394.21666666666658</v>
      </c>
      <c r="F74" s="279">
        <v>386.58333333333326</v>
      </c>
      <c r="G74" s="279">
        <v>380.51666666666654</v>
      </c>
      <c r="H74" s="279">
        <v>407.91666666666663</v>
      </c>
      <c r="I74" s="279">
        <v>413.98333333333335</v>
      </c>
      <c r="J74" s="279">
        <v>421.61666666666667</v>
      </c>
      <c r="K74" s="277">
        <v>406.35</v>
      </c>
      <c r="L74" s="277">
        <v>392.65</v>
      </c>
      <c r="M74" s="277">
        <v>49.921430000000001</v>
      </c>
    </row>
    <row r="75" spans="1:13">
      <c r="A75" s="268">
        <v>65</v>
      </c>
      <c r="B75" s="277" t="s">
        <v>322</v>
      </c>
      <c r="C75" s="278">
        <v>615.6</v>
      </c>
      <c r="D75" s="279">
        <v>613.35</v>
      </c>
      <c r="E75" s="279">
        <v>605.6</v>
      </c>
      <c r="F75" s="279">
        <v>595.6</v>
      </c>
      <c r="G75" s="279">
        <v>587.85</v>
      </c>
      <c r="H75" s="279">
        <v>623.35</v>
      </c>
      <c r="I75" s="279">
        <v>631.1</v>
      </c>
      <c r="J75" s="279">
        <v>641.1</v>
      </c>
      <c r="K75" s="277">
        <v>621.1</v>
      </c>
      <c r="L75" s="277">
        <v>603.35</v>
      </c>
      <c r="M75" s="277">
        <v>1.9765999999999999</v>
      </c>
    </row>
    <row r="76" spans="1:13" s="16" customFormat="1">
      <c r="A76" s="268">
        <v>66</v>
      </c>
      <c r="B76" s="277" t="s">
        <v>324</v>
      </c>
      <c r="C76" s="278">
        <v>95.65</v>
      </c>
      <c r="D76" s="279">
        <v>96.350000000000009</v>
      </c>
      <c r="E76" s="279">
        <v>94.300000000000011</v>
      </c>
      <c r="F76" s="279">
        <v>92.95</v>
      </c>
      <c r="G76" s="279">
        <v>90.9</v>
      </c>
      <c r="H76" s="279">
        <v>97.700000000000017</v>
      </c>
      <c r="I76" s="279">
        <v>99.75</v>
      </c>
      <c r="J76" s="279">
        <v>101.10000000000002</v>
      </c>
      <c r="K76" s="277">
        <v>98.4</v>
      </c>
      <c r="L76" s="277">
        <v>95</v>
      </c>
      <c r="M76" s="277">
        <v>2.3140800000000001</v>
      </c>
    </row>
    <row r="77" spans="1:13" s="16" customFormat="1">
      <c r="A77" s="268">
        <v>67</v>
      </c>
      <c r="B77" s="277" t="s">
        <v>325</v>
      </c>
      <c r="C77" s="278">
        <v>2008.9</v>
      </c>
      <c r="D77" s="279">
        <v>2016.3166666666666</v>
      </c>
      <c r="E77" s="279">
        <v>1990.5333333333333</v>
      </c>
      <c r="F77" s="279">
        <v>1972.1666666666667</v>
      </c>
      <c r="G77" s="279">
        <v>1946.3833333333334</v>
      </c>
      <c r="H77" s="279">
        <v>2034.6833333333332</v>
      </c>
      <c r="I77" s="279">
        <v>2060.4666666666662</v>
      </c>
      <c r="J77" s="279">
        <v>2078.833333333333</v>
      </c>
      <c r="K77" s="277">
        <v>2042.1</v>
      </c>
      <c r="L77" s="277">
        <v>1997.95</v>
      </c>
      <c r="M77" s="277">
        <v>0.16819000000000001</v>
      </c>
    </row>
    <row r="78" spans="1:13" s="16" customFormat="1">
      <c r="A78" s="268">
        <v>68</v>
      </c>
      <c r="B78" s="277" t="s">
        <v>326</v>
      </c>
      <c r="C78" s="278">
        <v>497.65</v>
      </c>
      <c r="D78" s="279">
        <v>500.23333333333335</v>
      </c>
      <c r="E78" s="279">
        <v>493.41666666666669</v>
      </c>
      <c r="F78" s="279">
        <v>489.18333333333334</v>
      </c>
      <c r="G78" s="279">
        <v>482.36666666666667</v>
      </c>
      <c r="H78" s="279">
        <v>504.4666666666667</v>
      </c>
      <c r="I78" s="279">
        <v>511.2833333333333</v>
      </c>
      <c r="J78" s="279">
        <v>515.51666666666665</v>
      </c>
      <c r="K78" s="277">
        <v>507.05</v>
      </c>
      <c r="L78" s="277">
        <v>496</v>
      </c>
      <c r="M78" s="277">
        <v>0.93049999999999999</v>
      </c>
    </row>
    <row r="79" spans="1:13" s="16" customFormat="1">
      <c r="A79" s="268">
        <v>69</v>
      </c>
      <c r="B79" s="277" t="s">
        <v>327</v>
      </c>
      <c r="C79" s="278">
        <v>77.5</v>
      </c>
      <c r="D79" s="279">
        <v>76.466666666666654</v>
      </c>
      <c r="E79" s="279">
        <v>73.833333333333314</v>
      </c>
      <c r="F79" s="279">
        <v>70.166666666666657</v>
      </c>
      <c r="G79" s="279">
        <v>67.533333333333317</v>
      </c>
      <c r="H79" s="279">
        <v>80.133333333333312</v>
      </c>
      <c r="I79" s="279">
        <v>82.766666666666666</v>
      </c>
      <c r="J79" s="279">
        <v>86.433333333333309</v>
      </c>
      <c r="K79" s="277">
        <v>79.099999999999994</v>
      </c>
      <c r="L79" s="277">
        <v>72.8</v>
      </c>
      <c r="M79" s="277">
        <v>58.495530000000002</v>
      </c>
    </row>
    <row r="80" spans="1:13" s="16" customFormat="1">
      <c r="A80" s="268">
        <v>70</v>
      </c>
      <c r="B80" s="277" t="s">
        <v>72</v>
      </c>
      <c r="C80" s="278">
        <v>12037.3</v>
      </c>
      <c r="D80" s="279">
        <v>11981.766666666668</v>
      </c>
      <c r="E80" s="279">
        <v>11835.533333333336</v>
      </c>
      <c r="F80" s="279">
        <v>11633.766666666668</v>
      </c>
      <c r="G80" s="279">
        <v>11487.533333333336</v>
      </c>
      <c r="H80" s="279">
        <v>12183.533333333336</v>
      </c>
      <c r="I80" s="279">
        <v>12329.76666666667</v>
      </c>
      <c r="J80" s="279">
        <v>12531.533333333336</v>
      </c>
      <c r="K80" s="277">
        <v>12128</v>
      </c>
      <c r="L80" s="277">
        <v>11780</v>
      </c>
      <c r="M80" s="277">
        <v>0.47139999999999999</v>
      </c>
    </row>
    <row r="81" spans="1:13" s="16" customFormat="1">
      <c r="A81" s="268">
        <v>71</v>
      </c>
      <c r="B81" s="277" t="s">
        <v>74</v>
      </c>
      <c r="C81" s="278">
        <v>390.2</v>
      </c>
      <c r="D81" s="279">
        <v>390.7833333333333</v>
      </c>
      <c r="E81" s="279">
        <v>384.81666666666661</v>
      </c>
      <c r="F81" s="279">
        <v>379.43333333333328</v>
      </c>
      <c r="G81" s="279">
        <v>373.46666666666658</v>
      </c>
      <c r="H81" s="279">
        <v>396.16666666666663</v>
      </c>
      <c r="I81" s="279">
        <v>402.13333333333333</v>
      </c>
      <c r="J81" s="279">
        <v>407.51666666666665</v>
      </c>
      <c r="K81" s="277">
        <v>396.75</v>
      </c>
      <c r="L81" s="277">
        <v>385.4</v>
      </c>
      <c r="M81" s="277">
        <v>49.634390000000003</v>
      </c>
    </row>
    <row r="82" spans="1:13" s="16" customFormat="1">
      <c r="A82" s="268">
        <v>72</v>
      </c>
      <c r="B82" s="277" t="s">
        <v>328</v>
      </c>
      <c r="C82" s="278">
        <v>150.05000000000001</v>
      </c>
      <c r="D82" s="279">
        <v>145.25</v>
      </c>
      <c r="E82" s="279">
        <v>136.5</v>
      </c>
      <c r="F82" s="279">
        <v>122.94999999999999</v>
      </c>
      <c r="G82" s="279">
        <v>114.19999999999999</v>
      </c>
      <c r="H82" s="279">
        <v>158.80000000000001</v>
      </c>
      <c r="I82" s="279">
        <v>167.55</v>
      </c>
      <c r="J82" s="279">
        <v>181.10000000000002</v>
      </c>
      <c r="K82" s="277">
        <v>154</v>
      </c>
      <c r="L82" s="277">
        <v>131.69999999999999</v>
      </c>
      <c r="M82" s="277">
        <v>22.442460000000001</v>
      </c>
    </row>
    <row r="83" spans="1:13" s="16" customFormat="1">
      <c r="A83" s="268">
        <v>73</v>
      </c>
      <c r="B83" s="277" t="s">
        <v>75</v>
      </c>
      <c r="C83" s="278">
        <v>3624.45</v>
      </c>
      <c r="D83" s="279">
        <v>3603.8166666666671</v>
      </c>
      <c r="E83" s="279">
        <v>3561.6333333333341</v>
      </c>
      <c r="F83" s="279">
        <v>3498.8166666666671</v>
      </c>
      <c r="G83" s="279">
        <v>3456.6333333333341</v>
      </c>
      <c r="H83" s="279">
        <v>3666.6333333333341</v>
      </c>
      <c r="I83" s="279">
        <v>3708.8166666666675</v>
      </c>
      <c r="J83" s="279">
        <v>3771.6333333333341</v>
      </c>
      <c r="K83" s="277">
        <v>3646</v>
      </c>
      <c r="L83" s="277">
        <v>3541</v>
      </c>
      <c r="M83" s="277">
        <v>5.3807799999999997</v>
      </c>
    </row>
    <row r="84" spans="1:13" s="16" customFormat="1">
      <c r="A84" s="268">
        <v>74</v>
      </c>
      <c r="B84" s="277" t="s">
        <v>314</v>
      </c>
      <c r="C84" s="278">
        <v>481.4</v>
      </c>
      <c r="D84" s="279">
        <v>480.64999999999992</v>
      </c>
      <c r="E84" s="279">
        <v>472.84999999999985</v>
      </c>
      <c r="F84" s="279">
        <v>464.29999999999995</v>
      </c>
      <c r="G84" s="279">
        <v>456.49999999999989</v>
      </c>
      <c r="H84" s="279">
        <v>489.19999999999982</v>
      </c>
      <c r="I84" s="279">
        <v>496.99999999999989</v>
      </c>
      <c r="J84" s="279">
        <v>505.54999999999978</v>
      </c>
      <c r="K84" s="277">
        <v>488.45</v>
      </c>
      <c r="L84" s="277">
        <v>472.1</v>
      </c>
      <c r="M84" s="277">
        <v>2.9424800000000002</v>
      </c>
    </row>
    <row r="85" spans="1:13" s="16" customFormat="1">
      <c r="A85" s="268">
        <v>75</v>
      </c>
      <c r="B85" s="277" t="s">
        <v>323</v>
      </c>
      <c r="C85" s="278">
        <v>90.55</v>
      </c>
      <c r="D85" s="279">
        <v>90.933333333333337</v>
      </c>
      <c r="E85" s="279">
        <v>89.166666666666671</v>
      </c>
      <c r="F85" s="279">
        <v>87.783333333333331</v>
      </c>
      <c r="G85" s="279">
        <v>86.016666666666666</v>
      </c>
      <c r="H85" s="279">
        <v>92.316666666666677</v>
      </c>
      <c r="I85" s="279">
        <v>94.083333333333329</v>
      </c>
      <c r="J85" s="279">
        <v>95.466666666666683</v>
      </c>
      <c r="K85" s="277">
        <v>92.7</v>
      </c>
      <c r="L85" s="277">
        <v>89.55</v>
      </c>
      <c r="M85" s="277">
        <v>10.059340000000001</v>
      </c>
    </row>
    <row r="86" spans="1:13" s="16" customFormat="1">
      <c r="A86" s="268">
        <v>76</v>
      </c>
      <c r="B86" s="277" t="s">
        <v>76</v>
      </c>
      <c r="C86" s="278">
        <v>362.9</v>
      </c>
      <c r="D86" s="279">
        <v>365.66666666666669</v>
      </c>
      <c r="E86" s="279">
        <v>357.33333333333337</v>
      </c>
      <c r="F86" s="279">
        <v>351.76666666666671</v>
      </c>
      <c r="G86" s="279">
        <v>343.43333333333339</v>
      </c>
      <c r="H86" s="279">
        <v>371.23333333333335</v>
      </c>
      <c r="I86" s="279">
        <v>379.56666666666672</v>
      </c>
      <c r="J86" s="279">
        <v>385.13333333333333</v>
      </c>
      <c r="K86" s="277">
        <v>374</v>
      </c>
      <c r="L86" s="277">
        <v>360.1</v>
      </c>
      <c r="M86" s="277">
        <v>33.907899999999998</v>
      </c>
    </row>
    <row r="87" spans="1:13" s="16" customFormat="1">
      <c r="A87" s="268">
        <v>77</v>
      </c>
      <c r="B87" s="277" t="s">
        <v>77</v>
      </c>
      <c r="C87" s="278">
        <v>104.9</v>
      </c>
      <c r="D87" s="279">
        <v>104.65000000000002</v>
      </c>
      <c r="E87" s="279">
        <v>103.65000000000003</v>
      </c>
      <c r="F87" s="279">
        <v>102.40000000000002</v>
      </c>
      <c r="G87" s="279">
        <v>101.40000000000003</v>
      </c>
      <c r="H87" s="279">
        <v>105.90000000000003</v>
      </c>
      <c r="I87" s="279">
        <v>106.9</v>
      </c>
      <c r="J87" s="279">
        <v>108.15000000000003</v>
      </c>
      <c r="K87" s="277">
        <v>105.65</v>
      </c>
      <c r="L87" s="277">
        <v>103.4</v>
      </c>
      <c r="M87" s="277">
        <v>145.54222999999999</v>
      </c>
    </row>
    <row r="88" spans="1:13" s="16" customFormat="1">
      <c r="A88" s="268">
        <v>78</v>
      </c>
      <c r="B88" s="277" t="s">
        <v>332</v>
      </c>
      <c r="C88" s="278">
        <v>371.05</v>
      </c>
      <c r="D88" s="279">
        <v>366.63333333333338</v>
      </c>
      <c r="E88" s="279">
        <v>357.76666666666677</v>
      </c>
      <c r="F88" s="279">
        <v>344.48333333333341</v>
      </c>
      <c r="G88" s="279">
        <v>335.61666666666679</v>
      </c>
      <c r="H88" s="279">
        <v>379.91666666666674</v>
      </c>
      <c r="I88" s="279">
        <v>388.78333333333342</v>
      </c>
      <c r="J88" s="279">
        <v>402.06666666666672</v>
      </c>
      <c r="K88" s="277">
        <v>375.5</v>
      </c>
      <c r="L88" s="277">
        <v>353.35</v>
      </c>
      <c r="M88" s="277">
        <v>12.77477</v>
      </c>
    </row>
    <row r="89" spans="1:13" s="16" customFormat="1">
      <c r="A89" s="268">
        <v>79</v>
      </c>
      <c r="B89" s="277" t="s">
        <v>333</v>
      </c>
      <c r="C89" s="278">
        <v>340.7</v>
      </c>
      <c r="D89" s="279">
        <v>340.7</v>
      </c>
      <c r="E89" s="279">
        <v>335.59999999999997</v>
      </c>
      <c r="F89" s="279">
        <v>330.5</v>
      </c>
      <c r="G89" s="279">
        <v>325.39999999999998</v>
      </c>
      <c r="H89" s="279">
        <v>345.79999999999995</v>
      </c>
      <c r="I89" s="279">
        <v>350.9</v>
      </c>
      <c r="J89" s="279">
        <v>355.99999999999994</v>
      </c>
      <c r="K89" s="277">
        <v>345.8</v>
      </c>
      <c r="L89" s="277">
        <v>335.6</v>
      </c>
      <c r="M89" s="277">
        <v>2.6309</v>
      </c>
    </row>
    <row r="90" spans="1:13" s="16" customFormat="1">
      <c r="A90" s="268">
        <v>80</v>
      </c>
      <c r="B90" s="277" t="s">
        <v>335</v>
      </c>
      <c r="C90" s="278">
        <v>265.85000000000002</v>
      </c>
      <c r="D90" s="279">
        <v>266.8</v>
      </c>
      <c r="E90" s="279">
        <v>263.55</v>
      </c>
      <c r="F90" s="279">
        <v>261.25</v>
      </c>
      <c r="G90" s="279">
        <v>258</v>
      </c>
      <c r="H90" s="279">
        <v>269.10000000000002</v>
      </c>
      <c r="I90" s="279">
        <v>272.35000000000002</v>
      </c>
      <c r="J90" s="279">
        <v>274.65000000000003</v>
      </c>
      <c r="K90" s="277">
        <v>270.05</v>
      </c>
      <c r="L90" s="277">
        <v>264.5</v>
      </c>
      <c r="M90" s="277">
        <v>0.39901999999999999</v>
      </c>
    </row>
    <row r="91" spans="1:13" s="16" customFormat="1">
      <c r="A91" s="268">
        <v>81</v>
      </c>
      <c r="B91" s="277" t="s">
        <v>329</v>
      </c>
      <c r="C91" s="278">
        <v>419.9</v>
      </c>
      <c r="D91" s="279">
        <v>419.84999999999997</v>
      </c>
      <c r="E91" s="279">
        <v>412.29999999999995</v>
      </c>
      <c r="F91" s="279">
        <v>404.7</v>
      </c>
      <c r="G91" s="279">
        <v>397.15</v>
      </c>
      <c r="H91" s="279">
        <v>427.44999999999993</v>
      </c>
      <c r="I91" s="279">
        <v>435</v>
      </c>
      <c r="J91" s="279">
        <v>442.59999999999991</v>
      </c>
      <c r="K91" s="277">
        <v>427.4</v>
      </c>
      <c r="L91" s="277">
        <v>412.25</v>
      </c>
      <c r="M91" s="277">
        <v>1.0715399999999999</v>
      </c>
    </row>
    <row r="92" spans="1:13" s="16" customFormat="1">
      <c r="A92" s="268">
        <v>82</v>
      </c>
      <c r="B92" s="277" t="s">
        <v>78</v>
      </c>
      <c r="C92" s="278">
        <v>124.35</v>
      </c>
      <c r="D92" s="279">
        <v>123.86666666666667</v>
      </c>
      <c r="E92" s="279">
        <v>122.48333333333335</v>
      </c>
      <c r="F92" s="279">
        <v>120.61666666666667</v>
      </c>
      <c r="G92" s="279">
        <v>119.23333333333335</v>
      </c>
      <c r="H92" s="279">
        <v>125.73333333333335</v>
      </c>
      <c r="I92" s="279">
        <v>127.11666666666667</v>
      </c>
      <c r="J92" s="279">
        <v>128.98333333333335</v>
      </c>
      <c r="K92" s="277">
        <v>125.25</v>
      </c>
      <c r="L92" s="277">
        <v>122</v>
      </c>
      <c r="M92" s="277">
        <v>13.10263</v>
      </c>
    </row>
    <row r="93" spans="1:13" s="16" customFormat="1">
      <c r="A93" s="268">
        <v>83</v>
      </c>
      <c r="B93" s="277" t="s">
        <v>330</v>
      </c>
      <c r="C93" s="278">
        <v>247.15</v>
      </c>
      <c r="D93" s="279">
        <v>246.73333333333335</v>
      </c>
      <c r="E93" s="279">
        <v>243.4666666666667</v>
      </c>
      <c r="F93" s="279">
        <v>239.78333333333336</v>
      </c>
      <c r="G93" s="279">
        <v>236.51666666666671</v>
      </c>
      <c r="H93" s="279">
        <v>250.41666666666669</v>
      </c>
      <c r="I93" s="279">
        <v>253.68333333333334</v>
      </c>
      <c r="J93" s="279">
        <v>257.36666666666667</v>
      </c>
      <c r="K93" s="277">
        <v>250</v>
      </c>
      <c r="L93" s="277">
        <v>243.05</v>
      </c>
      <c r="M93" s="277">
        <v>1.42896</v>
      </c>
    </row>
    <row r="94" spans="1:13" s="16" customFormat="1">
      <c r="A94" s="268">
        <v>84</v>
      </c>
      <c r="B94" s="277" t="s">
        <v>338</v>
      </c>
      <c r="C94" s="278">
        <v>285.5</v>
      </c>
      <c r="D94" s="279">
        <v>285.16666666666669</v>
      </c>
      <c r="E94" s="279">
        <v>281.58333333333337</v>
      </c>
      <c r="F94" s="279">
        <v>277.66666666666669</v>
      </c>
      <c r="G94" s="279">
        <v>274.08333333333337</v>
      </c>
      <c r="H94" s="279">
        <v>289.08333333333337</v>
      </c>
      <c r="I94" s="279">
        <v>292.66666666666674</v>
      </c>
      <c r="J94" s="279">
        <v>296.58333333333337</v>
      </c>
      <c r="K94" s="277">
        <v>288.75</v>
      </c>
      <c r="L94" s="277">
        <v>281.25</v>
      </c>
      <c r="M94" s="277">
        <v>6.4921100000000003</v>
      </c>
    </row>
    <row r="95" spans="1:13" s="16" customFormat="1">
      <c r="A95" s="268">
        <v>85</v>
      </c>
      <c r="B95" s="277" t="s">
        <v>336</v>
      </c>
      <c r="C95" s="278">
        <v>959.3</v>
      </c>
      <c r="D95" s="279">
        <v>953.65</v>
      </c>
      <c r="E95" s="279">
        <v>930.69999999999993</v>
      </c>
      <c r="F95" s="279">
        <v>902.09999999999991</v>
      </c>
      <c r="G95" s="279">
        <v>879.14999999999986</v>
      </c>
      <c r="H95" s="279">
        <v>982.25</v>
      </c>
      <c r="I95" s="279">
        <v>1005.2</v>
      </c>
      <c r="J95" s="279">
        <v>1033.8000000000002</v>
      </c>
      <c r="K95" s="277">
        <v>976.6</v>
      </c>
      <c r="L95" s="277">
        <v>925.05</v>
      </c>
      <c r="M95" s="277">
        <v>6.2374599999999996</v>
      </c>
    </row>
    <row r="96" spans="1:13" s="16" customFormat="1">
      <c r="A96" s="268">
        <v>86</v>
      </c>
      <c r="B96" s="277" t="s">
        <v>337</v>
      </c>
      <c r="C96" s="278">
        <v>17.55</v>
      </c>
      <c r="D96" s="279">
        <v>17.583333333333336</v>
      </c>
      <c r="E96" s="279">
        <v>17.31666666666667</v>
      </c>
      <c r="F96" s="279">
        <v>17.083333333333336</v>
      </c>
      <c r="G96" s="279">
        <v>16.81666666666667</v>
      </c>
      <c r="H96" s="279">
        <v>17.81666666666667</v>
      </c>
      <c r="I96" s="279">
        <v>18.083333333333336</v>
      </c>
      <c r="J96" s="279">
        <v>18.31666666666667</v>
      </c>
      <c r="K96" s="277">
        <v>17.850000000000001</v>
      </c>
      <c r="L96" s="277">
        <v>17.350000000000001</v>
      </c>
      <c r="M96" s="277">
        <v>13.372960000000001</v>
      </c>
    </row>
    <row r="97" spans="1:13" s="16" customFormat="1">
      <c r="A97" s="268">
        <v>87</v>
      </c>
      <c r="B97" s="277" t="s">
        <v>339</v>
      </c>
      <c r="C97" s="278">
        <v>126.8</v>
      </c>
      <c r="D97" s="279">
        <v>126.86666666666667</v>
      </c>
      <c r="E97" s="279">
        <v>125.03333333333336</v>
      </c>
      <c r="F97" s="279">
        <v>123.26666666666668</v>
      </c>
      <c r="G97" s="279">
        <v>121.43333333333337</v>
      </c>
      <c r="H97" s="279">
        <v>128.63333333333335</v>
      </c>
      <c r="I97" s="279">
        <v>130.46666666666667</v>
      </c>
      <c r="J97" s="279">
        <v>132.23333333333335</v>
      </c>
      <c r="K97" s="277">
        <v>128.69999999999999</v>
      </c>
      <c r="L97" s="277">
        <v>125.1</v>
      </c>
      <c r="M97" s="277">
        <v>5.6830299999999996</v>
      </c>
    </row>
    <row r="98" spans="1:13" s="16" customFormat="1">
      <c r="A98" s="268">
        <v>88</v>
      </c>
      <c r="B98" s="277" t="s">
        <v>340</v>
      </c>
      <c r="C98" s="278">
        <v>2184.65</v>
      </c>
      <c r="D98" s="279">
        <v>2188.2166666666667</v>
      </c>
      <c r="E98" s="279">
        <v>2166.4333333333334</v>
      </c>
      <c r="F98" s="279">
        <v>2148.2166666666667</v>
      </c>
      <c r="G98" s="279">
        <v>2126.4333333333334</v>
      </c>
      <c r="H98" s="279">
        <v>2206.4333333333334</v>
      </c>
      <c r="I98" s="279">
        <v>2228.2166666666672</v>
      </c>
      <c r="J98" s="279">
        <v>2246.4333333333334</v>
      </c>
      <c r="K98" s="277">
        <v>2210</v>
      </c>
      <c r="L98" s="277">
        <v>2170</v>
      </c>
      <c r="M98" s="277">
        <v>1.7590000000000001E-2</v>
      </c>
    </row>
    <row r="99" spans="1:13" s="16" customFormat="1">
      <c r="A99" s="268">
        <v>89</v>
      </c>
      <c r="B99" s="277" t="s">
        <v>81</v>
      </c>
      <c r="C99" s="278">
        <v>633.20000000000005</v>
      </c>
      <c r="D99" s="279">
        <v>632.43333333333339</v>
      </c>
      <c r="E99" s="279">
        <v>625.86666666666679</v>
      </c>
      <c r="F99" s="279">
        <v>618.53333333333342</v>
      </c>
      <c r="G99" s="279">
        <v>611.96666666666681</v>
      </c>
      <c r="H99" s="279">
        <v>639.76666666666677</v>
      </c>
      <c r="I99" s="279">
        <v>646.33333333333337</v>
      </c>
      <c r="J99" s="279">
        <v>653.66666666666674</v>
      </c>
      <c r="K99" s="277">
        <v>639</v>
      </c>
      <c r="L99" s="277">
        <v>625.1</v>
      </c>
      <c r="M99" s="277">
        <v>1.39466</v>
      </c>
    </row>
    <row r="100" spans="1:13" s="16" customFormat="1">
      <c r="A100" s="268">
        <v>90</v>
      </c>
      <c r="B100" s="277" t="s">
        <v>334</v>
      </c>
      <c r="C100" s="278">
        <v>176.45</v>
      </c>
      <c r="D100" s="279">
        <v>177.41666666666666</v>
      </c>
      <c r="E100" s="279">
        <v>175.0333333333333</v>
      </c>
      <c r="F100" s="279">
        <v>173.61666666666665</v>
      </c>
      <c r="G100" s="279">
        <v>171.23333333333329</v>
      </c>
      <c r="H100" s="279">
        <v>178.83333333333331</v>
      </c>
      <c r="I100" s="279">
        <v>181.2166666666667</v>
      </c>
      <c r="J100" s="279">
        <v>182.63333333333333</v>
      </c>
      <c r="K100" s="277">
        <v>179.8</v>
      </c>
      <c r="L100" s="277">
        <v>176</v>
      </c>
      <c r="M100" s="277">
        <v>0.41463</v>
      </c>
    </row>
    <row r="101" spans="1:13">
      <c r="A101" s="268">
        <v>91</v>
      </c>
      <c r="B101" s="277" t="s">
        <v>341</v>
      </c>
      <c r="C101" s="278">
        <v>137</v>
      </c>
      <c r="D101" s="279">
        <v>135.79999999999998</v>
      </c>
      <c r="E101" s="279">
        <v>133.69999999999996</v>
      </c>
      <c r="F101" s="279">
        <v>130.39999999999998</v>
      </c>
      <c r="G101" s="279">
        <v>128.29999999999995</v>
      </c>
      <c r="H101" s="279">
        <v>139.09999999999997</v>
      </c>
      <c r="I101" s="279">
        <v>141.19999999999999</v>
      </c>
      <c r="J101" s="279">
        <v>144.49999999999997</v>
      </c>
      <c r="K101" s="277">
        <v>137.9</v>
      </c>
      <c r="L101" s="277">
        <v>132.5</v>
      </c>
      <c r="M101" s="277">
        <v>1.77078</v>
      </c>
    </row>
    <row r="102" spans="1:13">
      <c r="A102" s="268">
        <v>92</v>
      </c>
      <c r="B102" s="277" t="s">
        <v>342</v>
      </c>
      <c r="C102" s="278">
        <v>153.6</v>
      </c>
      <c r="D102" s="279">
        <v>153.23333333333332</v>
      </c>
      <c r="E102" s="279">
        <v>149.56666666666663</v>
      </c>
      <c r="F102" s="279">
        <v>145.5333333333333</v>
      </c>
      <c r="G102" s="279">
        <v>141.86666666666662</v>
      </c>
      <c r="H102" s="279">
        <v>157.26666666666665</v>
      </c>
      <c r="I102" s="279">
        <v>160.93333333333334</v>
      </c>
      <c r="J102" s="279">
        <v>164.96666666666667</v>
      </c>
      <c r="K102" s="277">
        <v>156.9</v>
      </c>
      <c r="L102" s="277">
        <v>149.19999999999999</v>
      </c>
      <c r="M102" s="277">
        <v>35.883139999999997</v>
      </c>
    </row>
    <row r="103" spans="1:13">
      <c r="A103" s="268">
        <v>93</v>
      </c>
      <c r="B103" s="277" t="s">
        <v>343</v>
      </c>
      <c r="C103" s="278">
        <v>81</v>
      </c>
      <c r="D103" s="279">
        <v>81.283333333333331</v>
      </c>
      <c r="E103" s="279">
        <v>79.716666666666669</v>
      </c>
      <c r="F103" s="279">
        <v>78.433333333333337</v>
      </c>
      <c r="G103" s="279">
        <v>76.866666666666674</v>
      </c>
      <c r="H103" s="279">
        <v>82.566666666666663</v>
      </c>
      <c r="I103" s="279">
        <v>84.133333333333326</v>
      </c>
      <c r="J103" s="279">
        <v>85.416666666666657</v>
      </c>
      <c r="K103" s="277">
        <v>82.85</v>
      </c>
      <c r="L103" s="277">
        <v>80</v>
      </c>
      <c r="M103" s="277">
        <v>11.18027</v>
      </c>
    </row>
    <row r="104" spans="1:13">
      <c r="A104" s="268">
        <v>94</v>
      </c>
      <c r="B104" s="277" t="s">
        <v>82</v>
      </c>
      <c r="C104" s="278">
        <v>201.1</v>
      </c>
      <c r="D104" s="279">
        <v>199.91666666666666</v>
      </c>
      <c r="E104" s="279">
        <v>197.83333333333331</v>
      </c>
      <c r="F104" s="279">
        <v>194.56666666666666</v>
      </c>
      <c r="G104" s="279">
        <v>192.48333333333332</v>
      </c>
      <c r="H104" s="279">
        <v>203.18333333333331</v>
      </c>
      <c r="I104" s="279">
        <v>205.26666666666662</v>
      </c>
      <c r="J104" s="279">
        <v>208.5333333333333</v>
      </c>
      <c r="K104" s="277">
        <v>202</v>
      </c>
      <c r="L104" s="277">
        <v>196.65</v>
      </c>
      <c r="M104" s="277">
        <v>110.27733000000001</v>
      </c>
    </row>
    <row r="105" spans="1:13">
      <c r="A105" s="268">
        <v>95</v>
      </c>
      <c r="B105" s="277" t="s">
        <v>344</v>
      </c>
      <c r="C105" s="278">
        <v>311.5</v>
      </c>
      <c r="D105" s="279">
        <v>309.56666666666666</v>
      </c>
      <c r="E105" s="279">
        <v>306.73333333333335</v>
      </c>
      <c r="F105" s="279">
        <v>301.9666666666667</v>
      </c>
      <c r="G105" s="279">
        <v>299.13333333333338</v>
      </c>
      <c r="H105" s="279">
        <v>314.33333333333331</v>
      </c>
      <c r="I105" s="279">
        <v>317.16666666666669</v>
      </c>
      <c r="J105" s="279">
        <v>321.93333333333328</v>
      </c>
      <c r="K105" s="277">
        <v>312.39999999999998</v>
      </c>
      <c r="L105" s="277">
        <v>304.8</v>
      </c>
      <c r="M105" s="277">
        <v>0.41148000000000001</v>
      </c>
    </row>
    <row r="106" spans="1:13">
      <c r="A106" s="268">
        <v>96</v>
      </c>
      <c r="B106" s="277" t="s">
        <v>83</v>
      </c>
      <c r="C106" s="278">
        <v>634.6</v>
      </c>
      <c r="D106" s="279">
        <v>636.01666666666665</v>
      </c>
      <c r="E106" s="279">
        <v>627.7833333333333</v>
      </c>
      <c r="F106" s="279">
        <v>620.9666666666667</v>
      </c>
      <c r="G106" s="279">
        <v>612.73333333333335</v>
      </c>
      <c r="H106" s="279">
        <v>642.83333333333326</v>
      </c>
      <c r="I106" s="279">
        <v>651.06666666666661</v>
      </c>
      <c r="J106" s="279">
        <v>657.88333333333321</v>
      </c>
      <c r="K106" s="277">
        <v>644.25</v>
      </c>
      <c r="L106" s="277">
        <v>629.20000000000005</v>
      </c>
      <c r="M106" s="277">
        <v>56.04898</v>
      </c>
    </row>
    <row r="107" spans="1:13">
      <c r="A107" s="268">
        <v>97</v>
      </c>
      <c r="B107" s="277" t="s">
        <v>84</v>
      </c>
      <c r="C107" s="278">
        <v>135.85</v>
      </c>
      <c r="D107" s="279">
        <v>136.20000000000002</v>
      </c>
      <c r="E107" s="279">
        <v>134.90000000000003</v>
      </c>
      <c r="F107" s="279">
        <v>133.95000000000002</v>
      </c>
      <c r="G107" s="279">
        <v>132.65000000000003</v>
      </c>
      <c r="H107" s="279">
        <v>137.15000000000003</v>
      </c>
      <c r="I107" s="279">
        <v>138.45000000000005</v>
      </c>
      <c r="J107" s="279">
        <v>139.40000000000003</v>
      </c>
      <c r="K107" s="277">
        <v>137.5</v>
      </c>
      <c r="L107" s="277">
        <v>135.25</v>
      </c>
      <c r="M107" s="277">
        <v>94.919560000000004</v>
      </c>
    </row>
    <row r="108" spans="1:13">
      <c r="A108" s="268">
        <v>98</v>
      </c>
      <c r="B108" s="285" t="s">
        <v>345</v>
      </c>
      <c r="C108" s="278">
        <v>329.45</v>
      </c>
      <c r="D108" s="279">
        <v>325.08333333333331</v>
      </c>
      <c r="E108" s="279">
        <v>313.36666666666662</v>
      </c>
      <c r="F108" s="279">
        <v>297.2833333333333</v>
      </c>
      <c r="G108" s="279">
        <v>285.56666666666661</v>
      </c>
      <c r="H108" s="279">
        <v>341.16666666666663</v>
      </c>
      <c r="I108" s="279">
        <v>352.88333333333333</v>
      </c>
      <c r="J108" s="279">
        <v>368.96666666666664</v>
      </c>
      <c r="K108" s="277">
        <v>336.8</v>
      </c>
      <c r="L108" s="277">
        <v>309</v>
      </c>
      <c r="M108" s="277">
        <v>25.778949999999998</v>
      </c>
    </row>
    <row r="109" spans="1:13">
      <c r="A109" s="268">
        <v>99</v>
      </c>
      <c r="B109" s="277" t="s">
        <v>85</v>
      </c>
      <c r="C109" s="278">
        <v>1382.75</v>
      </c>
      <c r="D109" s="279">
        <v>1384.2333333333333</v>
      </c>
      <c r="E109" s="279">
        <v>1373.5166666666667</v>
      </c>
      <c r="F109" s="279">
        <v>1364.2833333333333</v>
      </c>
      <c r="G109" s="279">
        <v>1353.5666666666666</v>
      </c>
      <c r="H109" s="279">
        <v>1393.4666666666667</v>
      </c>
      <c r="I109" s="279">
        <v>1404.1833333333334</v>
      </c>
      <c r="J109" s="279">
        <v>1413.4166666666667</v>
      </c>
      <c r="K109" s="277">
        <v>1394.95</v>
      </c>
      <c r="L109" s="277">
        <v>1375</v>
      </c>
      <c r="M109" s="277">
        <v>3.9573800000000001</v>
      </c>
    </row>
    <row r="110" spans="1:13">
      <c r="A110" s="268">
        <v>100</v>
      </c>
      <c r="B110" s="277" t="s">
        <v>86</v>
      </c>
      <c r="C110" s="278">
        <v>431.5</v>
      </c>
      <c r="D110" s="279">
        <v>435.93333333333339</v>
      </c>
      <c r="E110" s="279">
        <v>423.6666666666668</v>
      </c>
      <c r="F110" s="279">
        <v>415.83333333333343</v>
      </c>
      <c r="G110" s="279">
        <v>403.56666666666683</v>
      </c>
      <c r="H110" s="279">
        <v>443.76666666666677</v>
      </c>
      <c r="I110" s="279">
        <v>456.03333333333342</v>
      </c>
      <c r="J110" s="279">
        <v>463.86666666666673</v>
      </c>
      <c r="K110" s="277">
        <v>448.2</v>
      </c>
      <c r="L110" s="277">
        <v>428.1</v>
      </c>
      <c r="M110" s="277">
        <v>28.934360000000002</v>
      </c>
    </row>
    <row r="111" spans="1:13">
      <c r="A111" s="268">
        <v>101</v>
      </c>
      <c r="B111" s="277" t="s">
        <v>236</v>
      </c>
      <c r="C111" s="278">
        <v>749.65</v>
      </c>
      <c r="D111" s="279">
        <v>751.81666666666661</v>
      </c>
      <c r="E111" s="279">
        <v>744.83333333333326</v>
      </c>
      <c r="F111" s="279">
        <v>740.01666666666665</v>
      </c>
      <c r="G111" s="279">
        <v>733.0333333333333</v>
      </c>
      <c r="H111" s="279">
        <v>756.63333333333321</v>
      </c>
      <c r="I111" s="279">
        <v>763.61666666666656</v>
      </c>
      <c r="J111" s="279">
        <v>768.43333333333317</v>
      </c>
      <c r="K111" s="277">
        <v>758.8</v>
      </c>
      <c r="L111" s="277">
        <v>747</v>
      </c>
      <c r="M111" s="277">
        <v>3.5920999999999998</v>
      </c>
    </row>
    <row r="112" spans="1:13">
      <c r="A112" s="268">
        <v>102</v>
      </c>
      <c r="B112" s="277" t="s">
        <v>346</v>
      </c>
      <c r="C112" s="278">
        <v>561.79999999999995</v>
      </c>
      <c r="D112" s="279">
        <v>554.01666666666665</v>
      </c>
      <c r="E112" s="279">
        <v>546.23333333333335</v>
      </c>
      <c r="F112" s="279">
        <v>530.66666666666674</v>
      </c>
      <c r="G112" s="279">
        <v>522.88333333333344</v>
      </c>
      <c r="H112" s="279">
        <v>569.58333333333326</v>
      </c>
      <c r="I112" s="279">
        <v>577.36666666666656</v>
      </c>
      <c r="J112" s="279">
        <v>592.93333333333317</v>
      </c>
      <c r="K112" s="277">
        <v>561.79999999999995</v>
      </c>
      <c r="L112" s="277">
        <v>538.45000000000005</v>
      </c>
      <c r="M112" s="277">
        <v>0.57533999999999996</v>
      </c>
    </row>
    <row r="113" spans="1:13">
      <c r="A113" s="268">
        <v>103</v>
      </c>
      <c r="B113" s="277" t="s">
        <v>331</v>
      </c>
      <c r="C113" s="278">
        <v>1730.5</v>
      </c>
      <c r="D113" s="279">
        <v>1721.0166666666667</v>
      </c>
      <c r="E113" s="279">
        <v>1707.0333333333333</v>
      </c>
      <c r="F113" s="279">
        <v>1683.5666666666666</v>
      </c>
      <c r="G113" s="279">
        <v>1669.5833333333333</v>
      </c>
      <c r="H113" s="279">
        <v>1744.4833333333333</v>
      </c>
      <c r="I113" s="279">
        <v>1758.4666666666665</v>
      </c>
      <c r="J113" s="279">
        <v>1781.9333333333334</v>
      </c>
      <c r="K113" s="277">
        <v>1735</v>
      </c>
      <c r="L113" s="277">
        <v>1697.55</v>
      </c>
      <c r="M113" s="277">
        <v>0.14011999999999999</v>
      </c>
    </row>
    <row r="114" spans="1:13">
      <c r="A114" s="268">
        <v>104</v>
      </c>
      <c r="B114" s="277" t="s">
        <v>237</v>
      </c>
      <c r="C114" s="278">
        <v>246.5</v>
      </c>
      <c r="D114" s="279">
        <v>243.33333333333334</v>
      </c>
      <c r="E114" s="279">
        <v>238.66666666666669</v>
      </c>
      <c r="F114" s="279">
        <v>230.83333333333334</v>
      </c>
      <c r="G114" s="279">
        <v>226.16666666666669</v>
      </c>
      <c r="H114" s="279">
        <v>251.16666666666669</v>
      </c>
      <c r="I114" s="279">
        <v>255.83333333333337</v>
      </c>
      <c r="J114" s="279">
        <v>263.66666666666669</v>
      </c>
      <c r="K114" s="277">
        <v>248</v>
      </c>
      <c r="L114" s="277">
        <v>235.5</v>
      </c>
      <c r="M114" s="277">
        <v>16.02685</v>
      </c>
    </row>
    <row r="115" spans="1:13">
      <c r="A115" s="268">
        <v>105</v>
      </c>
      <c r="B115" s="277" t="s">
        <v>235</v>
      </c>
      <c r="C115" s="278">
        <v>126.55</v>
      </c>
      <c r="D115" s="279">
        <v>125.85000000000001</v>
      </c>
      <c r="E115" s="279">
        <v>124.20000000000002</v>
      </c>
      <c r="F115" s="279">
        <v>121.85000000000001</v>
      </c>
      <c r="G115" s="279">
        <v>120.20000000000002</v>
      </c>
      <c r="H115" s="279">
        <v>128.20000000000002</v>
      </c>
      <c r="I115" s="279">
        <v>129.85000000000002</v>
      </c>
      <c r="J115" s="279">
        <v>132.20000000000002</v>
      </c>
      <c r="K115" s="277">
        <v>127.5</v>
      </c>
      <c r="L115" s="277">
        <v>123.5</v>
      </c>
      <c r="M115" s="277">
        <v>52.164389999999997</v>
      </c>
    </row>
    <row r="116" spans="1:13">
      <c r="A116" s="268">
        <v>106</v>
      </c>
      <c r="B116" s="277" t="s">
        <v>87</v>
      </c>
      <c r="C116" s="278">
        <v>431.15</v>
      </c>
      <c r="D116" s="279">
        <v>425.34999999999997</v>
      </c>
      <c r="E116" s="279">
        <v>416.79999999999995</v>
      </c>
      <c r="F116" s="279">
        <v>402.45</v>
      </c>
      <c r="G116" s="279">
        <v>393.9</v>
      </c>
      <c r="H116" s="279">
        <v>439.69999999999993</v>
      </c>
      <c r="I116" s="279">
        <v>448.25</v>
      </c>
      <c r="J116" s="279">
        <v>462.59999999999991</v>
      </c>
      <c r="K116" s="277">
        <v>433.9</v>
      </c>
      <c r="L116" s="277">
        <v>411</v>
      </c>
      <c r="M116" s="277">
        <v>46.545549999999999</v>
      </c>
    </row>
    <row r="117" spans="1:13">
      <c r="A117" s="268">
        <v>107</v>
      </c>
      <c r="B117" s="277" t="s">
        <v>347</v>
      </c>
      <c r="C117" s="278">
        <v>267.45</v>
      </c>
      <c r="D117" s="279">
        <v>268.23333333333335</v>
      </c>
      <c r="E117" s="279">
        <v>264.4666666666667</v>
      </c>
      <c r="F117" s="279">
        <v>261.48333333333335</v>
      </c>
      <c r="G117" s="279">
        <v>257.7166666666667</v>
      </c>
      <c r="H117" s="279">
        <v>271.2166666666667</v>
      </c>
      <c r="I117" s="279">
        <v>274.98333333333335</v>
      </c>
      <c r="J117" s="279">
        <v>277.9666666666667</v>
      </c>
      <c r="K117" s="277">
        <v>272</v>
      </c>
      <c r="L117" s="277">
        <v>265.25</v>
      </c>
      <c r="M117" s="277">
        <v>5.8842999999999996</v>
      </c>
    </row>
    <row r="118" spans="1:13">
      <c r="A118" s="268">
        <v>108</v>
      </c>
      <c r="B118" s="277" t="s">
        <v>88</v>
      </c>
      <c r="C118" s="278">
        <v>465.95</v>
      </c>
      <c r="D118" s="279">
        <v>466.68333333333334</v>
      </c>
      <c r="E118" s="279">
        <v>463.26666666666665</v>
      </c>
      <c r="F118" s="279">
        <v>460.58333333333331</v>
      </c>
      <c r="G118" s="279">
        <v>457.16666666666663</v>
      </c>
      <c r="H118" s="279">
        <v>469.36666666666667</v>
      </c>
      <c r="I118" s="279">
        <v>472.7833333333333</v>
      </c>
      <c r="J118" s="279">
        <v>475.4666666666667</v>
      </c>
      <c r="K118" s="277">
        <v>470.1</v>
      </c>
      <c r="L118" s="277">
        <v>464</v>
      </c>
      <c r="M118" s="277">
        <v>18.92745</v>
      </c>
    </row>
    <row r="119" spans="1:13">
      <c r="A119" s="268">
        <v>109</v>
      </c>
      <c r="B119" s="277" t="s">
        <v>238</v>
      </c>
      <c r="C119" s="278">
        <v>718.6</v>
      </c>
      <c r="D119" s="279">
        <v>720.83333333333337</v>
      </c>
      <c r="E119" s="279">
        <v>709.7166666666667</v>
      </c>
      <c r="F119" s="279">
        <v>700.83333333333337</v>
      </c>
      <c r="G119" s="279">
        <v>689.7166666666667</v>
      </c>
      <c r="H119" s="279">
        <v>729.7166666666667</v>
      </c>
      <c r="I119" s="279">
        <v>740.83333333333326</v>
      </c>
      <c r="J119" s="279">
        <v>749.7166666666667</v>
      </c>
      <c r="K119" s="277">
        <v>731.95</v>
      </c>
      <c r="L119" s="277">
        <v>711.95</v>
      </c>
      <c r="M119" s="277">
        <v>1.00349</v>
      </c>
    </row>
    <row r="120" spans="1:13">
      <c r="A120" s="268">
        <v>110</v>
      </c>
      <c r="B120" s="277" t="s">
        <v>348</v>
      </c>
      <c r="C120" s="278">
        <v>75.849999999999994</v>
      </c>
      <c r="D120" s="279">
        <v>76.399999999999991</v>
      </c>
      <c r="E120" s="279">
        <v>74.449999999999989</v>
      </c>
      <c r="F120" s="279">
        <v>73.05</v>
      </c>
      <c r="G120" s="279">
        <v>71.099999999999994</v>
      </c>
      <c r="H120" s="279">
        <v>77.799999999999983</v>
      </c>
      <c r="I120" s="279">
        <v>79.75</v>
      </c>
      <c r="J120" s="279">
        <v>81.149999999999977</v>
      </c>
      <c r="K120" s="277">
        <v>78.349999999999994</v>
      </c>
      <c r="L120" s="277">
        <v>75</v>
      </c>
      <c r="M120" s="277">
        <v>2.5295700000000001</v>
      </c>
    </row>
    <row r="121" spans="1:13">
      <c r="A121" s="268">
        <v>111</v>
      </c>
      <c r="B121" s="277" t="s">
        <v>355</v>
      </c>
      <c r="C121" s="278">
        <v>293</v>
      </c>
      <c r="D121" s="279">
        <v>290.46666666666664</v>
      </c>
      <c r="E121" s="279">
        <v>283.93333333333328</v>
      </c>
      <c r="F121" s="279">
        <v>274.86666666666662</v>
      </c>
      <c r="G121" s="279">
        <v>268.33333333333326</v>
      </c>
      <c r="H121" s="279">
        <v>299.5333333333333</v>
      </c>
      <c r="I121" s="279">
        <v>306.06666666666672</v>
      </c>
      <c r="J121" s="279">
        <v>315.13333333333333</v>
      </c>
      <c r="K121" s="277">
        <v>297</v>
      </c>
      <c r="L121" s="277">
        <v>281.39999999999998</v>
      </c>
      <c r="M121" s="277">
        <v>6.9225099999999999</v>
      </c>
    </row>
    <row r="122" spans="1:13">
      <c r="A122" s="268">
        <v>112</v>
      </c>
      <c r="B122" s="277" t="s">
        <v>356</v>
      </c>
      <c r="C122" s="278">
        <v>135.65</v>
      </c>
      <c r="D122" s="279">
        <v>133.51666666666668</v>
      </c>
      <c r="E122" s="279">
        <v>127.43333333333337</v>
      </c>
      <c r="F122" s="279">
        <v>119.21666666666668</v>
      </c>
      <c r="G122" s="279">
        <v>113.13333333333337</v>
      </c>
      <c r="H122" s="279">
        <v>141.73333333333335</v>
      </c>
      <c r="I122" s="279">
        <v>147.81666666666666</v>
      </c>
      <c r="J122" s="279">
        <v>156.03333333333336</v>
      </c>
      <c r="K122" s="277">
        <v>139.6</v>
      </c>
      <c r="L122" s="277">
        <v>125.3</v>
      </c>
      <c r="M122" s="277">
        <v>7.2924199999999999</v>
      </c>
    </row>
    <row r="123" spans="1:13">
      <c r="A123" s="268">
        <v>113</v>
      </c>
      <c r="B123" s="277" t="s">
        <v>349</v>
      </c>
      <c r="C123" s="278">
        <v>80.849999999999994</v>
      </c>
      <c r="D123" s="279">
        <v>81.016666666666666</v>
      </c>
      <c r="E123" s="279">
        <v>80.333333333333329</v>
      </c>
      <c r="F123" s="279">
        <v>79.816666666666663</v>
      </c>
      <c r="G123" s="279">
        <v>79.133333333333326</v>
      </c>
      <c r="H123" s="279">
        <v>81.533333333333331</v>
      </c>
      <c r="I123" s="279">
        <v>82.216666666666669</v>
      </c>
      <c r="J123" s="279">
        <v>82.733333333333334</v>
      </c>
      <c r="K123" s="277">
        <v>81.7</v>
      </c>
      <c r="L123" s="277">
        <v>80.5</v>
      </c>
      <c r="M123" s="277">
        <v>15.72559</v>
      </c>
    </row>
    <row r="124" spans="1:13">
      <c r="A124" s="268">
        <v>114</v>
      </c>
      <c r="B124" s="277" t="s">
        <v>350</v>
      </c>
      <c r="C124" s="278">
        <v>315.14999999999998</v>
      </c>
      <c r="D124" s="279">
        <v>315.71666666666664</v>
      </c>
      <c r="E124" s="279">
        <v>311.43333333333328</v>
      </c>
      <c r="F124" s="279">
        <v>307.71666666666664</v>
      </c>
      <c r="G124" s="279">
        <v>303.43333333333328</v>
      </c>
      <c r="H124" s="279">
        <v>319.43333333333328</v>
      </c>
      <c r="I124" s="279">
        <v>323.7166666666667</v>
      </c>
      <c r="J124" s="279">
        <v>327.43333333333328</v>
      </c>
      <c r="K124" s="277">
        <v>320</v>
      </c>
      <c r="L124" s="277">
        <v>312</v>
      </c>
      <c r="M124" s="277">
        <v>1.5316700000000001</v>
      </c>
    </row>
    <row r="125" spans="1:13">
      <c r="A125" s="268">
        <v>115</v>
      </c>
      <c r="B125" s="277" t="s">
        <v>351</v>
      </c>
      <c r="C125" s="278">
        <v>516.04999999999995</v>
      </c>
      <c r="D125" s="279">
        <v>507.01666666666665</v>
      </c>
      <c r="E125" s="279">
        <v>490.0333333333333</v>
      </c>
      <c r="F125" s="279">
        <v>464.01666666666665</v>
      </c>
      <c r="G125" s="279">
        <v>447.0333333333333</v>
      </c>
      <c r="H125" s="279">
        <v>533.0333333333333</v>
      </c>
      <c r="I125" s="279">
        <v>550.01666666666665</v>
      </c>
      <c r="J125" s="279">
        <v>576.0333333333333</v>
      </c>
      <c r="K125" s="277">
        <v>524</v>
      </c>
      <c r="L125" s="277">
        <v>481</v>
      </c>
      <c r="M125" s="277">
        <v>19.04514</v>
      </c>
    </row>
    <row r="126" spans="1:13">
      <c r="A126" s="268">
        <v>116</v>
      </c>
      <c r="B126" s="277" t="s">
        <v>352</v>
      </c>
      <c r="C126" s="278">
        <v>94.8</v>
      </c>
      <c r="D126" s="279">
        <v>93.333333333333329</v>
      </c>
      <c r="E126" s="279">
        <v>91.466666666666654</v>
      </c>
      <c r="F126" s="279">
        <v>88.133333333333326</v>
      </c>
      <c r="G126" s="279">
        <v>86.266666666666652</v>
      </c>
      <c r="H126" s="279">
        <v>96.666666666666657</v>
      </c>
      <c r="I126" s="279">
        <v>98.533333333333331</v>
      </c>
      <c r="J126" s="279">
        <v>101.86666666666666</v>
      </c>
      <c r="K126" s="277">
        <v>95.2</v>
      </c>
      <c r="L126" s="277">
        <v>90</v>
      </c>
      <c r="M126" s="277">
        <v>30.846260000000001</v>
      </c>
    </row>
    <row r="127" spans="1:13">
      <c r="A127" s="268">
        <v>117</v>
      </c>
      <c r="B127" s="277" t="s">
        <v>354</v>
      </c>
      <c r="C127" s="278">
        <v>16.149999999999999</v>
      </c>
      <c r="D127" s="279">
        <v>16.3</v>
      </c>
      <c r="E127" s="279">
        <v>15.850000000000001</v>
      </c>
      <c r="F127" s="279">
        <v>15.55</v>
      </c>
      <c r="G127" s="279">
        <v>15.100000000000001</v>
      </c>
      <c r="H127" s="279">
        <v>16.600000000000001</v>
      </c>
      <c r="I127" s="279">
        <v>17.049999999999997</v>
      </c>
      <c r="J127" s="279">
        <v>17.350000000000001</v>
      </c>
      <c r="K127" s="277">
        <v>16.75</v>
      </c>
      <c r="L127" s="277">
        <v>16</v>
      </c>
      <c r="M127" s="277">
        <v>15.233879999999999</v>
      </c>
    </row>
    <row r="128" spans="1:13">
      <c r="A128" s="268">
        <v>118</v>
      </c>
      <c r="B128" s="277" t="s">
        <v>90</v>
      </c>
      <c r="C128" s="278">
        <v>8.35</v>
      </c>
      <c r="D128" s="279">
        <v>8.4666666666666668</v>
      </c>
      <c r="E128" s="279">
        <v>8.1333333333333329</v>
      </c>
      <c r="F128" s="279">
        <v>7.9166666666666661</v>
      </c>
      <c r="G128" s="279">
        <v>7.5833333333333321</v>
      </c>
      <c r="H128" s="279">
        <v>8.6833333333333336</v>
      </c>
      <c r="I128" s="279">
        <v>9.0166666666666657</v>
      </c>
      <c r="J128" s="279">
        <v>9.2333333333333343</v>
      </c>
      <c r="K128" s="277">
        <v>8.8000000000000007</v>
      </c>
      <c r="L128" s="277">
        <v>8.25</v>
      </c>
      <c r="M128" s="277">
        <v>74.991579999999999</v>
      </c>
    </row>
    <row r="129" spans="1:13">
      <c r="A129" s="268">
        <v>119</v>
      </c>
      <c r="B129" s="277" t="s">
        <v>91</v>
      </c>
      <c r="C129" s="278">
        <v>2161.1</v>
      </c>
      <c r="D129" s="279">
        <v>2179.3333333333335</v>
      </c>
      <c r="E129" s="279">
        <v>2138.7666666666669</v>
      </c>
      <c r="F129" s="279">
        <v>2116.4333333333334</v>
      </c>
      <c r="G129" s="279">
        <v>2075.8666666666668</v>
      </c>
      <c r="H129" s="279">
        <v>2201.666666666667</v>
      </c>
      <c r="I129" s="279">
        <v>2242.2333333333336</v>
      </c>
      <c r="J129" s="279">
        <v>2264.5666666666671</v>
      </c>
      <c r="K129" s="277">
        <v>2219.9</v>
      </c>
      <c r="L129" s="277">
        <v>2157</v>
      </c>
      <c r="M129" s="277">
        <v>9.3252299999999995</v>
      </c>
    </row>
    <row r="130" spans="1:13">
      <c r="A130" s="268">
        <v>120</v>
      </c>
      <c r="B130" s="277" t="s">
        <v>357</v>
      </c>
      <c r="C130" s="278">
        <v>5967.35</v>
      </c>
      <c r="D130" s="279">
        <v>5977.4666666666672</v>
      </c>
      <c r="E130" s="279">
        <v>5914.9333333333343</v>
      </c>
      <c r="F130" s="279">
        <v>5862.5166666666673</v>
      </c>
      <c r="G130" s="279">
        <v>5799.9833333333345</v>
      </c>
      <c r="H130" s="279">
        <v>6029.8833333333341</v>
      </c>
      <c r="I130" s="279">
        <v>6092.416666666667</v>
      </c>
      <c r="J130" s="279">
        <v>6144.8333333333339</v>
      </c>
      <c r="K130" s="277">
        <v>6040</v>
      </c>
      <c r="L130" s="277">
        <v>5925.05</v>
      </c>
      <c r="M130" s="277">
        <v>0.24632000000000001</v>
      </c>
    </row>
    <row r="131" spans="1:13">
      <c r="A131" s="268">
        <v>121</v>
      </c>
      <c r="B131" s="277" t="s">
        <v>93</v>
      </c>
      <c r="C131" s="278">
        <v>154.85</v>
      </c>
      <c r="D131" s="279">
        <v>154.36666666666667</v>
      </c>
      <c r="E131" s="279">
        <v>152.73333333333335</v>
      </c>
      <c r="F131" s="279">
        <v>150.61666666666667</v>
      </c>
      <c r="G131" s="279">
        <v>148.98333333333335</v>
      </c>
      <c r="H131" s="279">
        <v>156.48333333333335</v>
      </c>
      <c r="I131" s="279">
        <v>158.11666666666667</v>
      </c>
      <c r="J131" s="279">
        <v>160.23333333333335</v>
      </c>
      <c r="K131" s="277">
        <v>156</v>
      </c>
      <c r="L131" s="277">
        <v>152.25</v>
      </c>
      <c r="M131" s="277">
        <v>58.135480000000001</v>
      </c>
    </row>
    <row r="132" spans="1:13">
      <c r="A132" s="268">
        <v>122</v>
      </c>
      <c r="B132" s="277" t="s">
        <v>231</v>
      </c>
      <c r="C132" s="278">
        <v>2323</v>
      </c>
      <c r="D132" s="279">
        <v>2324.6666666666665</v>
      </c>
      <c r="E132" s="279">
        <v>2294.333333333333</v>
      </c>
      <c r="F132" s="279">
        <v>2265.6666666666665</v>
      </c>
      <c r="G132" s="279">
        <v>2235.333333333333</v>
      </c>
      <c r="H132" s="279">
        <v>2353.333333333333</v>
      </c>
      <c r="I132" s="279">
        <v>2383.6666666666661</v>
      </c>
      <c r="J132" s="279">
        <v>2412.333333333333</v>
      </c>
      <c r="K132" s="277">
        <v>2355</v>
      </c>
      <c r="L132" s="277">
        <v>2296</v>
      </c>
      <c r="M132" s="277">
        <v>4.0863199999999997</v>
      </c>
    </row>
    <row r="133" spans="1:13">
      <c r="A133" s="268">
        <v>123</v>
      </c>
      <c r="B133" s="277" t="s">
        <v>94</v>
      </c>
      <c r="C133" s="278">
        <v>3892</v>
      </c>
      <c r="D133" s="279">
        <v>3903</v>
      </c>
      <c r="E133" s="279">
        <v>3866</v>
      </c>
      <c r="F133" s="279">
        <v>3840</v>
      </c>
      <c r="G133" s="279">
        <v>3803</v>
      </c>
      <c r="H133" s="279">
        <v>3929</v>
      </c>
      <c r="I133" s="279">
        <v>3966</v>
      </c>
      <c r="J133" s="279">
        <v>3992</v>
      </c>
      <c r="K133" s="277">
        <v>3940</v>
      </c>
      <c r="L133" s="277">
        <v>3877</v>
      </c>
      <c r="M133" s="277">
        <v>5.6961899999999996</v>
      </c>
    </row>
    <row r="134" spans="1:13">
      <c r="A134" s="268">
        <v>124</v>
      </c>
      <c r="B134" s="277" t="s">
        <v>1264</v>
      </c>
      <c r="C134" s="278">
        <v>479.6</v>
      </c>
      <c r="D134" s="279">
        <v>490.2</v>
      </c>
      <c r="E134" s="279">
        <v>452.5</v>
      </c>
      <c r="F134" s="279">
        <v>425.40000000000003</v>
      </c>
      <c r="G134" s="279">
        <v>387.70000000000005</v>
      </c>
      <c r="H134" s="279">
        <v>517.29999999999995</v>
      </c>
      <c r="I134" s="279">
        <v>554.99999999999989</v>
      </c>
      <c r="J134" s="279">
        <v>582.09999999999991</v>
      </c>
      <c r="K134" s="277">
        <v>527.9</v>
      </c>
      <c r="L134" s="277">
        <v>463.1</v>
      </c>
      <c r="M134" s="277">
        <v>15.66381</v>
      </c>
    </row>
    <row r="135" spans="1:13">
      <c r="A135" s="268">
        <v>125</v>
      </c>
      <c r="B135" s="277" t="s">
        <v>239</v>
      </c>
      <c r="C135" s="278">
        <v>58.1</v>
      </c>
      <c r="D135" s="279">
        <v>59.25</v>
      </c>
      <c r="E135" s="279">
        <v>56.45</v>
      </c>
      <c r="F135" s="279">
        <v>54.800000000000004</v>
      </c>
      <c r="G135" s="279">
        <v>52.000000000000007</v>
      </c>
      <c r="H135" s="279">
        <v>60.9</v>
      </c>
      <c r="I135" s="279">
        <v>63.699999999999996</v>
      </c>
      <c r="J135" s="279">
        <v>65.349999999999994</v>
      </c>
      <c r="K135" s="277">
        <v>62.05</v>
      </c>
      <c r="L135" s="277">
        <v>57.6</v>
      </c>
      <c r="M135" s="277">
        <v>30.02983</v>
      </c>
    </row>
    <row r="136" spans="1:13">
      <c r="A136" s="268">
        <v>126</v>
      </c>
      <c r="B136" s="277" t="s">
        <v>95</v>
      </c>
      <c r="C136" s="278">
        <v>19250.95</v>
      </c>
      <c r="D136" s="279">
        <v>19330.916666666668</v>
      </c>
      <c r="E136" s="279">
        <v>18991.833333333336</v>
      </c>
      <c r="F136" s="279">
        <v>18732.716666666667</v>
      </c>
      <c r="G136" s="279">
        <v>18393.633333333335</v>
      </c>
      <c r="H136" s="279">
        <v>19590.033333333336</v>
      </c>
      <c r="I136" s="279">
        <v>19929.116666666672</v>
      </c>
      <c r="J136" s="279">
        <v>20188.233333333337</v>
      </c>
      <c r="K136" s="277">
        <v>19670</v>
      </c>
      <c r="L136" s="277">
        <v>19071.8</v>
      </c>
      <c r="M136" s="277">
        <v>2.8339400000000001</v>
      </c>
    </row>
    <row r="137" spans="1:13">
      <c r="A137" s="268">
        <v>127</v>
      </c>
      <c r="B137" s="277" t="s">
        <v>359</v>
      </c>
      <c r="C137" s="278">
        <v>269.05</v>
      </c>
      <c r="D137" s="279">
        <v>269.75</v>
      </c>
      <c r="E137" s="279">
        <v>261.7</v>
      </c>
      <c r="F137" s="279">
        <v>254.34999999999997</v>
      </c>
      <c r="G137" s="279">
        <v>246.29999999999995</v>
      </c>
      <c r="H137" s="279">
        <v>277.10000000000002</v>
      </c>
      <c r="I137" s="279">
        <v>285.14999999999998</v>
      </c>
      <c r="J137" s="279">
        <v>292.50000000000006</v>
      </c>
      <c r="K137" s="277">
        <v>277.8</v>
      </c>
      <c r="L137" s="277">
        <v>262.39999999999998</v>
      </c>
      <c r="M137" s="277">
        <v>9.5723599999999998</v>
      </c>
    </row>
    <row r="138" spans="1:13">
      <c r="A138" s="268">
        <v>128</v>
      </c>
      <c r="B138" s="277" t="s">
        <v>360</v>
      </c>
      <c r="C138" s="278">
        <v>66</v>
      </c>
      <c r="D138" s="279">
        <v>66.066666666666663</v>
      </c>
      <c r="E138" s="279">
        <v>64.933333333333323</v>
      </c>
      <c r="F138" s="279">
        <v>63.86666666666666</v>
      </c>
      <c r="G138" s="279">
        <v>62.73333333333332</v>
      </c>
      <c r="H138" s="279">
        <v>67.133333333333326</v>
      </c>
      <c r="I138" s="279">
        <v>68.266666666666652</v>
      </c>
      <c r="J138" s="279">
        <v>69.333333333333329</v>
      </c>
      <c r="K138" s="277">
        <v>67.2</v>
      </c>
      <c r="L138" s="277">
        <v>65</v>
      </c>
      <c r="M138" s="277">
        <v>7.4509499999999997</v>
      </c>
    </row>
    <row r="139" spans="1:13">
      <c r="A139" s="268">
        <v>129</v>
      </c>
      <c r="B139" s="277" t="s">
        <v>361</v>
      </c>
      <c r="C139" s="278">
        <v>156.65</v>
      </c>
      <c r="D139" s="279">
        <v>153.78333333333333</v>
      </c>
      <c r="E139" s="279">
        <v>149.56666666666666</v>
      </c>
      <c r="F139" s="279">
        <v>142.48333333333332</v>
      </c>
      <c r="G139" s="279">
        <v>138.26666666666665</v>
      </c>
      <c r="H139" s="279">
        <v>160.86666666666667</v>
      </c>
      <c r="I139" s="279">
        <v>165.08333333333331</v>
      </c>
      <c r="J139" s="279">
        <v>172.16666666666669</v>
      </c>
      <c r="K139" s="277">
        <v>158</v>
      </c>
      <c r="L139" s="277">
        <v>146.69999999999999</v>
      </c>
      <c r="M139" s="277">
        <v>2.7499400000000001</v>
      </c>
    </row>
    <row r="140" spans="1:13">
      <c r="A140" s="268">
        <v>130</v>
      </c>
      <c r="B140" s="277" t="s">
        <v>240</v>
      </c>
      <c r="C140" s="278">
        <v>229.85</v>
      </c>
      <c r="D140" s="279">
        <v>229.5</v>
      </c>
      <c r="E140" s="279">
        <v>226.85</v>
      </c>
      <c r="F140" s="279">
        <v>223.85</v>
      </c>
      <c r="G140" s="279">
        <v>221.2</v>
      </c>
      <c r="H140" s="279">
        <v>232.5</v>
      </c>
      <c r="I140" s="279">
        <v>235.14999999999998</v>
      </c>
      <c r="J140" s="279">
        <v>238.15</v>
      </c>
      <c r="K140" s="277">
        <v>232.15</v>
      </c>
      <c r="L140" s="277">
        <v>226.5</v>
      </c>
      <c r="M140" s="277">
        <v>9.1987500000000004</v>
      </c>
    </row>
    <row r="141" spans="1:13">
      <c r="A141" s="268">
        <v>131</v>
      </c>
      <c r="B141" s="277" t="s">
        <v>241</v>
      </c>
      <c r="C141" s="278">
        <v>906</v>
      </c>
      <c r="D141" s="279">
        <v>901.13333333333333</v>
      </c>
      <c r="E141" s="279">
        <v>885.81666666666661</v>
      </c>
      <c r="F141" s="279">
        <v>865.63333333333333</v>
      </c>
      <c r="G141" s="279">
        <v>850.31666666666661</v>
      </c>
      <c r="H141" s="279">
        <v>921.31666666666661</v>
      </c>
      <c r="I141" s="279">
        <v>936.63333333333344</v>
      </c>
      <c r="J141" s="279">
        <v>956.81666666666661</v>
      </c>
      <c r="K141" s="277">
        <v>916.45</v>
      </c>
      <c r="L141" s="277">
        <v>880.95</v>
      </c>
      <c r="M141" s="277">
        <v>1.39645</v>
      </c>
    </row>
    <row r="142" spans="1:13">
      <c r="A142" s="268">
        <v>132</v>
      </c>
      <c r="B142" s="277" t="s">
        <v>242</v>
      </c>
      <c r="C142" s="278">
        <v>74.95</v>
      </c>
      <c r="D142" s="279">
        <v>75.233333333333334</v>
      </c>
      <c r="E142" s="279">
        <v>74.366666666666674</v>
      </c>
      <c r="F142" s="279">
        <v>73.783333333333346</v>
      </c>
      <c r="G142" s="279">
        <v>72.916666666666686</v>
      </c>
      <c r="H142" s="279">
        <v>75.816666666666663</v>
      </c>
      <c r="I142" s="279">
        <v>76.683333333333309</v>
      </c>
      <c r="J142" s="279">
        <v>77.266666666666652</v>
      </c>
      <c r="K142" s="277">
        <v>76.099999999999994</v>
      </c>
      <c r="L142" s="277">
        <v>74.650000000000006</v>
      </c>
      <c r="M142" s="277">
        <v>28.78445</v>
      </c>
    </row>
    <row r="143" spans="1:13">
      <c r="A143" s="268">
        <v>133</v>
      </c>
      <c r="B143" s="277" t="s">
        <v>96</v>
      </c>
      <c r="C143" s="278">
        <v>53.4</v>
      </c>
      <c r="D143" s="279">
        <v>53.383333333333326</v>
      </c>
      <c r="E143" s="279">
        <v>52.466666666666654</v>
      </c>
      <c r="F143" s="279">
        <v>51.533333333333331</v>
      </c>
      <c r="G143" s="279">
        <v>50.61666666666666</v>
      </c>
      <c r="H143" s="279">
        <v>54.316666666666649</v>
      </c>
      <c r="I143" s="279">
        <v>55.23333333333332</v>
      </c>
      <c r="J143" s="279">
        <v>56.166666666666643</v>
      </c>
      <c r="K143" s="277">
        <v>54.3</v>
      </c>
      <c r="L143" s="277">
        <v>52.45</v>
      </c>
      <c r="M143" s="277">
        <v>123.59156</v>
      </c>
    </row>
    <row r="144" spans="1:13">
      <c r="A144" s="268">
        <v>134</v>
      </c>
      <c r="B144" s="277" t="s">
        <v>362</v>
      </c>
      <c r="C144" s="278">
        <v>455.35</v>
      </c>
      <c r="D144" s="279">
        <v>454.01666666666665</v>
      </c>
      <c r="E144" s="279">
        <v>443.0333333333333</v>
      </c>
      <c r="F144" s="279">
        <v>430.71666666666664</v>
      </c>
      <c r="G144" s="279">
        <v>419.73333333333329</v>
      </c>
      <c r="H144" s="279">
        <v>466.33333333333331</v>
      </c>
      <c r="I144" s="279">
        <v>477.31666666666666</v>
      </c>
      <c r="J144" s="279">
        <v>489.63333333333333</v>
      </c>
      <c r="K144" s="277">
        <v>465</v>
      </c>
      <c r="L144" s="277">
        <v>441.7</v>
      </c>
      <c r="M144" s="277">
        <v>2.7908499999999998</v>
      </c>
    </row>
    <row r="145" spans="1:13">
      <c r="A145" s="268">
        <v>135</v>
      </c>
      <c r="B145" s="277" t="s">
        <v>97</v>
      </c>
      <c r="C145" s="278">
        <v>1072.7</v>
      </c>
      <c r="D145" s="279">
        <v>1068.3166666666666</v>
      </c>
      <c r="E145" s="279">
        <v>1056.6333333333332</v>
      </c>
      <c r="F145" s="279">
        <v>1040.5666666666666</v>
      </c>
      <c r="G145" s="279">
        <v>1028.8833333333332</v>
      </c>
      <c r="H145" s="279">
        <v>1084.3833333333332</v>
      </c>
      <c r="I145" s="279">
        <v>1096.0666666666666</v>
      </c>
      <c r="J145" s="279">
        <v>1112.1333333333332</v>
      </c>
      <c r="K145" s="277">
        <v>1080</v>
      </c>
      <c r="L145" s="277">
        <v>1052.25</v>
      </c>
      <c r="M145" s="277">
        <v>24.66328</v>
      </c>
    </row>
    <row r="146" spans="1:13">
      <c r="A146" s="268">
        <v>136</v>
      </c>
      <c r="B146" s="277" t="s">
        <v>363</v>
      </c>
      <c r="C146" s="278">
        <v>184.85</v>
      </c>
      <c r="D146" s="279">
        <v>184.30000000000004</v>
      </c>
      <c r="E146" s="279">
        <v>181.10000000000008</v>
      </c>
      <c r="F146" s="279">
        <v>177.35000000000005</v>
      </c>
      <c r="G146" s="279">
        <v>174.15000000000009</v>
      </c>
      <c r="H146" s="279">
        <v>188.05000000000007</v>
      </c>
      <c r="I146" s="279">
        <v>191.25000000000006</v>
      </c>
      <c r="J146" s="279">
        <v>195.00000000000006</v>
      </c>
      <c r="K146" s="277">
        <v>187.5</v>
      </c>
      <c r="L146" s="277">
        <v>180.55</v>
      </c>
      <c r="M146" s="277">
        <v>0.61287000000000003</v>
      </c>
    </row>
    <row r="147" spans="1:13">
      <c r="A147" s="268">
        <v>137</v>
      </c>
      <c r="B147" s="277" t="s">
        <v>98</v>
      </c>
      <c r="C147" s="278">
        <v>157.65</v>
      </c>
      <c r="D147" s="279">
        <v>156.65</v>
      </c>
      <c r="E147" s="279">
        <v>155.15</v>
      </c>
      <c r="F147" s="279">
        <v>152.65</v>
      </c>
      <c r="G147" s="279">
        <v>151.15</v>
      </c>
      <c r="H147" s="279">
        <v>159.15</v>
      </c>
      <c r="I147" s="279">
        <v>160.65</v>
      </c>
      <c r="J147" s="279">
        <v>163.15</v>
      </c>
      <c r="K147" s="277">
        <v>158.15</v>
      </c>
      <c r="L147" s="277">
        <v>154.15</v>
      </c>
      <c r="M147" s="277">
        <v>49.004959999999997</v>
      </c>
    </row>
    <row r="148" spans="1:13">
      <c r="A148" s="268">
        <v>138</v>
      </c>
      <c r="B148" s="277" t="s">
        <v>243</v>
      </c>
      <c r="C148" s="278">
        <v>13.6</v>
      </c>
      <c r="D148" s="279">
        <v>13.6</v>
      </c>
      <c r="E148" s="279">
        <v>13.6</v>
      </c>
      <c r="F148" s="279">
        <v>13.6</v>
      </c>
      <c r="G148" s="279">
        <v>13.6</v>
      </c>
      <c r="H148" s="279">
        <v>13.6</v>
      </c>
      <c r="I148" s="279">
        <v>13.6</v>
      </c>
      <c r="J148" s="279">
        <v>13.6</v>
      </c>
      <c r="K148" s="277">
        <v>13.6</v>
      </c>
      <c r="L148" s="277">
        <v>13.6</v>
      </c>
      <c r="M148" s="277">
        <v>11.38632</v>
      </c>
    </row>
    <row r="149" spans="1:13">
      <c r="A149" s="268">
        <v>139</v>
      </c>
      <c r="B149" s="277" t="s">
        <v>364</v>
      </c>
      <c r="C149" s="278">
        <v>263.64999999999998</v>
      </c>
      <c r="D149" s="279">
        <v>266.21666666666664</v>
      </c>
      <c r="E149" s="279">
        <v>260.43333333333328</v>
      </c>
      <c r="F149" s="279">
        <v>257.21666666666664</v>
      </c>
      <c r="G149" s="279">
        <v>251.43333333333328</v>
      </c>
      <c r="H149" s="279">
        <v>269.43333333333328</v>
      </c>
      <c r="I149" s="279">
        <v>275.2166666666667</v>
      </c>
      <c r="J149" s="279">
        <v>278.43333333333328</v>
      </c>
      <c r="K149" s="277">
        <v>272</v>
      </c>
      <c r="L149" s="277">
        <v>263</v>
      </c>
      <c r="M149" s="277">
        <v>5.4396800000000001</v>
      </c>
    </row>
    <row r="150" spans="1:13">
      <c r="A150" s="268">
        <v>140</v>
      </c>
      <c r="B150" s="277" t="s">
        <v>99</v>
      </c>
      <c r="C150" s="278">
        <v>53.65</v>
      </c>
      <c r="D150" s="279">
        <v>53.949999999999996</v>
      </c>
      <c r="E150" s="279">
        <v>53.199999999999989</v>
      </c>
      <c r="F150" s="279">
        <v>52.749999999999993</v>
      </c>
      <c r="G150" s="279">
        <v>51.999999999999986</v>
      </c>
      <c r="H150" s="279">
        <v>54.399999999999991</v>
      </c>
      <c r="I150" s="279">
        <v>55.150000000000006</v>
      </c>
      <c r="J150" s="279">
        <v>55.599999999999994</v>
      </c>
      <c r="K150" s="277">
        <v>54.7</v>
      </c>
      <c r="L150" s="277">
        <v>53.5</v>
      </c>
      <c r="M150" s="277">
        <v>190.60525000000001</v>
      </c>
    </row>
    <row r="151" spans="1:13">
      <c r="A151" s="268">
        <v>141</v>
      </c>
      <c r="B151" s="277" t="s">
        <v>367</v>
      </c>
      <c r="C151" s="278">
        <v>294.89999999999998</v>
      </c>
      <c r="D151" s="279">
        <v>295.73333333333335</v>
      </c>
      <c r="E151" s="279">
        <v>291.4666666666667</v>
      </c>
      <c r="F151" s="279">
        <v>288.03333333333336</v>
      </c>
      <c r="G151" s="279">
        <v>283.76666666666671</v>
      </c>
      <c r="H151" s="279">
        <v>299.16666666666669</v>
      </c>
      <c r="I151" s="279">
        <v>303.43333333333334</v>
      </c>
      <c r="J151" s="279">
        <v>306.86666666666667</v>
      </c>
      <c r="K151" s="277">
        <v>300</v>
      </c>
      <c r="L151" s="277">
        <v>292.3</v>
      </c>
      <c r="M151" s="277">
        <v>1.12263</v>
      </c>
    </row>
    <row r="152" spans="1:13">
      <c r="A152" s="268">
        <v>142</v>
      </c>
      <c r="B152" s="277" t="s">
        <v>366</v>
      </c>
      <c r="C152" s="278">
        <v>1915.1</v>
      </c>
      <c r="D152" s="279">
        <v>1906.0166666666667</v>
      </c>
      <c r="E152" s="279">
        <v>1884.0833333333333</v>
      </c>
      <c r="F152" s="279">
        <v>1853.0666666666666</v>
      </c>
      <c r="G152" s="279">
        <v>1831.1333333333332</v>
      </c>
      <c r="H152" s="279">
        <v>1937.0333333333333</v>
      </c>
      <c r="I152" s="279">
        <v>1958.9666666666667</v>
      </c>
      <c r="J152" s="279">
        <v>1989.9833333333333</v>
      </c>
      <c r="K152" s="277">
        <v>1927.95</v>
      </c>
      <c r="L152" s="277">
        <v>1875</v>
      </c>
      <c r="M152" s="277">
        <v>0.46786</v>
      </c>
    </row>
    <row r="153" spans="1:13">
      <c r="A153" s="268">
        <v>143</v>
      </c>
      <c r="B153" s="277" t="s">
        <v>368</v>
      </c>
      <c r="C153" s="278">
        <v>487.9</v>
      </c>
      <c r="D153" s="279">
        <v>491.0333333333333</v>
      </c>
      <c r="E153" s="279">
        <v>482.91666666666663</v>
      </c>
      <c r="F153" s="279">
        <v>477.93333333333334</v>
      </c>
      <c r="G153" s="279">
        <v>469.81666666666666</v>
      </c>
      <c r="H153" s="279">
        <v>496.01666666666659</v>
      </c>
      <c r="I153" s="279">
        <v>504.13333333333327</v>
      </c>
      <c r="J153" s="279">
        <v>509.11666666666656</v>
      </c>
      <c r="K153" s="277">
        <v>499.15</v>
      </c>
      <c r="L153" s="277">
        <v>486.05</v>
      </c>
      <c r="M153" s="277">
        <v>0.29504000000000002</v>
      </c>
    </row>
    <row r="154" spans="1:13">
      <c r="A154" s="268">
        <v>144</v>
      </c>
      <c r="B154" s="277" t="s">
        <v>371</v>
      </c>
      <c r="C154" s="278">
        <v>147.55000000000001</v>
      </c>
      <c r="D154" s="279">
        <v>148.88333333333335</v>
      </c>
      <c r="E154" s="279">
        <v>146.2166666666667</v>
      </c>
      <c r="F154" s="279">
        <v>144.88333333333335</v>
      </c>
      <c r="G154" s="279">
        <v>142.2166666666667</v>
      </c>
      <c r="H154" s="279">
        <v>150.2166666666667</v>
      </c>
      <c r="I154" s="279">
        <v>152.88333333333338</v>
      </c>
      <c r="J154" s="279">
        <v>154.2166666666667</v>
      </c>
      <c r="K154" s="277">
        <v>151.55000000000001</v>
      </c>
      <c r="L154" s="277">
        <v>147.55000000000001</v>
      </c>
      <c r="M154" s="277">
        <v>2.8434900000000001</v>
      </c>
    </row>
    <row r="155" spans="1:13">
      <c r="A155" s="268">
        <v>145</v>
      </c>
      <c r="B155" s="277" t="s">
        <v>365</v>
      </c>
      <c r="C155" s="278">
        <v>382.4</v>
      </c>
      <c r="D155" s="279">
        <v>383.71666666666664</v>
      </c>
      <c r="E155" s="279">
        <v>368.73333333333329</v>
      </c>
      <c r="F155" s="279">
        <v>355.06666666666666</v>
      </c>
      <c r="G155" s="279">
        <v>340.08333333333331</v>
      </c>
      <c r="H155" s="279">
        <v>397.38333333333327</v>
      </c>
      <c r="I155" s="279">
        <v>412.36666666666662</v>
      </c>
      <c r="J155" s="279">
        <v>426.03333333333325</v>
      </c>
      <c r="K155" s="277">
        <v>398.7</v>
      </c>
      <c r="L155" s="277">
        <v>370.05</v>
      </c>
      <c r="M155" s="277">
        <v>3.2969999999999999E-2</v>
      </c>
    </row>
    <row r="156" spans="1:13">
      <c r="A156" s="268">
        <v>146</v>
      </c>
      <c r="B156" s="277" t="s">
        <v>370</v>
      </c>
      <c r="C156" s="278">
        <v>123.7</v>
      </c>
      <c r="D156" s="279">
        <v>124.95</v>
      </c>
      <c r="E156" s="279">
        <v>121.9</v>
      </c>
      <c r="F156" s="279">
        <v>120.10000000000001</v>
      </c>
      <c r="G156" s="279">
        <v>117.05000000000001</v>
      </c>
      <c r="H156" s="279">
        <v>126.75</v>
      </c>
      <c r="I156" s="279">
        <v>129.79999999999998</v>
      </c>
      <c r="J156" s="279">
        <v>131.6</v>
      </c>
      <c r="K156" s="277">
        <v>128</v>
      </c>
      <c r="L156" s="277">
        <v>123.15</v>
      </c>
      <c r="M156" s="277">
        <v>32.166029999999999</v>
      </c>
    </row>
    <row r="157" spans="1:13">
      <c r="A157" s="268">
        <v>147</v>
      </c>
      <c r="B157" s="277" t="s">
        <v>244</v>
      </c>
      <c r="C157" s="278">
        <v>129.80000000000001</v>
      </c>
      <c r="D157" s="279">
        <v>132.03333333333333</v>
      </c>
      <c r="E157" s="279">
        <v>127.56666666666666</v>
      </c>
      <c r="F157" s="279">
        <v>125.33333333333334</v>
      </c>
      <c r="G157" s="279">
        <v>120.86666666666667</v>
      </c>
      <c r="H157" s="279">
        <v>134.26666666666665</v>
      </c>
      <c r="I157" s="279">
        <v>138.73333333333329</v>
      </c>
      <c r="J157" s="279">
        <v>140.96666666666664</v>
      </c>
      <c r="K157" s="277">
        <v>136.5</v>
      </c>
      <c r="L157" s="277">
        <v>129.80000000000001</v>
      </c>
      <c r="M157" s="277">
        <v>53.886569999999999</v>
      </c>
    </row>
    <row r="158" spans="1:13">
      <c r="A158" s="268">
        <v>148</v>
      </c>
      <c r="B158" s="277" t="s">
        <v>369</v>
      </c>
      <c r="C158" s="278">
        <v>38.25</v>
      </c>
      <c r="D158" s="279">
        <v>37.966666666666661</v>
      </c>
      <c r="E158" s="279">
        <v>37.083333333333321</v>
      </c>
      <c r="F158" s="279">
        <v>35.916666666666657</v>
      </c>
      <c r="G158" s="279">
        <v>35.033333333333317</v>
      </c>
      <c r="H158" s="279">
        <v>39.133333333333326</v>
      </c>
      <c r="I158" s="279">
        <v>40.016666666666666</v>
      </c>
      <c r="J158" s="279">
        <v>41.18333333333333</v>
      </c>
      <c r="K158" s="277">
        <v>38.85</v>
      </c>
      <c r="L158" s="277">
        <v>36.799999999999997</v>
      </c>
      <c r="M158" s="277">
        <v>41.61289</v>
      </c>
    </row>
    <row r="159" spans="1:13">
      <c r="A159" s="268">
        <v>149</v>
      </c>
      <c r="B159" s="277" t="s">
        <v>100</v>
      </c>
      <c r="C159" s="278">
        <v>103.7</v>
      </c>
      <c r="D159" s="279">
        <v>103.90000000000002</v>
      </c>
      <c r="E159" s="279">
        <v>102.90000000000003</v>
      </c>
      <c r="F159" s="279">
        <v>102.10000000000001</v>
      </c>
      <c r="G159" s="279">
        <v>101.10000000000002</v>
      </c>
      <c r="H159" s="279">
        <v>104.70000000000005</v>
      </c>
      <c r="I159" s="279">
        <v>105.70000000000002</v>
      </c>
      <c r="J159" s="279">
        <v>106.50000000000006</v>
      </c>
      <c r="K159" s="277">
        <v>104.9</v>
      </c>
      <c r="L159" s="277">
        <v>103.1</v>
      </c>
      <c r="M159" s="277">
        <v>110.71765000000001</v>
      </c>
    </row>
    <row r="160" spans="1:13">
      <c r="A160" s="268">
        <v>150</v>
      </c>
      <c r="B160" s="277" t="s">
        <v>375</v>
      </c>
      <c r="C160" s="278">
        <v>1605.45</v>
      </c>
      <c r="D160" s="279">
        <v>1608.1666666666667</v>
      </c>
      <c r="E160" s="279">
        <v>1587.2833333333335</v>
      </c>
      <c r="F160" s="279">
        <v>1569.1166666666668</v>
      </c>
      <c r="G160" s="279">
        <v>1548.2333333333336</v>
      </c>
      <c r="H160" s="279">
        <v>1626.3333333333335</v>
      </c>
      <c r="I160" s="279">
        <v>1647.2166666666667</v>
      </c>
      <c r="J160" s="279">
        <v>1665.3833333333334</v>
      </c>
      <c r="K160" s="277">
        <v>1629.05</v>
      </c>
      <c r="L160" s="277">
        <v>1590</v>
      </c>
      <c r="M160" s="277">
        <v>0.39733000000000002</v>
      </c>
    </row>
    <row r="161" spans="1:13">
      <c r="A161" s="268">
        <v>151</v>
      </c>
      <c r="B161" s="277" t="s">
        <v>376</v>
      </c>
      <c r="C161" s="278">
        <v>1467.65</v>
      </c>
      <c r="D161" s="279">
        <v>1455.1499999999999</v>
      </c>
      <c r="E161" s="279">
        <v>1435.2999999999997</v>
      </c>
      <c r="F161" s="279">
        <v>1402.9499999999998</v>
      </c>
      <c r="G161" s="279">
        <v>1383.0999999999997</v>
      </c>
      <c r="H161" s="279">
        <v>1487.4999999999998</v>
      </c>
      <c r="I161" s="279">
        <v>1507.3499999999997</v>
      </c>
      <c r="J161" s="279">
        <v>1539.6999999999998</v>
      </c>
      <c r="K161" s="277">
        <v>1475</v>
      </c>
      <c r="L161" s="277">
        <v>1422.8</v>
      </c>
      <c r="M161" s="277">
        <v>0.13872999999999999</v>
      </c>
    </row>
    <row r="162" spans="1:13">
      <c r="A162" s="268">
        <v>152</v>
      </c>
      <c r="B162" s="277" t="s">
        <v>377</v>
      </c>
      <c r="C162" s="278">
        <v>16.2</v>
      </c>
      <c r="D162" s="279">
        <v>15.983333333333334</v>
      </c>
      <c r="E162" s="279">
        <v>15.516666666666669</v>
      </c>
      <c r="F162" s="279">
        <v>14.833333333333336</v>
      </c>
      <c r="G162" s="279">
        <v>14.366666666666671</v>
      </c>
      <c r="H162" s="279">
        <v>16.666666666666668</v>
      </c>
      <c r="I162" s="279">
        <v>17.133333333333336</v>
      </c>
      <c r="J162" s="279">
        <v>17.816666666666666</v>
      </c>
      <c r="K162" s="277">
        <v>16.45</v>
      </c>
      <c r="L162" s="277">
        <v>15.3</v>
      </c>
      <c r="M162" s="277">
        <v>4.6913499999999999</v>
      </c>
    </row>
    <row r="163" spans="1:13">
      <c r="A163" s="268">
        <v>153</v>
      </c>
      <c r="B163" s="277" t="s">
        <v>372</v>
      </c>
      <c r="C163" s="278">
        <v>512</v>
      </c>
      <c r="D163" s="279">
        <v>500.98333333333335</v>
      </c>
      <c r="E163" s="279">
        <v>483.01666666666665</v>
      </c>
      <c r="F163" s="279">
        <v>454.0333333333333</v>
      </c>
      <c r="G163" s="279">
        <v>436.06666666666661</v>
      </c>
      <c r="H163" s="279">
        <v>529.9666666666667</v>
      </c>
      <c r="I163" s="279">
        <v>547.93333333333339</v>
      </c>
      <c r="J163" s="279">
        <v>576.91666666666674</v>
      </c>
      <c r="K163" s="277">
        <v>518.95000000000005</v>
      </c>
      <c r="L163" s="277">
        <v>472</v>
      </c>
      <c r="M163" s="277">
        <v>3.6430500000000001</v>
      </c>
    </row>
    <row r="164" spans="1:13">
      <c r="A164" s="268">
        <v>154</v>
      </c>
      <c r="B164" s="277" t="s">
        <v>382</v>
      </c>
      <c r="C164" s="278">
        <v>217.5</v>
      </c>
      <c r="D164" s="279">
        <v>216.1</v>
      </c>
      <c r="E164" s="279">
        <v>213.2</v>
      </c>
      <c r="F164" s="279">
        <v>208.9</v>
      </c>
      <c r="G164" s="279">
        <v>206</v>
      </c>
      <c r="H164" s="279">
        <v>220.39999999999998</v>
      </c>
      <c r="I164" s="279">
        <v>223.3</v>
      </c>
      <c r="J164" s="279">
        <v>227.59999999999997</v>
      </c>
      <c r="K164" s="277">
        <v>219</v>
      </c>
      <c r="L164" s="277">
        <v>211.8</v>
      </c>
      <c r="M164" s="277">
        <v>1.8289200000000001</v>
      </c>
    </row>
    <row r="165" spans="1:13">
      <c r="A165" s="268">
        <v>155</v>
      </c>
      <c r="B165" s="277" t="s">
        <v>373</v>
      </c>
      <c r="C165" s="278">
        <v>80.900000000000006</v>
      </c>
      <c r="D165" s="279">
        <v>81.25</v>
      </c>
      <c r="E165" s="279">
        <v>78.099999999999994</v>
      </c>
      <c r="F165" s="279">
        <v>75.3</v>
      </c>
      <c r="G165" s="279">
        <v>72.149999999999991</v>
      </c>
      <c r="H165" s="279">
        <v>84.05</v>
      </c>
      <c r="I165" s="279">
        <v>87.2</v>
      </c>
      <c r="J165" s="279">
        <v>90</v>
      </c>
      <c r="K165" s="277">
        <v>84.4</v>
      </c>
      <c r="L165" s="277">
        <v>78.45</v>
      </c>
      <c r="M165" s="277">
        <v>1.73308</v>
      </c>
    </row>
    <row r="166" spans="1:13">
      <c r="A166" s="268">
        <v>156</v>
      </c>
      <c r="B166" s="277" t="s">
        <v>374</v>
      </c>
      <c r="C166" s="278">
        <v>146.19999999999999</v>
      </c>
      <c r="D166" s="279">
        <v>146.85</v>
      </c>
      <c r="E166" s="279">
        <v>143.85</v>
      </c>
      <c r="F166" s="279">
        <v>141.5</v>
      </c>
      <c r="G166" s="279">
        <v>138.5</v>
      </c>
      <c r="H166" s="279">
        <v>149.19999999999999</v>
      </c>
      <c r="I166" s="279">
        <v>152.19999999999999</v>
      </c>
      <c r="J166" s="279">
        <v>154.54999999999998</v>
      </c>
      <c r="K166" s="277">
        <v>149.85</v>
      </c>
      <c r="L166" s="277">
        <v>144.5</v>
      </c>
      <c r="M166" s="277">
        <v>2.45072</v>
      </c>
    </row>
    <row r="167" spans="1:13">
      <c r="A167" s="268">
        <v>157</v>
      </c>
      <c r="B167" s="277" t="s">
        <v>245</v>
      </c>
      <c r="C167" s="278">
        <v>152.44999999999999</v>
      </c>
      <c r="D167" s="279">
        <v>153.03333333333333</v>
      </c>
      <c r="E167" s="279">
        <v>151.31666666666666</v>
      </c>
      <c r="F167" s="279">
        <v>150.18333333333334</v>
      </c>
      <c r="G167" s="279">
        <v>148.46666666666667</v>
      </c>
      <c r="H167" s="279">
        <v>154.16666666666666</v>
      </c>
      <c r="I167" s="279">
        <v>155.8833333333333</v>
      </c>
      <c r="J167" s="279">
        <v>157.01666666666665</v>
      </c>
      <c r="K167" s="277">
        <v>154.75</v>
      </c>
      <c r="L167" s="277">
        <v>151.9</v>
      </c>
      <c r="M167" s="277">
        <v>2.18567</v>
      </c>
    </row>
    <row r="168" spans="1:13">
      <c r="A168" s="268">
        <v>158</v>
      </c>
      <c r="B168" s="277" t="s">
        <v>378</v>
      </c>
      <c r="C168" s="278">
        <v>5092.8999999999996</v>
      </c>
      <c r="D168" s="279">
        <v>5132.9666666666662</v>
      </c>
      <c r="E168" s="279">
        <v>5040.9333333333325</v>
      </c>
      <c r="F168" s="279">
        <v>4988.9666666666662</v>
      </c>
      <c r="G168" s="279">
        <v>4896.9333333333325</v>
      </c>
      <c r="H168" s="279">
        <v>5184.9333333333325</v>
      </c>
      <c r="I168" s="279">
        <v>5276.9666666666672</v>
      </c>
      <c r="J168" s="279">
        <v>5328.9333333333325</v>
      </c>
      <c r="K168" s="277">
        <v>5225</v>
      </c>
      <c r="L168" s="277">
        <v>5081</v>
      </c>
      <c r="M168" s="277">
        <v>0.21387</v>
      </c>
    </row>
    <row r="169" spans="1:13">
      <c r="A169" s="268">
        <v>159</v>
      </c>
      <c r="B169" s="277" t="s">
        <v>379</v>
      </c>
      <c r="C169" s="278">
        <v>1482.8</v>
      </c>
      <c r="D169" s="279">
        <v>1487.2666666666667</v>
      </c>
      <c r="E169" s="279">
        <v>1475.5333333333333</v>
      </c>
      <c r="F169" s="279">
        <v>1468.2666666666667</v>
      </c>
      <c r="G169" s="279">
        <v>1456.5333333333333</v>
      </c>
      <c r="H169" s="279">
        <v>1494.5333333333333</v>
      </c>
      <c r="I169" s="279">
        <v>1506.2666666666664</v>
      </c>
      <c r="J169" s="279">
        <v>1513.5333333333333</v>
      </c>
      <c r="K169" s="277">
        <v>1499</v>
      </c>
      <c r="L169" s="277">
        <v>1480</v>
      </c>
      <c r="M169" s="277">
        <v>0.23868</v>
      </c>
    </row>
    <row r="170" spans="1:13">
      <c r="A170" s="268">
        <v>160</v>
      </c>
      <c r="B170" s="277" t="s">
        <v>101</v>
      </c>
      <c r="C170" s="278">
        <v>428</v>
      </c>
      <c r="D170" s="279">
        <v>430.2</v>
      </c>
      <c r="E170" s="279">
        <v>424.4</v>
      </c>
      <c r="F170" s="279">
        <v>420.8</v>
      </c>
      <c r="G170" s="279">
        <v>415</v>
      </c>
      <c r="H170" s="279">
        <v>433.79999999999995</v>
      </c>
      <c r="I170" s="279">
        <v>439.6</v>
      </c>
      <c r="J170" s="279">
        <v>443.19999999999993</v>
      </c>
      <c r="K170" s="277">
        <v>436</v>
      </c>
      <c r="L170" s="277">
        <v>426.6</v>
      </c>
      <c r="M170" s="277">
        <v>28.23105</v>
      </c>
    </row>
    <row r="171" spans="1:13">
      <c r="A171" s="268">
        <v>161</v>
      </c>
      <c r="B171" s="277" t="s">
        <v>387</v>
      </c>
      <c r="C171" s="278">
        <v>40.9</v>
      </c>
      <c r="D171" s="279">
        <v>40.966666666666669</v>
      </c>
      <c r="E171" s="279">
        <v>40.433333333333337</v>
      </c>
      <c r="F171" s="279">
        <v>39.966666666666669</v>
      </c>
      <c r="G171" s="279">
        <v>39.433333333333337</v>
      </c>
      <c r="H171" s="279">
        <v>41.433333333333337</v>
      </c>
      <c r="I171" s="279">
        <v>41.966666666666669</v>
      </c>
      <c r="J171" s="279">
        <v>42.433333333333337</v>
      </c>
      <c r="K171" s="277">
        <v>41.5</v>
      </c>
      <c r="L171" s="277">
        <v>40.5</v>
      </c>
      <c r="M171" s="277">
        <v>10.956020000000001</v>
      </c>
    </row>
    <row r="172" spans="1:13">
      <c r="A172" s="268">
        <v>162</v>
      </c>
      <c r="B172" s="277" t="s">
        <v>103</v>
      </c>
      <c r="C172" s="278">
        <v>21.3</v>
      </c>
      <c r="D172" s="279">
        <v>21.650000000000002</v>
      </c>
      <c r="E172" s="279">
        <v>20.900000000000006</v>
      </c>
      <c r="F172" s="279">
        <v>20.500000000000004</v>
      </c>
      <c r="G172" s="279">
        <v>19.750000000000007</v>
      </c>
      <c r="H172" s="279">
        <v>22.050000000000004</v>
      </c>
      <c r="I172" s="279">
        <v>22.799999999999997</v>
      </c>
      <c r="J172" s="279">
        <v>23.200000000000003</v>
      </c>
      <c r="K172" s="277">
        <v>22.4</v>
      </c>
      <c r="L172" s="277">
        <v>21.25</v>
      </c>
      <c r="M172" s="277">
        <v>204.24940000000001</v>
      </c>
    </row>
    <row r="173" spans="1:13">
      <c r="A173" s="268">
        <v>163</v>
      </c>
      <c r="B173" s="277" t="s">
        <v>388</v>
      </c>
      <c r="C173" s="278">
        <v>158.30000000000001</v>
      </c>
      <c r="D173" s="279">
        <v>158.60000000000002</v>
      </c>
      <c r="E173" s="279">
        <v>156.30000000000004</v>
      </c>
      <c r="F173" s="279">
        <v>154.30000000000001</v>
      </c>
      <c r="G173" s="279">
        <v>152.00000000000003</v>
      </c>
      <c r="H173" s="279">
        <v>160.60000000000005</v>
      </c>
      <c r="I173" s="279">
        <v>162.9</v>
      </c>
      <c r="J173" s="279">
        <v>164.90000000000006</v>
      </c>
      <c r="K173" s="277">
        <v>160.9</v>
      </c>
      <c r="L173" s="277">
        <v>156.6</v>
      </c>
      <c r="M173" s="277">
        <v>9.2251899999999996</v>
      </c>
    </row>
    <row r="174" spans="1:13">
      <c r="A174" s="268">
        <v>164</v>
      </c>
      <c r="B174" s="277" t="s">
        <v>380</v>
      </c>
      <c r="C174" s="278">
        <v>977.35</v>
      </c>
      <c r="D174" s="279">
        <v>982.56666666666661</v>
      </c>
      <c r="E174" s="279">
        <v>969.78333333333319</v>
      </c>
      <c r="F174" s="279">
        <v>962.21666666666658</v>
      </c>
      <c r="G174" s="279">
        <v>949.43333333333317</v>
      </c>
      <c r="H174" s="279">
        <v>990.13333333333321</v>
      </c>
      <c r="I174" s="279">
        <v>1002.9166666666665</v>
      </c>
      <c r="J174" s="279">
        <v>1010.4833333333332</v>
      </c>
      <c r="K174" s="277">
        <v>995.35</v>
      </c>
      <c r="L174" s="277">
        <v>975</v>
      </c>
      <c r="M174" s="277">
        <v>0.44334000000000001</v>
      </c>
    </row>
    <row r="175" spans="1:13">
      <c r="A175" s="268">
        <v>165</v>
      </c>
      <c r="B175" s="277" t="s">
        <v>246</v>
      </c>
      <c r="C175" s="278">
        <v>485.6</v>
      </c>
      <c r="D175" s="279">
        <v>472.33333333333331</v>
      </c>
      <c r="E175" s="279">
        <v>446.66666666666663</v>
      </c>
      <c r="F175" s="279">
        <v>407.73333333333329</v>
      </c>
      <c r="G175" s="279">
        <v>382.06666666666661</v>
      </c>
      <c r="H175" s="279">
        <v>511.26666666666665</v>
      </c>
      <c r="I175" s="279">
        <v>536.93333333333328</v>
      </c>
      <c r="J175" s="279">
        <v>575.86666666666667</v>
      </c>
      <c r="K175" s="277">
        <v>498</v>
      </c>
      <c r="L175" s="277">
        <v>433.4</v>
      </c>
      <c r="M175" s="277">
        <v>11.22824</v>
      </c>
    </row>
    <row r="176" spans="1:13">
      <c r="A176" s="268">
        <v>166</v>
      </c>
      <c r="B176" s="277" t="s">
        <v>104</v>
      </c>
      <c r="C176" s="278">
        <v>707.9</v>
      </c>
      <c r="D176" s="279">
        <v>710</v>
      </c>
      <c r="E176" s="279">
        <v>700</v>
      </c>
      <c r="F176" s="279">
        <v>692.1</v>
      </c>
      <c r="G176" s="279">
        <v>682.1</v>
      </c>
      <c r="H176" s="279">
        <v>717.9</v>
      </c>
      <c r="I176" s="279">
        <v>727.9</v>
      </c>
      <c r="J176" s="279">
        <v>735.8</v>
      </c>
      <c r="K176" s="277">
        <v>720</v>
      </c>
      <c r="L176" s="277">
        <v>702.1</v>
      </c>
      <c r="M176" s="277">
        <v>13.12275</v>
      </c>
    </row>
    <row r="177" spans="1:13">
      <c r="A177" s="268">
        <v>167</v>
      </c>
      <c r="B177" s="277" t="s">
        <v>247</v>
      </c>
      <c r="C177" s="278">
        <v>393.25</v>
      </c>
      <c r="D177" s="279">
        <v>393.65000000000003</v>
      </c>
      <c r="E177" s="279">
        <v>390.15000000000009</v>
      </c>
      <c r="F177" s="279">
        <v>387.05000000000007</v>
      </c>
      <c r="G177" s="279">
        <v>383.55000000000013</v>
      </c>
      <c r="H177" s="279">
        <v>396.75000000000006</v>
      </c>
      <c r="I177" s="279">
        <v>400.24999999999994</v>
      </c>
      <c r="J177" s="279">
        <v>403.35</v>
      </c>
      <c r="K177" s="277">
        <v>397.15</v>
      </c>
      <c r="L177" s="277">
        <v>390.55</v>
      </c>
      <c r="M177" s="277">
        <v>0.82362999999999997</v>
      </c>
    </row>
    <row r="178" spans="1:13">
      <c r="A178" s="268">
        <v>168</v>
      </c>
      <c r="B178" s="277" t="s">
        <v>248</v>
      </c>
      <c r="C178" s="278">
        <v>891.95</v>
      </c>
      <c r="D178" s="279">
        <v>893.63333333333333</v>
      </c>
      <c r="E178" s="279">
        <v>878.31666666666661</v>
      </c>
      <c r="F178" s="279">
        <v>864.68333333333328</v>
      </c>
      <c r="G178" s="279">
        <v>849.36666666666656</v>
      </c>
      <c r="H178" s="279">
        <v>907.26666666666665</v>
      </c>
      <c r="I178" s="279">
        <v>922.58333333333348</v>
      </c>
      <c r="J178" s="279">
        <v>936.2166666666667</v>
      </c>
      <c r="K178" s="277">
        <v>908.95</v>
      </c>
      <c r="L178" s="277">
        <v>880</v>
      </c>
      <c r="M178" s="277">
        <v>3.1743299999999999</v>
      </c>
    </row>
    <row r="179" spans="1:13">
      <c r="A179" s="268">
        <v>169</v>
      </c>
      <c r="B179" s="277" t="s">
        <v>389</v>
      </c>
      <c r="C179" s="278">
        <v>79.05</v>
      </c>
      <c r="D179" s="279">
        <v>79.11666666666666</v>
      </c>
      <c r="E179" s="279">
        <v>78.333333333333314</v>
      </c>
      <c r="F179" s="279">
        <v>77.61666666666666</v>
      </c>
      <c r="G179" s="279">
        <v>76.833333333333314</v>
      </c>
      <c r="H179" s="279">
        <v>79.833333333333314</v>
      </c>
      <c r="I179" s="279">
        <v>80.616666666666646</v>
      </c>
      <c r="J179" s="279">
        <v>81.333333333333314</v>
      </c>
      <c r="K179" s="277">
        <v>79.900000000000006</v>
      </c>
      <c r="L179" s="277">
        <v>78.400000000000006</v>
      </c>
      <c r="M179" s="277">
        <v>4.4639899999999999</v>
      </c>
    </row>
    <row r="180" spans="1:13">
      <c r="A180" s="268">
        <v>170</v>
      </c>
      <c r="B180" s="277" t="s">
        <v>381</v>
      </c>
      <c r="C180" s="278">
        <v>209</v>
      </c>
      <c r="D180" s="279">
        <v>209.93333333333331</v>
      </c>
      <c r="E180" s="279">
        <v>207.06666666666661</v>
      </c>
      <c r="F180" s="279">
        <v>205.1333333333333</v>
      </c>
      <c r="G180" s="279">
        <v>202.26666666666659</v>
      </c>
      <c r="H180" s="279">
        <v>211.86666666666662</v>
      </c>
      <c r="I180" s="279">
        <v>214.73333333333335</v>
      </c>
      <c r="J180" s="279">
        <v>216.66666666666663</v>
      </c>
      <c r="K180" s="277">
        <v>212.8</v>
      </c>
      <c r="L180" s="277">
        <v>208</v>
      </c>
      <c r="M180" s="277">
        <v>12.95471</v>
      </c>
    </row>
    <row r="181" spans="1:13">
      <c r="A181" s="268">
        <v>171</v>
      </c>
      <c r="B181" s="277" t="s">
        <v>249</v>
      </c>
      <c r="C181" s="278">
        <v>188.45</v>
      </c>
      <c r="D181" s="279">
        <v>189.75</v>
      </c>
      <c r="E181" s="279">
        <v>186.2</v>
      </c>
      <c r="F181" s="279">
        <v>183.95</v>
      </c>
      <c r="G181" s="279">
        <v>180.39999999999998</v>
      </c>
      <c r="H181" s="279">
        <v>192</v>
      </c>
      <c r="I181" s="279">
        <v>195.55</v>
      </c>
      <c r="J181" s="279">
        <v>197.8</v>
      </c>
      <c r="K181" s="277">
        <v>193.3</v>
      </c>
      <c r="L181" s="277">
        <v>187.5</v>
      </c>
      <c r="M181" s="277">
        <v>2.9615999999999998</v>
      </c>
    </row>
    <row r="182" spans="1:13">
      <c r="A182" s="268">
        <v>172</v>
      </c>
      <c r="B182" s="277" t="s">
        <v>105</v>
      </c>
      <c r="C182" s="278">
        <v>641.15</v>
      </c>
      <c r="D182" s="279">
        <v>641.2166666666667</v>
      </c>
      <c r="E182" s="279">
        <v>629.03333333333342</v>
      </c>
      <c r="F182" s="279">
        <v>616.91666666666674</v>
      </c>
      <c r="G182" s="279">
        <v>604.73333333333346</v>
      </c>
      <c r="H182" s="279">
        <v>653.33333333333337</v>
      </c>
      <c r="I182" s="279">
        <v>665.51666666666677</v>
      </c>
      <c r="J182" s="279">
        <v>677.63333333333333</v>
      </c>
      <c r="K182" s="277">
        <v>653.4</v>
      </c>
      <c r="L182" s="277">
        <v>629.1</v>
      </c>
      <c r="M182" s="277">
        <v>40.597250000000003</v>
      </c>
    </row>
    <row r="183" spans="1:13">
      <c r="A183" s="268">
        <v>173</v>
      </c>
      <c r="B183" s="277" t="s">
        <v>383</v>
      </c>
      <c r="C183" s="278">
        <v>88.75</v>
      </c>
      <c r="D183" s="279">
        <v>88.216666666666654</v>
      </c>
      <c r="E183" s="279">
        <v>86.433333333333309</v>
      </c>
      <c r="F183" s="279">
        <v>84.11666666666666</v>
      </c>
      <c r="G183" s="279">
        <v>82.333333333333314</v>
      </c>
      <c r="H183" s="279">
        <v>90.533333333333303</v>
      </c>
      <c r="I183" s="279">
        <v>92.316666666666634</v>
      </c>
      <c r="J183" s="279">
        <v>94.633333333333297</v>
      </c>
      <c r="K183" s="277">
        <v>90</v>
      </c>
      <c r="L183" s="277">
        <v>85.9</v>
      </c>
      <c r="M183" s="277">
        <v>29.441330000000001</v>
      </c>
    </row>
    <row r="184" spans="1:13">
      <c r="A184" s="268">
        <v>174</v>
      </c>
      <c r="B184" s="277" t="s">
        <v>384</v>
      </c>
      <c r="C184" s="278">
        <v>499.05</v>
      </c>
      <c r="D184" s="279">
        <v>496.68333333333334</v>
      </c>
      <c r="E184" s="279">
        <v>489.36666666666667</v>
      </c>
      <c r="F184" s="279">
        <v>479.68333333333334</v>
      </c>
      <c r="G184" s="279">
        <v>472.36666666666667</v>
      </c>
      <c r="H184" s="279">
        <v>506.36666666666667</v>
      </c>
      <c r="I184" s="279">
        <v>513.68333333333339</v>
      </c>
      <c r="J184" s="279">
        <v>523.36666666666667</v>
      </c>
      <c r="K184" s="277">
        <v>504</v>
      </c>
      <c r="L184" s="277">
        <v>487</v>
      </c>
      <c r="M184" s="277">
        <v>0.19528000000000001</v>
      </c>
    </row>
    <row r="185" spans="1:13">
      <c r="A185" s="268">
        <v>175</v>
      </c>
      <c r="B185" s="277" t="s">
        <v>390</v>
      </c>
      <c r="C185" s="278">
        <v>56.35</v>
      </c>
      <c r="D185" s="279">
        <v>56.300000000000004</v>
      </c>
      <c r="E185" s="279">
        <v>55.70000000000001</v>
      </c>
      <c r="F185" s="279">
        <v>55.050000000000004</v>
      </c>
      <c r="G185" s="279">
        <v>54.45000000000001</v>
      </c>
      <c r="H185" s="279">
        <v>56.95000000000001</v>
      </c>
      <c r="I185" s="279">
        <v>57.550000000000004</v>
      </c>
      <c r="J185" s="279">
        <v>58.20000000000001</v>
      </c>
      <c r="K185" s="277">
        <v>56.9</v>
      </c>
      <c r="L185" s="277">
        <v>55.65</v>
      </c>
      <c r="M185" s="277">
        <v>14.95599</v>
      </c>
    </row>
    <row r="186" spans="1:13">
      <c r="A186" s="268">
        <v>176</v>
      </c>
      <c r="B186" s="277" t="s">
        <v>250</v>
      </c>
      <c r="C186" s="278">
        <v>226</v>
      </c>
      <c r="D186" s="279">
        <v>224.18333333333331</v>
      </c>
      <c r="E186" s="279">
        <v>221.66666666666663</v>
      </c>
      <c r="F186" s="279">
        <v>217.33333333333331</v>
      </c>
      <c r="G186" s="279">
        <v>214.81666666666663</v>
      </c>
      <c r="H186" s="279">
        <v>228.51666666666662</v>
      </c>
      <c r="I186" s="279">
        <v>231.03333333333333</v>
      </c>
      <c r="J186" s="279">
        <v>235.36666666666662</v>
      </c>
      <c r="K186" s="277">
        <v>226.7</v>
      </c>
      <c r="L186" s="277">
        <v>219.85</v>
      </c>
      <c r="M186" s="277">
        <v>8.6446400000000008</v>
      </c>
    </row>
    <row r="187" spans="1:13">
      <c r="A187" s="268">
        <v>177</v>
      </c>
      <c r="B187" s="277" t="s">
        <v>385</v>
      </c>
      <c r="C187" s="278">
        <v>332.05</v>
      </c>
      <c r="D187" s="279">
        <v>332.71666666666664</v>
      </c>
      <c r="E187" s="279">
        <v>330.43333333333328</v>
      </c>
      <c r="F187" s="279">
        <v>328.81666666666666</v>
      </c>
      <c r="G187" s="279">
        <v>326.5333333333333</v>
      </c>
      <c r="H187" s="279">
        <v>334.33333333333326</v>
      </c>
      <c r="I187" s="279">
        <v>336.61666666666667</v>
      </c>
      <c r="J187" s="279">
        <v>338.23333333333323</v>
      </c>
      <c r="K187" s="277">
        <v>335</v>
      </c>
      <c r="L187" s="277">
        <v>331.1</v>
      </c>
      <c r="M187" s="277">
        <v>0.41671000000000002</v>
      </c>
    </row>
    <row r="188" spans="1:13">
      <c r="A188" s="268">
        <v>178</v>
      </c>
      <c r="B188" s="277" t="s">
        <v>386</v>
      </c>
      <c r="C188" s="278">
        <v>320.7</v>
      </c>
      <c r="D188" s="279">
        <v>322.65000000000003</v>
      </c>
      <c r="E188" s="279">
        <v>317.30000000000007</v>
      </c>
      <c r="F188" s="279">
        <v>313.90000000000003</v>
      </c>
      <c r="G188" s="279">
        <v>308.55000000000007</v>
      </c>
      <c r="H188" s="279">
        <v>326.05000000000007</v>
      </c>
      <c r="I188" s="279">
        <v>331.40000000000009</v>
      </c>
      <c r="J188" s="279">
        <v>334.80000000000007</v>
      </c>
      <c r="K188" s="277">
        <v>328</v>
      </c>
      <c r="L188" s="277">
        <v>319.25</v>
      </c>
      <c r="M188" s="277">
        <v>10.66117</v>
      </c>
    </row>
    <row r="189" spans="1:13">
      <c r="A189" s="268">
        <v>179</v>
      </c>
      <c r="B189" s="277" t="s">
        <v>391</v>
      </c>
      <c r="C189" s="278">
        <v>573.45000000000005</v>
      </c>
      <c r="D189" s="279">
        <v>577.98333333333335</v>
      </c>
      <c r="E189" s="279">
        <v>567.01666666666665</v>
      </c>
      <c r="F189" s="279">
        <v>560.58333333333326</v>
      </c>
      <c r="G189" s="279">
        <v>549.61666666666656</v>
      </c>
      <c r="H189" s="279">
        <v>584.41666666666674</v>
      </c>
      <c r="I189" s="279">
        <v>595.38333333333344</v>
      </c>
      <c r="J189" s="279">
        <v>601.81666666666683</v>
      </c>
      <c r="K189" s="277">
        <v>588.95000000000005</v>
      </c>
      <c r="L189" s="277">
        <v>571.54999999999995</v>
      </c>
      <c r="M189" s="277">
        <v>0.23522000000000001</v>
      </c>
    </row>
    <row r="190" spans="1:13">
      <c r="A190" s="268">
        <v>180</v>
      </c>
      <c r="B190" s="277" t="s">
        <v>399</v>
      </c>
      <c r="C190" s="278">
        <v>953.9</v>
      </c>
      <c r="D190" s="279">
        <v>924.5</v>
      </c>
      <c r="E190" s="279">
        <v>854.4</v>
      </c>
      <c r="F190" s="279">
        <v>754.9</v>
      </c>
      <c r="G190" s="279">
        <v>684.8</v>
      </c>
      <c r="H190" s="279">
        <v>1024</v>
      </c>
      <c r="I190" s="279">
        <v>1094.0999999999999</v>
      </c>
      <c r="J190" s="279">
        <v>1193.5999999999999</v>
      </c>
      <c r="K190" s="277">
        <v>994.6</v>
      </c>
      <c r="L190" s="277">
        <v>825</v>
      </c>
      <c r="M190" s="277">
        <v>39.636629999999997</v>
      </c>
    </row>
    <row r="191" spans="1:13">
      <c r="A191" s="268">
        <v>181</v>
      </c>
      <c r="B191" s="277" t="s">
        <v>393</v>
      </c>
      <c r="C191" s="278">
        <v>668</v>
      </c>
      <c r="D191" s="279">
        <v>664.25</v>
      </c>
      <c r="E191" s="279">
        <v>655.75</v>
      </c>
      <c r="F191" s="279">
        <v>643.5</v>
      </c>
      <c r="G191" s="279">
        <v>635</v>
      </c>
      <c r="H191" s="279">
        <v>676.5</v>
      </c>
      <c r="I191" s="279">
        <v>685</v>
      </c>
      <c r="J191" s="279">
        <v>697.25</v>
      </c>
      <c r="K191" s="277">
        <v>672.75</v>
      </c>
      <c r="L191" s="277">
        <v>652</v>
      </c>
      <c r="M191" s="277">
        <v>0.14288999999999999</v>
      </c>
    </row>
    <row r="192" spans="1:13">
      <c r="A192" s="268">
        <v>182</v>
      </c>
      <c r="B192" s="277" t="s">
        <v>106</v>
      </c>
      <c r="C192" s="278">
        <v>582.9</v>
      </c>
      <c r="D192" s="279">
        <v>583.55000000000007</v>
      </c>
      <c r="E192" s="279">
        <v>578.10000000000014</v>
      </c>
      <c r="F192" s="279">
        <v>573.30000000000007</v>
      </c>
      <c r="G192" s="279">
        <v>567.85000000000014</v>
      </c>
      <c r="H192" s="279">
        <v>588.35000000000014</v>
      </c>
      <c r="I192" s="279">
        <v>593.80000000000018</v>
      </c>
      <c r="J192" s="279">
        <v>598.60000000000014</v>
      </c>
      <c r="K192" s="277">
        <v>589</v>
      </c>
      <c r="L192" s="277">
        <v>578.75</v>
      </c>
      <c r="M192" s="277">
        <v>12.832079999999999</v>
      </c>
    </row>
    <row r="193" spans="1:13">
      <c r="A193" s="268">
        <v>183</v>
      </c>
      <c r="B193" s="277" t="s">
        <v>108</v>
      </c>
      <c r="C193" s="278">
        <v>578.70000000000005</v>
      </c>
      <c r="D193" s="279">
        <v>581.65</v>
      </c>
      <c r="E193" s="279">
        <v>574.29999999999995</v>
      </c>
      <c r="F193" s="279">
        <v>569.9</v>
      </c>
      <c r="G193" s="279">
        <v>562.54999999999995</v>
      </c>
      <c r="H193" s="279">
        <v>586.04999999999995</v>
      </c>
      <c r="I193" s="279">
        <v>593.40000000000009</v>
      </c>
      <c r="J193" s="279">
        <v>597.79999999999995</v>
      </c>
      <c r="K193" s="277">
        <v>589</v>
      </c>
      <c r="L193" s="277">
        <v>577.25</v>
      </c>
      <c r="M193" s="277">
        <v>32.884230000000002</v>
      </c>
    </row>
    <row r="194" spans="1:13">
      <c r="A194" s="268">
        <v>184</v>
      </c>
      <c r="B194" s="277" t="s">
        <v>109</v>
      </c>
      <c r="C194" s="278">
        <v>1868.7</v>
      </c>
      <c r="D194" s="279">
        <v>1880.8333333333333</v>
      </c>
      <c r="E194" s="279">
        <v>1852.4166666666665</v>
      </c>
      <c r="F194" s="279">
        <v>1836.1333333333332</v>
      </c>
      <c r="G194" s="279">
        <v>1807.7166666666665</v>
      </c>
      <c r="H194" s="279">
        <v>1897.1166666666666</v>
      </c>
      <c r="I194" s="279">
        <v>1925.5333333333331</v>
      </c>
      <c r="J194" s="279">
        <v>1941.8166666666666</v>
      </c>
      <c r="K194" s="277">
        <v>1909.25</v>
      </c>
      <c r="L194" s="277">
        <v>1864.55</v>
      </c>
      <c r="M194" s="277">
        <v>50.737050000000004</v>
      </c>
    </row>
    <row r="195" spans="1:13">
      <c r="A195" s="268">
        <v>185</v>
      </c>
      <c r="B195" s="277" t="s">
        <v>252</v>
      </c>
      <c r="C195" s="278">
        <v>2590.3000000000002</v>
      </c>
      <c r="D195" s="279">
        <v>2587.6333333333337</v>
      </c>
      <c r="E195" s="279">
        <v>2556.4666666666672</v>
      </c>
      <c r="F195" s="279">
        <v>2522.6333333333337</v>
      </c>
      <c r="G195" s="279">
        <v>2491.4666666666672</v>
      </c>
      <c r="H195" s="279">
        <v>2621.4666666666672</v>
      </c>
      <c r="I195" s="279">
        <v>2652.6333333333341</v>
      </c>
      <c r="J195" s="279">
        <v>2686.4666666666672</v>
      </c>
      <c r="K195" s="277">
        <v>2618.8000000000002</v>
      </c>
      <c r="L195" s="277">
        <v>2553.8000000000002</v>
      </c>
      <c r="M195" s="277">
        <v>5.0348300000000004</v>
      </c>
    </row>
    <row r="196" spans="1:13">
      <c r="A196" s="268">
        <v>186</v>
      </c>
      <c r="B196" s="277" t="s">
        <v>110</v>
      </c>
      <c r="C196" s="278">
        <v>1103</v>
      </c>
      <c r="D196" s="279">
        <v>1107.6333333333334</v>
      </c>
      <c r="E196" s="279">
        <v>1095.3666666666668</v>
      </c>
      <c r="F196" s="279">
        <v>1087.7333333333333</v>
      </c>
      <c r="G196" s="279">
        <v>1075.4666666666667</v>
      </c>
      <c r="H196" s="279">
        <v>1115.2666666666669</v>
      </c>
      <c r="I196" s="279">
        <v>1127.5333333333338</v>
      </c>
      <c r="J196" s="279">
        <v>1135.166666666667</v>
      </c>
      <c r="K196" s="277">
        <v>1119.9000000000001</v>
      </c>
      <c r="L196" s="277">
        <v>1100</v>
      </c>
      <c r="M196" s="277">
        <v>177.79243</v>
      </c>
    </row>
    <row r="197" spans="1:13">
      <c r="A197" s="268">
        <v>187</v>
      </c>
      <c r="B197" s="277" t="s">
        <v>253</v>
      </c>
      <c r="C197" s="278">
        <v>584.70000000000005</v>
      </c>
      <c r="D197" s="279">
        <v>584.31666666666672</v>
      </c>
      <c r="E197" s="279">
        <v>576.78333333333342</v>
      </c>
      <c r="F197" s="279">
        <v>568.86666666666667</v>
      </c>
      <c r="G197" s="279">
        <v>561.33333333333337</v>
      </c>
      <c r="H197" s="279">
        <v>592.23333333333346</v>
      </c>
      <c r="I197" s="279">
        <v>599.76666666666677</v>
      </c>
      <c r="J197" s="279">
        <v>607.68333333333351</v>
      </c>
      <c r="K197" s="277">
        <v>591.85</v>
      </c>
      <c r="L197" s="277">
        <v>576.4</v>
      </c>
      <c r="M197" s="277">
        <v>48.628259999999997</v>
      </c>
    </row>
    <row r="198" spans="1:13">
      <c r="A198" s="268">
        <v>188</v>
      </c>
      <c r="B198" s="277" t="s">
        <v>251</v>
      </c>
      <c r="C198" s="278">
        <v>850.5</v>
      </c>
      <c r="D198" s="279">
        <v>854.18333333333339</v>
      </c>
      <c r="E198" s="279">
        <v>844.36666666666679</v>
      </c>
      <c r="F198" s="279">
        <v>838.23333333333335</v>
      </c>
      <c r="G198" s="279">
        <v>828.41666666666674</v>
      </c>
      <c r="H198" s="279">
        <v>860.31666666666683</v>
      </c>
      <c r="I198" s="279">
        <v>870.13333333333344</v>
      </c>
      <c r="J198" s="279">
        <v>876.26666666666688</v>
      </c>
      <c r="K198" s="277">
        <v>864</v>
      </c>
      <c r="L198" s="277">
        <v>848.05</v>
      </c>
      <c r="M198" s="277">
        <v>1.16222</v>
      </c>
    </row>
    <row r="199" spans="1:13">
      <c r="A199" s="268">
        <v>189</v>
      </c>
      <c r="B199" s="277" t="s">
        <v>394</v>
      </c>
      <c r="C199" s="278">
        <v>183</v>
      </c>
      <c r="D199" s="279">
        <v>182.70000000000002</v>
      </c>
      <c r="E199" s="279">
        <v>181.05000000000004</v>
      </c>
      <c r="F199" s="279">
        <v>179.10000000000002</v>
      </c>
      <c r="G199" s="279">
        <v>177.45000000000005</v>
      </c>
      <c r="H199" s="279">
        <v>184.65000000000003</v>
      </c>
      <c r="I199" s="279">
        <v>186.3</v>
      </c>
      <c r="J199" s="279">
        <v>188.25000000000003</v>
      </c>
      <c r="K199" s="277">
        <v>184.35</v>
      </c>
      <c r="L199" s="277">
        <v>180.75</v>
      </c>
      <c r="M199" s="277">
        <v>3.45953</v>
      </c>
    </row>
    <row r="200" spans="1:13">
      <c r="A200" s="268">
        <v>190</v>
      </c>
      <c r="B200" s="277" t="s">
        <v>395</v>
      </c>
      <c r="C200" s="278">
        <v>263.25</v>
      </c>
      <c r="D200" s="279">
        <v>264.2</v>
      </c>
      <c r="E200" s="279">
        <v>260.04999999999995</v>
      </c>
      <c r="F200" s="279">
        <v>256.84999999999997</v>
      </c>
      <c r="G200" s="279">
        <v>252.69999999999993</v>
      </c>
      <c r="H200" s="279">
        <v>267.39999999999998</v>
      </c>
      <c r="I200" s="279">
        <v>271.54999999999995</v>
      </c>
      <c r="J200" s="279">
        <v>274.75</v>
      </c>
      <c r="K200" s="277">
        <v>268.35000000000002</v>
      </c>
      <c r="L200" s="277">
        <v>261</v>
      </c>
      <c r="M200" s="277">
        <v>0.53212999999999999</v>
      </c>
    </row>
    <row r="201" spans="1:13">
      <c r="A201" s="268">
        <v>191</v>
      </c>
      <c r="B201" s="277" t="s">
        <v>111</v>
      </c>
      <c r="C201" s="278">
        <v>2770.95</v>
      </c>
      <c r="D201" s="279">
        <v>2755</v>
      </c>
      <c r="E201" s="279">
        <v>2730.95</v>
      </c>
      <c r="F201" s="279">
        <v>2690.95</v>
      </c>
      <c r="G201" s="279">
        <v>2666.8999999999996</v>
      </c>
      <c r="H201" s="279">
        <v>2795</v>
      </c>
      <c r="I201" s="279">
        <v>2819.05</v>
      </c>
      <c r="J201" s="279">
        <v>2859.05</v>
      </c>
      <c r="K201" s="277">
        <v>2779.05</v>
      </c>
      <c r="L201" s="277">
        <v>2715</v>
      </c>
      <c r="M201" s="277">
        <v>17.160589999999999</v>
      </c>
    </row>
    <row r="202" spans="1:13">
      <c r="A202" s="268">
        <v>192</v>
      </c>
      <c r="B202" s="277" t="s">
        <v>112</v>
      </c>
      <c r="C202" s="278">
        <v>335.55</v>
      </c>
      <c r="D202" s="279">
        <v>336.01666666666665</v>
      </c>
      <c r="E202" s="279">
        <v>332.0333333333333</v>
      </c>
      <c r="F202" s="279">
        <v>328.51666666666665</v>
      </c>
      <c r="G202" s="279">
        <v>324.5333333333333</v>
      </c>
      <c r="H202" s="279">
        <v>339.5333333333333</v>
      </c>
      <c r="I202" s="279">
        <v>343.51666666666665</v>
      </c>
      <c r="J202" s="279">
        <v>347.0333333333333</v>
      </c>
      <c r="K202" s="277">
        <v>340</v>
      </c>
      <c r="L202" s="277">
        <v>332.5</v>
      </c>
      <c r="M202" s="277">
        <v>8.80518</v>
      </c>
    </row>
    <row r="203" spans="1:13">
      <c r="A203" s="268">
        <v>193</v>
      </c>
      <c r="B203" s="277" t="s">
        <v>396</v>
      </c>
      <c r="C203" s="278">
        <v>15.1</v>
      </c>
      <c r="D203" s="279">
        <v>15.25</v>
      </c>
      <c r="E203" s="279">
        <v>14.7</v>
      </c>
      <c r="F203" s="279">
        <v>14.299999999999999</v>
      </c>
      <c r="G203" s="279">
        <v>13.749999999999998</v>
      </c>
      <c r="H203" s="279">
        <v>15.65</v>
      </c>
      <c r="I203" s="279">
        <v>16.200000000000003</v>
      </c>
      <c r="J203" s="279">
        <v>16.600000000000001</v>
      </c>
      <c r="K203" s="277">
        <v>15.8</v>
      </c>
      <c r="L203" s="277">
        <v>14.85</v>
      </c>
      <c r="M203" s="277">
        <v>54.197189999999999</v>
      </c>
    </row>
    <row r="204" spans="1:13">
      <c r="A204" s="268">
        <v>194</v>
      </c>
      <c r="B204" s="277" t="s">
        <v>398</v>
      </c>
      <c r="C204" s="278">
        <v>60.05</v>
      </c>
      <c r="D204" s="279">
        <v>59.949999999999996</v>
      </c>
      <c r="E204" s="279">
        <v>58.599999999999994</v>
      </c>
      <c r="F204" s="279">
        <v>57.15</v>
      </c>
      <c r="G204" s="279">
        <v>55.8</v>
      </c>
      <c r="H204" s="279">
        <v>61.399999999999991</v>
      </c>
      <c r="I204" s="279">
        <v>62.75</v>
      </c>
      <c r="J204" s="279">
        <v>64.199999999999989</v>
      </c>
      <c r="K204" s="277">
        <v>61.3</v>
      </c>
      <c r="L204" s="277">
        <v>58.5</v>
      </c>
      <c r="M204" s="277">
        <v>7.8450199999999999</v>
      </c>
    </row>
    <row r="205" spans="1:13">
      <c r="A205" s="268">
        <v>195</v>
      </c>
      <c r="B205" s="277" t="s">
        <v>114</v>
      </c>
      <c r="C205" s="278">
        <v>154.35</v>
      </c>
      <c r="D205" s="279">
        <v>152.20000000000002</v>
      </c>
      <c r="E205" s="279">
        <v>149.25000000000003</v>
      </c>
      <c r="F205" s="279">
        <v>144.15</v>
      </c>
      <c r="G205" s="279">
        <v>141.20000000000002</v>
      </c>
      <c r="H205" s="279">
        <v>157.30000000000004</v>
      </c>
      <c r="I205" s="279">
        <v>160.25000000000003</v>
      </c>
      <c r="J205" s="279">
        <v>165.35000000000005</v>
      </c>
      <c r="K205" s="277">
        <v>155.15</v>
      </c>
      <c r="L205" s="277">
        <v>147.1</v>
      </c>
      <c r="M205" s="277">
        <v>242.54507000000001</v>
      </c>
    </row>
    <row r="206" spans="1:13">
      <c r="A206" s="268">
        <v>196</v>
      </c>
      <c r="B206" s="277" t="s">
        <v>400</v>
      </c>
      <c r="C206" s="278">
        <v>37.15</v>
      </c>
      <c r="D206" s="279">
        <v>36.049999999999997</v>
      </c>
      <c r="E206" s="279">
        <v>34.149999999999991</v>
      </c>
      <c r="F206" s="279">
        <v>31.149999999999991</v>
      </c>
      <c r="G206" s="279">
        <v>29.249999999999986</v>
      </c>
      <c r="H206" s="279">
        <v>39.049999999999997</v>
      </c>
      <c r="I206" s="279">
        <v>40.950000000000003</v>
      </c>
      <c r="J206" s="279">
        <v>43.95</v>
      </c>
      <c r="K206" s="277">
        <v>37.950000000000003</v>
      </c>
      <c r="L206" s="277">
        <v>33.049999999999997</v>
      </c>
      <c r="M206" s="277">
        <v>90.279200000000003</v>
      </c>
    </row>
    <row r="207" spans="1:13">
      <c r="A207" s="268">
        <v>197</v>
      </c>
      <c r="B207" s="277" t="s">
        <v>115</v>
      </c>
      <c r="C207" s="278">
        <v>215.6</v>
      </c>
      <c r="D207" s="279">
        <v>216.63333333333333</v>
      </c>
      <c r="E207" s="279">
        <v>212.71666666666664</v>
      </c>
      <c r="F207" s="279">
        <v>209.83333333333331</v>
      </c>
      <c r="G207" s="279">
        <v>205.91666666666663</v>
      </c>
      <c r="H207" s="279">
        <v>219.51666666666665</v>
      </c>
      <c r="I207" s="279">
        <v>223.43333333333334</v>
      </c>
      <c r="J207" s="279">
        <v>226.31666666666666</v>
      </c>
      <c r="K207" s="277">
        <v>220.55</v>
      </c>
      <c r="L207" s="277">
        <v>213.75</v>
      </c>
      <c r="M207" s="277">
        <v>68.103920000000002</v>
      </c>
    </row>
    <row r="208" spans="1:13">
      <c r="A208" s="268">
        <v>198</v>
      </c>
      <c r="B208" s="277" t="s">
        <v>116</v>
      </c>
      <c r="C208" s="278">
        <v>2161.6</v>
      </c>
      <c r="D208" s="279">
        <v>2164.8666666666668</v>
      </c>
      <c r="E208" s="279">
        <v>2149.7333333333336</v>
      </c>
      <c r="F208" s="279">
        <v>2137.8666666666668</v>
      </c>
      <c r="G208" s="279">
        <v>2122.7333333333336</v>
      </c>
      <c r="H208" s="279">
        <v>2176.7333333333336</v>
      </c>
      <c r="I208" s="279">
        <v>2191.8666666666668</v>
      </c>
      <c r="J208" s="279">
        <v>2203.7333333333336</v>
      </c>
      <c r="K208" s="277">
        <v>2180</v>
      </c>
      <c r="L208" s="277">
        <v>2153</v>
      </c>
      <c r="M208" s="277">
        <v>23.757010000000001</v>
      </c>
    </row>
    <row r="209" spans="1:13">
      <c r="A209" s="268">
        <v>199</v>
      </c>
      <c r="B209" s="277" t="s">
        <v>254</v>
      </c>
      <c r="C209" s="278">
        <v>194.3</v>
      </c>
      <c r="D209" s="279">
        <v>195.20000000000002</v>
      </c>
      <c r="E209" s="279">
        <v>192.90000000000003</v>
      </c>
      <c r="F209" s="279">
        <v>191.50000000000003</v>
      </c>
      <c r="G209" s="279">
        <v>189.20000000000005</v>
      </c>
      <c r="H209" s="279">
        <v>196.60000000000002</v>
      </c>
      <c r="I209" s="279">
        <v>198.90000000000003</v>
      </c>
      <c r="J209" s="279">
        <v>200.3</v>
      </c>
      <c r="K209" s="277">
        <v>197.5</v>
      </c>
      <c r="L209" s="277">
        <v>193.8</v>
      </c>
      <c r="M209" s="277">
        <v>6.0839699999999999</v>
      </c>
    </row>
    <row r="210" spans="1:13">
      <c r="A210" s="268">
        <v>200</v>
      </c>
      <c r="B210" s="277" t="s">
        <v>401</v>
      </c>
      <c r="C210" s="278">
        <v>29810.7</v>
      </c>
      <c r="D210" s="279">
        <v>29561.616666666669</v>
      </c>
      <c r="E210" s="279">
        <v>29223.233333333337</v>
      </c>
      <c r="F210" s="279">
        <v>28635.76666666667</v>
      </c>
      <c r="G210" s="279">
        <v>28297.383333333339</v>
      </c>
      <c r="H210" s="279">
        <v>30149.083333333336</v>
      </c>
      <c r="I210" s="279">
        <v>30487.466666666667</v>
      </c>
      <c r="J210" s="279">
        <v>31074.933333333334</v>
      </c>
      <c r="K210" s="277">
        <v>29900</v>
      </c>
      <c r="L210" s="277">
        <v>28974.15</v>
      </c>
      <c r="M210" s="277">
        <v>1.924E-2</v>
      </c>
    </row>
    <row r="211" spans="1:13">
      <c r="A211" s="268">
        <v>201</v>
      </c>
      <c r="B211" s="277" t="s">
        <v>397</v>
      </c>
      <c r="C211" s="278">
        <v>48.9</v>
      </c>
      <c r="D211" s="279">
        <v>48.949999999999996</v>
      </c>
      <c r="E211" s="279">
        <v>48.449999999999989</v>
      </c>
      <c r="F211" s="279">
        <v>47.999999999999993</v>
      </c>
      <c r="G211" s="279">
        <v>47.499999999999986</v>
      </c>
      <c r="H211" s="279">
        <v>49.399999999999991</v>
      </c>
      <c r="I211" s="279">
        <v>49.900000000000006</v>
      </c>
      <c r="J211" s="279">
        <v>50.349999999999994</v>
      </c>
      <c r="K211" s="277">
        <v>49.45</v>
      </c>
      <c r="L211" s="277">
        <v>48.5</v>
      </c>
      <c r="M211" s="277">
        <v>10.90774</v>
      </c>
    </row>
    <row r="212" spans="1:13">
      <c r="A212" s="268">
        <v>202</v>
      </c>
      <c r="B212" s="277" t="s">
        <v>255</v>
      </c>
      <c r="C212" s="278">
        <v>34.35</v>
      </c>
      <c r="D212" s="279">
        <v>34.31666666666667</v>
      </c>
      <c r="E212" s="279">
        <v>33.983333333333341</v>
      </c>
      <c r="F212" s="279">
        <v>33.616666666666674</v>
      </c>
      <c r="G212" s="279">
        <v>33.283333333333346</v>
      </c>
      <c r="H212" s="279">
        <v>34.683333333333337</v>
      </c>
      <c r="I212" s="279">
        <v>35.016666666666666</v>
      </c>
      <c r="J212" s="279">
        <v>35.383333333333333</v>
      </c>
      <c r="K212" s="277">
        <v>34.65</v>
      </c>
      <c r="L212" s="277">
        <v>33.950000000000003</v>
      </c>
      <c r="M212" s="277">
        <v>31.98499</v>
      </c>
    </row>
    <row r="213" spans="1:13">
      <c r="A213" s="268">
        <v>203</v>
      </c>
      <c r="B213" s="277" t="s">
        <v>415</v>
      </c>
      <c r="C213" s="278">
        <v>59.2</v>
      </c>
      <c r="D213" s="279">
        <v>58.666666666666664</v>
      </c>
      <c r="E213" s="279">
        <v>58.133333333333326</v>
      </c>
      <c r="F213" s="279">
        <v>57.066666666666663</v>
      </c>
      <c r="G213" s="279">
        <v>56.533333333333324</v>
      </c>
      <c r="H213" s="279">
        <v>59.733333333333327</v>
      </c>
      <c r="I213" s="279">
        <v>60.266666666666673</v>
      </c>
      <c r="J213" s="279">
        <v>61.333333333333329</v>
      </c>
      <c r="K213" s="277">
        <v>59.2</v>
      </c>
      <c r="L213" s="277">
        <v>57.6</v>
      </c>
      <c r="M213" s="277">
        <v>25.612369999999999</v>
      </c>
    </row>
    <row r="214" spans="1:13">
      <c r="A214" s="268">
        <v>204</v>
      </c>
      <c r="B214" s="277" t="s">
        <v>117</v>
      </c>
      <c r="C214" s="278">
        <v>231.8</v>
      </c>
      <c r="D214" s="279">
        <v>230.18333333333331</v>
      </c>
      <c r="E214" s="279">
        <v>223.61666666666662</v>
      </c>
      <c r="F214" s="279">
        <v>215.43333333333331</v>
      </c>
      <c r="G214" s="279">
        <v>208.86666666666662</v>
      </c>
      <c r="H214" s="279">
        <v>238.36666666666662</v>
      </c>
      <c r="I214" s="279">
        <v>244.93333333333328</v>
      </c>
      <c r="J214" s="279">
        <v>253.11666666666662</v>
      </c>
      <c r="K214" s="277">
        <v>236.75</v>
      </c>
      <c r="L214" s="277">
        <v>222</v>
      </c>
      <c r="M214" s="277">
        <v>433.75170000000003</v>
      </c>
    </row>
    <row r="215" spans="1:13">
      <c r="A215" s="268">
        <v>205</v>
      </c>
      <c r="B215" s="277" t="s">
        <v>414</v>
      </c>
      <c r="C215" s="278">
        <v>56.7</v>
      </c>
      <c r="D215" s="279">
        <v>56.116666666666667</v>
      </c>
      <c r="E215" s="279">
        <v>54.233333333333334</v>
      </c>
      <c r="F215" s="279">
        <v>51.766666666666666</v>
      </c>
      <c r="G215" s="279">
        <v>49.883333333333333</v>
      </c>
      <c r="H215" s="279">
        <v>58.583333333333336</v>
      </c>
      <c r="I215" s="279">
        <v>60.466666666666676</v>
      </c>
      <c r="J215" s="279">
        <v>62.933333333333337</v>
      </c>
      <c r="K215" s="277">
        <v>58</v>
      </c>
      <c r="L215" s="277">
        <v>53.65</v>
      </c>
      <c r="M215" s="277">
        <v>2.2785600000000001</v>
      </c>
    </row>
    <row r="216" spans="1:13">
      <c r="A216" s="268">
        <v>206</v>
      </c>
      <c r="B216" s="277" t="s">
        <v>258</v>
      </c>
      <c r="C216" s="278">
        <v>115.9</v>
      </c>
      <c r="D216" s="279">
        <v>114.91666666666667</v>
      </c>
      <c r="E216" s="279">
        <v>111.03333333333335</v>
      </c>
      <c r="F216" s="279">
        <v>106.16666666666667</v>
      </c>
      <c r="G216" s="279">
        <v>102.28333333333335</v>
      </c>
      <c r="H216" s="279">
        <v>119.78333333333335</v>
      </c>
      <c r="I216" s="279">
        <v>123.66666666666667</v>
      </c>
      <c r="J216" s="279">
        <v>128.53333333333336</v>
      </c>
      <c r="K216" s="277">
        <v>118.8</v>
      </c>
      <c r="L216" s="277">
        <v>110.05</v>
      </c>
      <c r="M216" s="277">
        <v>25.72437</v>
      </c>
    </row>
    <row r="217" spans="1:13">
      <c r="A217" s="268">
        <v>207</v>
      </c>
      <c r="B217" s="277" t="s">
        <v>118</v>
      </c>
      <c r="C217" s="278">
        <v>361.85</v>
      </c>
      <c r="D217" s="279">
        <v>363.40000000000003</v>
      </c>
      <c r="E217" s="279">
        <v>358.95000000000005</v>
      </c>
      <c r="F217" s="279">
        <v>356.05</v>
      </c>
      <c r="G217" s="279">
        <v>351.6</v>
      </c>
      <c r="H217" s="279">
        <v>366.30000000000007</v>
      </c>
      <c r="I217" s="279">
        <v>370.75</v>
      </c>
      <c r="J217" s="279">
        <v>373.65000000000009</v>
      </c>
      <c r="K217" s="277">
        <v>367.85</v>
      </c>
      <c r="L217" s="277">
        <v>360.5</v>
      </c>
      <c r="M217" s="277">
        <v>333.34118999999998</v>
      </c>
    </row>
    <row r="218" spans="1:13">
      <c r="A218" s="268">
        <v>208</v>
      </c>
      <c r="B218" s="277" t="s">
        <v>256</v>
      </c>
      <c r="C218" s="278">
        <v>1287.05</v>
      </c>
      <c r="D218" s="279">
        <v>1285.3</v>
      </c>
      <c r="E218" s="279">
        <v>1276.9499999999998</v>
      </c>
      <c r="F218" s="279">
        <v>1266.8499999999999</v>
      </c>
      <c r="G218" s="279">
        <v>1258.4999999999998</v>
      </c>
      <c r="H218" s="279">
        <v>1295.3999999999999</v>
      </c>
      <c r="I218" s="279">
        <v>1303.7499999999998</v>
      </c>
      <c r="J218" s="279">
        <v>1313.85</v>
      </c>
      <c r="K218" s="277">
        <v>1293.6500000000001</v>
      </c>
      <c r="L218" s="277">
        <v>1275.2</v>
      </c>
      <c r="M218" s="277">
        <v>1.8555299999999999</v>
      </c>
    </row>
    <row r="219" spans="1:13">
      <c r="A219" s="268">
        <v>209</v>
      </c>
      <c r="B219" s="277" t="s">
        <v>119</v>
      </c>
      <c r="C219" s="278">
        <v>435.2</v>
      </c>
      <c r="D219" s="279">
        <v>434</v>
      </c>
      <c r="E219" s="279">
        <v>430.5</v>
      </c>
      <c r="F219" s="279">
        <v>425.8</v>
      </c>
      <c r="G219" s="279">
        <v>422.3</v>
      </c>
      <c r="H219" s="279">
        <v>438.7</v>
      </c>
      <c r="I219" s="279">
        <v>442.2</v>
      </c>
      <c r="J219" s="279">
        <v>446.9</v>
      </c>
      <c r="K219" s="277">
        <v>437.5</v>
      </c>
      <c r="L219" s="277">
        <v>429.3</v>
      </c>
      <c r="M219" s="277">
        <v>42.212600000000002</v>
      </c>
    </row>
    <row r="220" spans="1:13">
      <c r="A220" s="268">
        <v>210</v>
      </c>
      <c r="B220" s="277" t="s">
        <v>403</v>
      </c>
      <c r="C220" s="278">
        <v>2481.65</v>
      </c>
      <c r="D220" s="279">
        <v>2495.2166666666667</v>
      </c>
      <c r="E220" s="279">
        <v>2446.4333333333334</v>
      </c>
      <c r="F220" s="279">
        <v>2411.2166666666667</v>
      </c>
      <c r="G220" s="279">
        <v>2362.4333333333334</v>
      </c>
      <c r="H220" s="279">
        <v>2530.4333333333334</v>
      </c>
      <c r="I220" s="279">
        <v>2579.2166666666672</v>
      </c>
      <c r="J220" s="279">
        <v>2614.4333333333334</v>
      </c>
      <c r="K220" s="277">
        <v>2544</v>
      </c>
      <c r="L220" s="277">
        <v>2460</v>
      </c>
      <c r="M220" s="277">
        <v>2.1510000000000001E-2</v>
      </c>
    </row>
    <row r="221" spans="1:13">
      <c r="A221" s="268">
        <v>211</v>
      </c>
      <c r="B221" s="277" t="s">
        <v>257</v>
      </c>
      <c r="C221" s="278">
        <v>53.55</v>
      </c>
      <c r="D221" s="279">
        <v>53.54999999999999</v>
      </c>
      <c r="E221" s="279">
        <v>53.549999999999983</v>
      </c>
      <c r="F221" s="279">
        <v>53.54999999999999</v>
      </c>
      <c r="G221" s="279">
        <v>53.549999999999983</v>
      </c>
      <c r="H221" s="279">
        <v>53.549999999999983</v>
      </c>
      <c r="I221" s="279">
        <v>53.55</v>
      </c>
      <c r="J221" s="279">
        <v>53.549999999999983</v>
      </c>
      <c r="K221" s="277">
        <v>53.55</v>
      </c>
      <c r="L221" s="277">
        <v>53.55</v>
      </c>
      <c r="M221" s="277">
        <v>10.75821</v>
      </c>
    </row>
    <row r="222" spans="1:13">
      <c r="A222" s="268">
        <v>212</v>
      </c>
      <c r="B222" s="277" t="s">
        <v>120</v>
      </c>
      <c r="C222" s="278">
        <v>9.8000000000000007</v>
      </c>
      <c r="D222" s="279">
        <v>9.8833333333333329</v>
      </c>
      <c r="E222" s="279">
        <v>9.6666666666666661</v>
      </c>
      <c r="F222" s="279">
        <v>9.5333333333333332</v>
      </c>
      <c r="G222" s="279">
        <v>9.3166666666666664</v>
      </c>
      <c r="H222" s="279">
        <v>10.016666666666666</v>
      </c>
      <c r="I222" s="279">
        <v>10.233333333333334</v>
      </c>
      <c r="J222" s="279">
        <v>10.366666666666665</v>
      </c>
      <c r="K222" s="277">
        <v>10.1</v>
      </c>
      <c r="L222" s="277">
        <v>9.75</v>
      </c>
      <c r="M222" s="277">
        <v>2312.3913200000002</v>
      </c>
    </row>
    <row r="223" spans="1:13">
      <c r="A223" s="268">
        <v>213</v>
      </c>
      <c r="B223" s="277" t="s">
        <v>404</v>
      </c>
      <c r="C223" s="278">
        <v>19.100000000000001</v>
      </c>
      <c r="D223" s="279">
        <v>19.183333333333334</v>
      </c>
      <c r="E223" s="279">
        <v>18.966666666666669</v>
      </c>
      <c r="F223" s="279">
        <v>18.833333333333336</v>
      </c>
      <c r="G223" s="279">
        <v>18.616666666666671</v>
      </c>
      <c r="H223" s="279">
        <v>19.316666666666666</v>
      </c>
      <c r="I223" s="279">
        <v>19.533333333333328</v>
      </c>
      <c r="J223" s="279">
        <v>19.666666666666664</v>
      </c>
      <c r="K223" s="277">
        <v>19.399999999999999</v>
      </c>
      <c r="L223" s="277">
        <v>19.05</v>
      </c>
      <c r="M223" s="277">
        <v>51.727600000000002</v>
      </c>
    </row>
    <row r="224" spans="1:13">
      <c r="A224" s="268">
        <v>214</v>
      </c>
      <c r="B224" s="277" t="s">
        <v>121</v>
      </c>
      <c r="C224" s="278">
        <v>27.2</v>
      </c>
      <c r="D224" s="279">
        <v>27.266666666666666</v>
      </c>
      <c r="E224" s="279">
        <v>26.93333333333333</v>
      </c>
      <c r="F224" s="279">
        <v>26.666666666666664</v>
      </c>
      <c r="G224" s="279">
        <v>26.333333333333329</v>
      </c>
      <c r="H224" s="279">
        <v>27.533333333333331</v>
      </c>
      <c r="I224" s="279">
        <v>27.866666666666667</v>
      </c>
      <c r="J224" s="279">
        <v>28.133333333333333</v>
      </c>
      <c r="K224" s="277">
        <v>27.6</v>
      </c>
      <c r="L224" s="277">
        <v>27</v>
      </c>
      <c r="M224" s="277">
        <v>262.01722000000001</v>
      </c>
    </row>
    <row r="225" spans="1:13">
      <c r="A225" s="268">
        <v>215</v>
      </c>
      <c r="B225" s="277" t="s">
        <v>416</v>
      </c>
      <c r="C225" s="278">
        <v>190.95</v>
      </c>
      <c r="D225" s="279">
        <v>192.14999999999998</v>
      </c>
      <c r="E225" s="279">
        <v>188.69999999999996</v>
      </c>
      <c r="F225" s="279">
        <v>186.45</v>
      </c>
      <c r="G225" s="279">
        <v>182.99999999999997</v>
      </c>
      <c r="H225" s="279">
        <v>194.39999999999995</v>
      </c>
      <c r="I225" s="279">
        <v>197.85</v>
      </c>
      <c r="J225" s="279">
        <v>200.09999999999994</v>
      </c>
      <c r="K225" s="277">
        <v>195.6</v>
      </c>
      <c r="L225" s="277">
        <v>189.9</v>
      </c>
      <c r="M225" s="277">
        <v>6.6010900000000001</v>
      </c>
    </row>
    <row r="226" spans="1:13">
      <c r="A226" s="268">
        <v>216</v>
      </c>
      <c r="B226" s="277" t="s">
        <v>405</v>
      </c>
      <c r="C226" s="278">
        <v>427.15</v>
      </c>
      <c r="D226" s="279">
        <v>425.8</v>
      </c>
      <c r="E226" s="279">
        <v>418.6</v>
      </c>
      <c r="F226" s="279">
        <v>410.05</v>
      </c>
      <c r="G226" s="279">
        <v>402.85</v>
      </c>
      <c r="H226" s="279">
        <v>434.35</v>
      </c>
      <c r="I226" s="279">
        <v>441.54999999999995</v>
      </c>
      <c r="J226" s="279">
        <v>450.1</v>
      </c>
      <c r="K226" s="277">
        <v>433</v>
      </c>
      <c r="L226" s="277">
        <v>417.25</v>
      </c>
      <c r="M226" s="277">
        <v>1.0436099999999999</v>
      </c>
    </row>
    <row r="227" spans="1:13">
      <c r="A227" s="268">
        <v>217</v>
      </c>
      <c r="B227" s="277" t="s">
        <v>406</v>
      </c>
      <c r="C227" s="278">
        <v>7.5</v>
      </c>
      <c r="D227" s="279">
        <v>7.6000000000000005</v>
      </c>
      <c r="E227" s="279">
        <v>7.4000000000000012</v>
      </c>
      <c r="F227" s="279">
        <v>7.3000000000000007</v>
      </c>
      <c r="G227" s="279">
        <v>7.1000000000000014</v>
      </c>
      <c r="H227" s="279">
        <v>7.7000000000000011</v>
      </c>
      <c r="I227" s="279">
        <v>7.9</v>
      </c>
      <c r="J227" s="279">
        <v>8</v>
      </c>
      <c r="K227" s="277">
        <v>7.8</v>
      </c>
      <c r="L227" s="277">
        <v>7.5</v>
      </c>
      <c r="M227" s="277">
        <v>38.024439999999998</v>
      </c>
    </row>
    <row r="228" spans="1:13">
      <c r="A228" s="268">
        <v>218</v>
      </c>
      <c r="B228" s="277" t="s">
        <v>122</v>
      </c>
      <c r="C228" s="278">
        <v>441.35</v>
      </c>
      <c r="D228" s="279">
        <v>445.18333333333334</v>
      </c>
      <c r="E228" s="279">
        <v>436.66666666666669</v>
      </c>
      <c r="F228" s="279">
        <v>431.98333333333335</v>
      </c>
      <c r="G228" s="279">
        <v>423.4666666666667</v>
      </c>
      <c r="H228" s="279">
        <v>449.86666666666667</v>
      </c>
      <c r="I228" s="279">
        <v>458.38333333333333</v>
      </c>
      <c r="J228" s="279">
        <v>463.06666666666666</v>
      </c>
      <c r="K228" s="277">
        <v>453.7</v>
      </c>
      <c r="L228" s="277">
        <v>440.5</v>
      </c>
      <c r="M228" s="277">
        <v>25.89922</v>
      </c>
    </row>
    <row r="229" spans="1:13">
      <c r="A229" s="268">
        <v>219</v>
      </c>
      <c r="B229" s="277" t="s">
        <v>407</v>
      </c>
      <c r="C229" s="278">
        <v>73.150000000000006</v>
      </c>
      <c r="D229" s="279">
        <v>73.216666666666669</v>
      </c>
      <c r="E229" s="279">
        <v>71.583333333333343</v>
      </c>
      <c r="F229" s="279">
        <v>70.01666666666668</v>
      </c>
      <c r="G229" s="279">
        <v>68.383333333333354</v>
      </c>
      <c r="H229" s="279">
        <v>74.783333333333331</v>
      </c>
      <c r="I229" s="279">
        <v>76.416666666666657</v>
      </c>
      <c r="J229" s="279">
        <v>77.98333333333332</v>
      </c>
      <c r="K229" s="277">
        <v>74.849999999999994</v>
      </c>
      <c r="L229" s="277">
        <v>71.650000000000006</v>
      </c>
      <c r="M229" s="277">
        <v>7.4567500000000004</v>
      </c>
    </row>
    <row r="230" spans="1:13">
      <c r="A230" s="268">
        <v>220</v>
      </c>
      <c r="B230" s="277" t="s">
        <v>260</v>
      </c>
      <c r="C230" s="278">
        <v>81.400000000000006</v>
      </c>
      <c r="D230" s="279">
        <v>81.316666666666677</v>
      </c>
      <c r="E230" s="279">
        <v>80.233333333333348</v>
      </c>
      <c r="F230" s="279">
        <v>79.066666666666677</v>
      </c>
      <c r="G230" s="279">
        <v>77.983333333333348</v>
      </c>
      <c r="H230" s="279">
        <v>82.483333333333348</v>
      </c>
      <c r="I230" s="279">
        <v>83.566666666666691</v>
      </c>
      <c r="J230" s="279">
        <v>84.733333333333348</v>
      </c>
      <c r="K230" s="277">
        <v>82.4</v>
      </c>
      <c r="L230" s="277">
        <v>80.150000000000006</v>
      </c>
      <c r="M230" s="277">
        <v>18.243819999999999</v>
      </c>
    </row>
    <row r="231" spans="1:13">
      <c r="A231" s="268">
        <v>221</v>
      </c>
      <c r="B231" s="277" t="s">
        <v>412</v>
      </c>
      <c r="C231" s="278">
        <v>127.05</v>
      </c>
      <c r="D231" s="279">
        <v>127.01666666666665</v>
      </c>
      <c r="E231" s="279">
        <v>125.1333333333333</v>
      </c>
      <c r="F231" s="279">
        <v>123.21666666666664</v>
      </c>
      <c r="G231" s="279">
        <v>121.33333333333329</v>
      </c>
      <c r="H231" s="279">
        <v>128.93333333333331</v>
      </c>
      <c r="I231" s="279">
        <v>130.81666666666666</v>
      </c>
      <c r="J231" s="279">
        <v>132.73333333333332</v>
      </c>
      <c r="K231" s="277">
        <v>128.9</v>
      </c>
      <c r="L231" s="277">
        <v>125.1</v>
      </c>
      <c r="M231" s="277">
        <v>27.944769999999998</v>
      </c>
    </row>
    <row r="232" spans="1:13">
      <c r="A232" s="268">
        <v>222</v>
      </c>
      <c r="B232" s="277" t="s">
        <v>1616</v>
      </c>
      <c r="C232" s="278">
        <v>2096.0500000000002</v>
      </c>
      <c r="D232" s="279">
        <v>2106.5</v>
      </c>
      <c r="E232" s="279">
        <v>2078.25</v>
      </c>
      <c r="F232" s="279">
        <v>2060.4499999999998</v>
      </c>
      <c r="G232" s="279">
        <v>2032.1999999999998</v>
      </c>
      <c r="H232" s="279">
        <v>2124.3000000000002</v>
      </c>
      <c r="I232" s="279">
        <v>2152.5500000000002</v>
      </c>
      <c r="J232" s="279">
        <v>2170.3500000000004</v>
      </c>
      <c r="K232" s="277">
        <v>2134.75</v>
      </c>
      <c r="L232" s="277">
        <v>2088.6999999999998</v>
      </c>
      <c r="M232" s="277">
        <v>1.56247</v>
      </c>
    </row>
    <row r="233" spans="1:13">
      <c r="A233" s="268">
        <v>223</v>
      </c>
      <c r="B233" s="277" t="s">
        <v>259</v>
      </c>
      <c r="C233" s="278">
        <v>64.7</v>
      </c>
      <c r="D233" s="279">
        <v>64.816666666666663</v>
      </c>
      <c r="E233" s="279">
        <v>64.133333333333326</v>
      </c>
      <c r="F233" s="279">
        <v>63.566666666666663</v>
      </c>
      <c r="G233" s="279">
        <v>62.883333333333326</v>
      </c>
      <c r="H233" s="279">
        <v>65.383333333333326</v>
      </c>
      <c r="I233" s="279">
        <v>66.066666666666663</v>
      </c>
      <c r="J233" s="279">
        <v>66.633333333333326</v>
      </c>
      <c r="K233" s="277">
        <v>65.5</v>
      </c>
      <c r="L233" s="277">
        <v>64.25</v>
      </c>
      <c r="M233" s="277">
        <v>19.38326</v>
      </c>
    </row>
    <row r="234" spans="1:13">
      <c r="A234" s="268">
        <v>224</v>
      </c>
      <c r="B234" s="277" t="s">
        <v>123</v>
      </c>
      <c r="C234" s="278">
        <v>1026.75</v>
      </c>
      <c r="D234" s="279">
        <v>1020.7333333333332</v>
      </c>
      <c r="E234" s="279">
        <v>1007.8166666666664</v>
      </c>
      <c r="F234" s="279">
        <v>988.8833333333331</v>
      </c>
      <c r="G234" s="279">
        <v>975.96666666666624</v>
      </c>
      <c r="H234" s="279">
        <v>1039.6666666666665</v>
      </c>
      <c r="I234" s="279">
        <v>1052.5833333333333</v>
      </c>
      <c r="J234" s="279">
        <v>1071.5166666666667</v>
      </c>
      <c r="K234" s="277">
        <v>1033.6500000000001</v>
      </c>
      <c r="L234" s="277">
        <v>1001.8</v>
      </c>
      <c r="M234" s="277">
        <v>13.11012</v>
      </c>
    </row>
    <row r="235" spans="1:13">
      <c r="A235" s="268">
        <v>225</v>
      </c>
      <c r="B235" s="277" t="s">
        <v>418</v>
      </c>
      <c r="C235" s="278">
        <v>266.60000000000002</v>
      </c>
      <c r="D235" s="279">
        <v>268.59999999999997</v>
      </c>
      <c r="E235" s="279">
        <v>263.79999999999995</v>
      </c>
      <c r="F235" s="279">
        <v>261</v>
      </c>
      <c r="G235" s="279">
        <v>256.2</v>
      </c>
      <c r="H235" s="279">
        <v>271.39999999999992</v>
      </c>
      <c r="I235" s="279">
        <v>276.2</v>
      </c>
      <c r="J235" s="279">
        <v>278.99999999999989</v>
      </c>
      <c r="K235" s="277">
        <v>273.39999999999998</v>
      </c>
      <c r="L235" s="277">
        <v>265.8</v>
      </c>
      <c r="M235" s="277">
        <v>0.12488</v>
      </c>
    </row>
    <row r="236" spans="1:13">
      <c r="A236" s="268">
        <v>226</v>
      </c>
      <c r="B236" s="277" t="s">
        <v>124</v>
      </c>
      <c r="C236" s="278">
        <v>495.9</v>
      </c>
      <c r="D236" s="279">
        <v>499.48333333333335</v>
      </c>
      <c r="E236" s="279">
        <v>489.9666666666667</v>
      </c>
      <c r="F236" s="279">
        <v>484.03333333333336</v>
      </c>
      <c r="G236" s="279">
        <v>474.51666666666671</v>
      </c>
      <c r="H236" s="279">
        <v>505.41666666666669</v>
      </c>
      <c r="I236" s="279">
        <v>514.93333333333339</v>
      </c>
      <c r="J236" s="279">
        <v>520.86666666666667</v>
      </c>
      <c r="K236" s="277">
        <v>509</v>
      </c>
      <c r="L236" s="277">
        <v>493.55</v>
      </c>
      <c r="M236" s="277">
        <v>248.4853</v>
      </c>
    </row>
    <row r="237" spans="1:13">
      <c r="A237" s="268">
        <v>227</v>
      </c>
      <c r="B237" s="277" t="s">
        <v>419</v>
      </c>
      <c r="C237" s="278">
        <v>63.85</v>
      </c>
      <c r="D237" s="279">
        <v>63.733333333333327</v>
      </c>
      <c r="E237" s="279">
        <v>62.166666666666657</v>
      </c>
      <c r="F237" s="279">
        <v>60.483333333333327</v>
      </c>
      <c r="G237" s="279">
        <v>58.916666666666657</v>
      </c>
      <c r="H237" s="279">
        <v>65.416666666666657</v>
      </c>
      <c r="I237" s="279">
        <v>66.983333333333334</v>
      </c>
      <c r="J237" s="279">
        <v>68.666666666666657</v>
      </c>
      <c r="K237" s="277">
        <v>65.3</v>
      </c>
      <c r="L237" s="277">
        <v>62.05</v>
      </c>
      <c r="M237" s="277">
        <v>5.0443499999999997</v>
      </c>
    </row>
    <row r="238" spans="1:13">
      <c r="A238" s="268">
        <v>228</v>
      </c>
      <c r="B238" s="277" t="s">
        <v>125</v>
      </c>
      <c r="C238" s="278">
        <v>226.4</v>
      </c>
      <c r="D238" s="279">
        <v>226.21666666666667</v>
      </c>
      <c r="E238" s="279">
        <v>223.83333333333334</v>
      </c>
      <c r="F238" s="279">
        <v>221.26666666666668</v>
      </c>
      <c r="G238" s="279">
        <v>218.88333333333335</v>
      </c>
      <c r="H238" s="279">
        <v>228.78333333333333</v>
      </c>
      <c r="I238" s="279">
        <v>231.16666666666666</v>
      </c>
      <c r="J238" s="279">
        <v>233.73333333333332</v>
      </c>
      <c r="K238" s="277">
        <v>228.6</v>
      </c>
      <c r="L238" s="277">
        <v>223.65</v>
      </c>
      <c r="M238" s="277">
        <v>39.578899999999997</v>
      </c>
    </row>
    <row r="239" spans="1:13">
      <c r="A239" s="268">
        <v>229</v>
      </c>
      <c r="B239" s="277" t="s">
        <v>126</v>
      </c>
      <c r="C239" s="278">
        <v>764</v>
      </c>
      <c r="D239" s="279">
        <v>766.83333333333337</v>
      </c>
      <c r="E239" s="279">
        <v>758.66666666666674</v>
      </c>
      <c r="F239" s="279">
        <v>753.33333333333337</v>
      </c>
      <c r="G239" s="279">
        <v>745.16666666666674</v>
      </c>
      <c r="H239" s="279">
        <v>772.16666666666674</v>
      </c>
      <c r="I239" s="279">
        <v>780.33333333333348</v>
      </c>
      <c r="J239" s="279">
        <v>785.66666666666674</v>
      </c>
      <c r="K239" s="277">
        <v>775</v>
      </c>
      <c r="L239" s="277">
        <v>761.5</v>
      </c>
      <c r="M239" s="277">
        <v>88.11009</v>
      </c>
    </row>
    <row r="240" spans="1:13">
      <c r="A240" s="268">
        <v>230</v>
      </c>
      <c r="B240" s="277" t="s">
        <v>420</v>
      </c>
      <c r="C240" s="278">
        <v>232.55</v>
      </c>
      <c r="D240" s="279">
        <v>233.85</v>
      </c>
      <c r="E240" s="279">
        <v>230.7</v>
      </c>
      <c r="F240" s="279">
        <v>228.85</v>
      </c>
      <c r="G240" s="279">
        <v>225.7</v>
      </c>
      <c r="H240" s="279">
        <v>235.7</v>
      </c>
      <c r="I240" s="279">
        <v>238.85000000000002</v>
      </c>
      <c r="J240" s="279">
        <v>240.7</v>
      </c>
      <c r="K240" s="277">
        <v>237</v>
      </c>
      <c r="L240" s="277">
        <v>232</v>
      </c>
      <c r="M240" s="277">
        <v>2.3884799999999999</v>
      </c>
    </row>
    <row r="241" spans="1:13">
      <c r="A241" s="268">
        <v>231</v>
      </c>
      <c r="B241" s="277" t="s">
        <v>421</v>
      </c>
      <c r="C241" s="278">
        <v>108</v>
      </c>
      <c r="D241" s="279">
        <v>108.33333333333333</v>
      </c>
      <c r="E241" s="279">
        <v>106.76666666666665</v>
      </c>
      <c r="F241" s="279">
        <v>105.53333333333332</v>
      </c>
      <c r="G241" s="279">
        <v>103.96666666666664</v>
      </c>
      <c r="H241" s="279">
        <v>109.56666666666666</v>
      </c>
      <c r="I241" s="279">
        <v>111.13333333333335</v>
      </c>
      <c r="J241" s="279">
        <v>112.36666666666667</v>
      </c>
      <c r="K241" s="277">
        <v>109.9</v>
      </c>
      <c r="L241" s="277">
        <v>107.1</v>
      </c>
      <c r="M241" s="277">
        <v>0.76776999999999995</v>
      </c>
    </row>
    <row r="242" spans="1:13">
      <c r="A242" s="268">
        <v>232</v>
      </c>
      <c r="B242" s="277" t="s">
        <v>417</v>
      </c>
      <c r="C242" s="278">
        <v>10.75</v>
      </c>
      <c r="D242" s="279">
        <v>10.916666666666666</v>
      </c>
      <c r="E242" s="279">
        <v>10.533333333333331</v>
      </c>
      <c r="F242" s="279">
        <v>10.316666666666665</v>
      </c>
      <c r="G242" s="279">
        <v>9.93333333333333</v>
      </c>
      <c r="H242" s="279">
        <v>11.133333333333333</v>
      </c>
      <c r="I242" s="279">
        <v>11.516666666666669</v>
      </c>
      <c r="J242" s="279">
        <v>11.733333333333334</v>
      </c>
      <c r="K242" s="277">
        <v>11.3</v>
      </c>
      <c r="L242" s="277">
        <v>10.7</v>
      </c>
      <c r="M242" s="277">
        <v>72.991320000000002</v>
      </c>
    </row>
    <row r="243" spans="1:13">
      <c r="A243" s="268">
        <v>233</v>
      </c>
      <c r="B243" s="277" t="s">
        <v>127</v>
      </c>
      <c r="C243" s="278">
        <v>87.95</v>
      </c>
      <c r="D243" s="279">
        <v>88.100000000000009</v>
      </c>
      <c r="E243" s="279">
        <v>86.850000000000023</v>
      </c>
      <c r="F243" s="279">
        <v>85.750000000000014</v>
      </c>
      <c r="G243" s="279">
        <v>84.500000000000028</v>
      </c>
      <c r="H243" s="279">
        <v>89.200000000000017</v>
      </c>
      <c r="I243" s="279">
        <v>90.449999999999989</v>
      </c>
      <c r="J243" s="279">
        <v>91.550000000000011</v>
      </c>
      <c r="K243" s="277">
        <v>89.35</v>
      </c>
      <c r="L243" s="277">
        <v>87</v>
      </c>
      <c r="M243" s="277">
        <v>135.22961000000001</v>
      </c>
    </row>
    <row r="244" spans="1:13">
      <c r="A244" s="268">
        <v>234</v>
      </c>
      <c r="B244" s="277" t="s">
        <v>262</v>
      </c>
      <c r="C244" s="278">
        <v>1678.15</v>
      </c>
      <c r="D244" s="279">
        <v>1681.05</v>
      </c>
      <c r="E244" s="279">
        <v>1652.1</v>
      </c>
      <c r="F244" s="279">
        <v>1626.05</v>
      </c>
      <c r="G244" s="279">
        <v>1597.1</v>
      </c>
      <c r="H244" s="279">
        <v>1707.1</v>
      </c>
      <c r="I244" s="279">
        <v>1736.0500000000002</v>
      </c>
      <c r="J244" s="279">
        <v>1762.1</v>
      </c>
      <c r="K244" s="277">
        <v>1710</v>
      </c>
      <c r="L244" s="277">
        <v>1655</v>
      </c>
      <c r="M244" s="277">
        <v>2.25935</v>
      </c>
    </row>
    <row r="245" spans="1:13">
      <c r="A245" s="268">
        <v>235</v>
      </c>
      <c r="B245" s="277" t="s">
        <v>408</v>
      </c>
      <c r="C245" s="278">
        <v>108.05</v>
      </c>
      <c r="D245" s="279">
        <v>105.76666666666665</v>
      </c>
      <c r="E245" s="279">
        <v>102.1333333333333</v>
      </c>
      <c r="F245" s="279">
        <v>96.21666666666664</v>
      </c>
      <c r="G245" s="279">
        <v>92.583333333333286</v>
      </c>
      <c r="H245" s="279">
        <v>111.68333333333331</v>
      </c>
      <c r="I245" s="279">
        <v>115.31666666666666</v>
      </c>
      <c r="J245" s="279">
        <v>121.23333333333332</v>
      </c>
      <c r="K245" s="277">
        <v>109.4</v>
      </c>
      <c r="L245" s="277">
        <v>99.85</v>
      </c>
      <c r="M245" s="277">
        <v>66.206450000000004</v>
      </c>
    </row>
    <row r="246" spans="1:13">
      <c r="A246" s="268">
        <v>236</v>
      </c>
      <c r="B246" s="277" t="s">
        <v>409</v>
      </c>
      <c r="C246" s="278">
        <v>100.8</v>
      </c>
      <c r="D246" s="279">
        <v>98.166666666666671</v>
      </c>
      <c r="E246" s="279">
        <v>93.63333333333334</v>
      </c>
      <c r="F246" s="279">
        <v>86.466666666666669</v>
      </c>
      <c r="G246" s="279">
        <v>81.933333333333337</v>
      </c>
      <c r="H246" s="279">
        <v>105.33333333333334</v>
      </c>
      <c r="I246" s="279">
        <v>109.86666666666667</v>
      </c>
      <c r="J246" s="279">
        <v>117.03333333333335</v>
      </c>
      <c r="K246" s="277">
        <v>102.7</v>
      </c>
      <c r="L246" s="277">
        <v>91</v>
      </c>
      <c r="M246" s="277">
        <v>94.790059999999997</v>
      </c>
    </row>
    <row r="247" spans="1:13">
      <c r="A247" s="268">
        <v>237</v>
      </c>
      <c r="B247" s="277" t="s">
        <v>402</v>
      </c>
      <c r="C247" s="278">
        <v>493.6</v>
      </c>
      <c r="D247" s="279">
        <v>495.28333333333336</v>
      </c>
      <c r="E247" s="279">
        <v>486.51666666666671</v>
      </c>
      <c r="F247" s="279">
        <v>479.43333333333334</v>
      </c>
      <c r="G247" s="279">
        <v>470.66666666666669</v>
      </c>
      <c r="H247" s="279">
        <v>502.36666666666673</v>
      </c>
      <c r="I247" s="279">
        <v>511.13333333333338</v>
      </c>
      <c r="J247" s="279">
        <v>518.2166666666667</v>
      </c>
      <c r="K247" s="277">
        <v>504.05</v>
      </c>
      <c r="L247" s="277">
        <v>488.2</v>
      </c>
      <c r="M247" s="277">
        <v>3.99369</v>
      </c>
    </row>
    <row r="248" spans="1:13">
      <c r="A248" s="268">
        <v>238</v>
      </c>
      <c r="B248" s="277" t="s">
        <v>128</v>
      </c>
      <c r="C248" s="278">
        <v>199.8</v>
      </c>
      <c r="D248" s="279">
        <v>200.23333333333335</v>
      </c>
      <c r="E248" s="279">
        <v>198.51666666666671</v>
      </c>
      <c r="F248" s="279">
        <v>197.23333333333335</v>
      </c>
      <c r="G248" s="279">
        <v>195.51666666666671</v>
      </c>
      <c r="H248" s="279">
        <v>201.51666666666671</v>
      </c>
      <c r="I248" s="279">
        <v>203.23333333333335</v>
      </c>
      <c r="J248" s="279">
        <v>204.51666666666671</v>
      </c>
      <c r="K248" s="277">
        <v>201.95</v>
      </c>
      <c r="L248" s="277">
        <v>198.95</v>
      </c>
      <c r="M248" s="277">
        <v>347.10608000000002</v>
      </c>
    </row>
    <row r="249" spans="1:13">
      <c r="A249" s="268">
        <v>239</v>
      </c>
      <c r="B249" s="277" t="s">
        <v>413</v>
      </c>
      <c r="C249" s="278">
        <v>211.15</v>
      </c>
      <c r="D249" s="279">
        <v>210.71666666666667</v>
      </c>
      <c r="E249" s="279">
        <v>207.78333333333333</v>
      </c>
      <c r="F249" s="279">
        <v>204.41666666666666</v>
      </c>
      <c r="G249" s="279">
        <v>201.48333333333332</v>
      </c>
      <c r="H249" s="279">
        <v>214.08333333333334</v>
      </c>
      <c r="I249" s="279">
        <v>217.01666666666668</v>
      </c>
      <c r="J249" s="279">
        <v>220.38333333333335</v>
      </c>
      <c r="K249" s="277">
        <v>213.65</v>
      </c>
      <c r="L249" s="277">
        <v>207.35</v>
      </c>
      <c r="M249" s="277">
        <v>0.26990999999999998</v>
      </c>
    </row>
    <row r="250" spans="1:13">
      <c r="A250" s="268">
        <v>240</v>
      </c>
      <c r="B250" s="277" t="s">
        <v>410</v>
      </c>
      <c r="C250" s="278">
        <v>53.15</v>
      </c>
      <c r="D250" s="279">
        <v>53.4</v>
      </c>
      <c r="E250" s="279">
        <v>52.65</v>
      </c>
      <c r="F250" s="279">
        <v>52.15</v>
      </c>
      <c r="G250" s="279">
        <v>51.4</v>
      </c>
      <c r="H250" s="279">
        <v>53.9</v>
      </c>
      <c r="I250" s="279">
        <v>54.65</v>
      </c>
      <c r="J250" s="279">
        <v>55.15</v>
      </c>
      <c r="K250" s="277">
        <v>54.15</v>
      </c>
      <c r="L250" s="277">
        <v>52.9</v>
      </c>
      <c r="M250" s="277">
        <v>2.2041200000000001</v>
      </c>
    </row>
    <row r="251" spans="1:13">
      <c r="A251" s="268">
        <v>241</v>
      </c>
      <c r="B251" s="277" t="s">
        <v>411</v>
      </c>
      <c r="C251" s="278">
        <v>134.30000000000001</v>
      </c>
      <c r="D251" s="279">
        <v>128.86666666666667</v>
      </c>
      <c r="E251" s="279">
        <v>123.43333333333334</v>
      </c>
      <c r="F251" s="279">
        <v>112.56666666666666</v>
      </c>
      <c r="G251" s="279">
        <v>107.13333333333333</v>
      </c>
      <c r="H251" s="279">
        <v>139.73333333333335</v>
      </c>
      <c r="I251" s="279">
        <v>145.16666666666669</v>
      </c>
      <c r="J251" s="279">
        <v>156.03333333333336</v>
      </c>
      <c r="K251" s="277">
        <v>134.30000000000001</v>
      </c>
      <c r="L251" s="277">
        <v>118</v>
      </c>
      <c r="M251" s="277">
        <v>230.94532000000001</v>
      </c>
    </row>
    <row r="252" spans="1:13">
      <c r="A252" s="268">
        <v>242</v>
      </c>
      <c r="B252" s="277" t="s">
        <v>431</v>
      </c>
      <c r="C252" s="278">
        <v>17.399999999999999</v>
      </c>
      <c r="D252" s="279">
        <v>17.466666666666665</v>
      </c>
      <c r="E252" s="279">
        <v>17.233333333333331</v>
      </c>
      <c r="F252" s="279">
        <v>17.066666666666666</v>
      </c>
      <c r="G252" s="279">
        <v>16.833333333333332</v>
      </c>
      <c r="H252" s="279">
        <v>17.633333333333329</v>
      </c>
      <c r="I252" s="279">
        <v>17.866666666666664</v>
      </c>
      <c r="J252" s="279">
        <v>18.033333333333328</v>
      </c>
      <c r="K252" s="277">
        <v>17.7</v>
      </c>
      <c r="L252" s="277">
        <v>17.3</v>
      </c>
      <c r="M252" s="277">
        <v>30.289169999999999</v>
      </c>
    </row>
    <row r="253" spans="1:13">
      <c r="A253" s="268">
        <v>243</v>
      </c>
      <c r="B253" s="277" t="s">
        <v>428</v>
      </c>
      <c r="C253" s="278">
        <v>40.549999999999997</v>
      </c>
      <c r="D253" s="279">
        <v>40.799999999999997</v>
      </c>
      <c r="E253" s="279">
        <v>40.199999999999996</v>
      </c>
      <c r="F253" s="279">
        <v>39.85</v>
      </c>
      <c r="G253" s="279">
        <v>39.25</v>
      </c>
      <c r="H253" s="279">
        <v>41.149999999999991</v>
      </c>
      <c r="I253" s="279">
        <v>41.749999999999986</v>
      </c>
      <c r="J253" s="279">
        <v>42.099999999999987</v>
      </c>
      <c r="K253" s="277">
        <v>41.4</v>
      </c>
      <c r="L253" s="277">
        <v>40.450000000000003</v>
      </c>
      <c r="M253" s="277">
        <v>5.7254500000000004</v>
      </c>
    </row>
    <row r="254" spans="1:13">
      <c r="A254" s="268">
        <v>244</v>
      </c>
      <c r="B254" s="277" t="s">
        <v>429</v>
      </c>
      <c r="C254" s="278">
        <v>98.65</v>
      </c>
      <c r="D254" s="279">
        <v>99.633333333333326</v>
      </c>
      <c r="E254" s="279">
        <v>96.466666666666654</v>
      </c>
      <c r="F254" s="279">
        <v>94.283333333333331</v>
      </c>
      <c r="G254" s="279">
        <v>91.11666666666666</v>
      </c>
      <c r="H254" s="279">
        <v>101.81666666666665</v>
      </c>
      <c r="I254" s="279">
        <v>104.98333333333333</v>
      </c>
      <c r="J254" s="279">
        <v>107.16666666666664</v>
      </c>
      <c r="K254" s="277">
        <v>102.8</v>
      </c>
      <c r="L254" s="277">
        <v>97.45</v>
      </c>
      <c r="M254" s="277">
        <v>86.833730000000003</v>
      </c>
    </row>
    <row r="255" spans="1:13">
      <c r="A255" s="268">
        <v>245</v>
      </c>
      <c r="B255" s="277" t="s">
        <v>432</v>
      </c>
      <c r="C255" s="278">
        <v>33.75</v>
      </c>
      <c r="D255" s="279">
        <v>33.56666666666667</v>
      </c>
      <c r="E255" s="279">
        <v>32.733333333333341</v>
      </c>
      <c r="F255" s="279">
        <v>31.716666666666669</v>
      </c>
      <c r="G255" s="279">
        <v>30.88333333333334</v>
      </c>
      <c r="H255" s="279">
        <v>34.583333333333343</v>
      </c>
      <c r="I255" s="279">
        <v>35.416666666666671</v>
      </c>
      <c r="J255" s="279">
        <v>36.433333333333344</v>
      </c>
      <c r="K255" s="277">
        <v>34.4</v>
      </c>
      <c r="L255" s="277">
        <v>32.549999999999997</v>
      </c>
      <c r="M255" s="277">
        <v>21.990349999999999</v>
      </c>
    </row>
    <row r="256" spans="1:13">
      <c r="A256" s="268">
        <v>246</v>
      </c>
      <c r="B256" s="277" t="s">
        <v>422</v>
      </c>
      <c r="C256" s="278">
        <v>719.35</v>
      </c>
      <c r="D256" s="279">
        <v>723.38333333333333</v>
      </c>
      <c r="E256" s="279">
        <v>712.9666666666667</v>
      </c>
      <c r="F256" s="279">
        <v>706.58333333333337</v>
      </c>
      <c r="G256" s="279">
        <v>696.16666666666674</v>
      </c>
      <c r="H256" s="279">
        <v>729.76666666666665</v>
      </c>
      <c r="I256" s="279">
        <v>740.18333333333339</v>
      </c>
      <c r="J256" s="279">
        <v>746.56666666666661</v>
      </c>
      <c r="K256" s="277">
        <v>733.8</v>
      </c>
      <c r="L256" s="277">
        <v>717</v>
      </c>
      <c r="M256" s="277">
        <v>4.1560199999999998</v>
      </c>
    </row>
    <row r="257" spans="1:13">
      <c r="A257" s="268">
        <v>247</v>
      </c>
      <c r="B257" s="277" t="s">
        <v>436</v>
      </c>
      <c r="C257" s="278">
        <v>2267.9</v>
      </c>
      <c r="D257" s="279">
        <v>2272.5499999999997</v>
      </c>
      <c r="E257" s="279">
        <v>2240.3499999999995</v>
      </c>
      <c r="F257" s="279">
        <v>2212.7999999999997</v>
      </c>
      <c r="G257" s="279">
        <v>2180.5999999999995</v>
      </c>
      <c r="H257" s="279">
        <v>2300.0999999999995</v>
      </c>
      <c r="I257" s="279">
        <v>2332.2999999999993</v>
      </c>
      <c r="J257" s="279">
        <v>2359.8499999999995</v>
      </c>
      <c r="K257" s="277">
        <v>2304.75</v>
      </c>
      <c r="L257" s="277">
        <v>2245</v>
      </c>
      <c r="M257" s="277">
        <v>7.2459999999999997E-2</v>
      </c>
    </row>
    <row r="258" spans="1:13">
      <c r="A258" s="268">
        <v>248</v>
      </c>
      <c r="B258" s="277" t="s">
        <v>433</v>
      </c>
      <c r="C258" s="278">
        <v>64.05</v>
      </c>
      <c r="D258" s="279">
        <v>63.383333333333333</v>
      </c>
      <c r="E258" s="279">
        <v>61.766666666666666</v>
      </c>
      <c r="F258" s="279">
        <v>59.483333333333334</v>
      </c>
      <c r="G258" s="279">
        <v>57.866666666666667</v>
      </c>
      <c r="H258" s="279">
        <v>65.666666666666657</v>
      </c>
      <c r="I258" s="279">
        <v>67.283333333333331</v>
      </c>
      <c r="J258" s="279">
        <v>69.566666666666663</v>
      </c>
      <c r="K258" s="277">
        <v>65</v>
      </c>
      <c r="L258" s="277">
        <v>61.1</v>
      </c>
      <c r="M258" s="277">
        <v>85.758300000000006</v>
      </c>
    </row>
    <row r="259" spans="1:13">
      <c r="A259" s="268">
        <v>249</v>
      </c>
      <c r="B259" s="277" t="s">
        <v>129</v>
      </c>
      <c r="C259" s="278">
        <v>156.94999999999999</v>
      </c>
      <c r="D259" s="279">
        <v>157.08333333333334</v>
      </c>
      <c r="E259" s="279">
        <v>153.9666666666667</v>
      </c>
      <c r="F259" s="279">
        <v>150.98333333333335</v>
      </c>
      <c r="G259" s="279">
        <v>147.8666666666667</v>
      </c>
      <c r="H259" s="279">
        <v>160.06666666666669</v>
      </c>
      <c r="I259" s="279">
        <v>163.18333333333331</v>
      </c>
      <c r="J259" s="279">
        <v>166.16666666666669</v>
      </c>
      <c r="K259" s="277">
        <v>160.19999999999999</v>
      </c>
      <c r="L259" s="277">
        <v>154.1</v>
      </c>
      <c r="M259" s="277">
        <v>155.74972</v>
      </c>
    </row>
    <row r="260" spans="1:13">
      <c r="A260" s="268">
        <v>250</v>
      </c>
      <c r="B260" s="277" t="s">
        <v>430</v>
      </c>
      <c r="C260" s="278">
        <v>12.65</v>
      </c>
      <c r="D260" s="279">
        <v>12.65</v>
      </c>
      <c r="E260" s="279">
        <v>12.65</v>
      </c>
      <c r="F260" s="279">
        <v>12.65</v>
      </c>
      <c r="G260" s="279">
        <v>12.65</v>
      </c>
      <c r="H260" s="279">
        <v>12.65</v>
      </c>
      <c r="I260" s="279">
        <v>12.65</v>
      </c>
      <c r="J260" s="279">
        <v>12.65</v>
      </c>
      <c r="K260" s="277">
        <v>12.65</v>
      </c>
      <c r="L260" s="277">
        <v>12.65</v>
      </c>
      <c r="M260" s="277">
        <v>5.74749</v>
      </c>
    </row>
    <row r="261" spans="1:13">
      <c r="A261" s="268">
        <v>251</v>
      </c>
      <c r="B261" s="277" t="s">
        <v>423</v>
      </c>
      <c r="C261" s="278">
        <v>1454.05</v>
      </c>
      <c r="D261" s="279">
        <v>1448.6833333333334</v>
      </c>
      <c r="E261" s="279">
        <v>1405.3666666666668</v>
      </c>
      <c r="F261" s="279">
        <v>1356.6833333333334</v>
      </c>
      <c r="G261" s="279">
        <v>1313.3666666666668</v>
      </c>
      <c r="H261" s="279">
        <v>1497.3666666666668</v>
      </c>
      <c r="I261" s="279">
        <v>1540.6833333333334</v>
      </c>
      <c r="J261" s="279">
        <v>1589.3666666666668</v>
      </c>
      <c r="K261" s="277">
        <v>1492</v>
      </c>
      <c r="L261" s="277">
        <v>1400</v>
      </c>
      <c r="M261" s="277">
        <v>1.98983</v>
      </c>
    </row>
    <row r="262" spans="1:13">
      <c r="A262" s="268">
        <v>252</v>
      </c>
      <c r="B262" s="277" t="s">
        <v>424</v>
      </c>
      <c r="C262" s="278">
        <v>284.85000000000002</v>
      </c>
      <c r="D262" s="279">
        <v>280.15000000000003</v>
      </c>
      <c r="E262" s="279">
        <v>274.30000000000007</v>
      </c>
      <c r="F262" s="279">
        <v>263.75000000000006</v>
      </c>
      <c r="G262" s="279">
        <v>257.90000000000009</v>
      </c>
      <c r="H262" s="279">
        <v>290.70000000000005</v>
      </c>
      <c r="I262" s="279">
        <v>296.55000000000007</v>
      </c>
      <c r="J262" s="279">
        <v>307.10000000000002</v>
      </c>
      <c r="K262" s="277">
        <v>286</v>
      </c>
      <c r="L262" s="277">
        <v>269.60000000000002</v>
      </c>
      <c r="M262" s="277">
        <v>5.9998699999999996</v>
      </c>
    </row>
    <row r="263" spans="1:13">
      <c r="A263" s="268">
        <v>253</v>
      </c>
      <c r="B263" s="277" t="s">
        <v>425</v>
      </c>
      <c r="C263" s="278">
        <v>105.75</v>
      </c>
      <c r="D263" s="279">
        <v>106.46666666666665</v>
      </c>
      <c r="E263" s="279">
        <v>99.683333333333309</v>
      </c>
      <c r="F263" s="279">
        <v>93.61666666666666</v>
      </c>
      <c r="G263" s="279">
        <v>86.833333333333314</v>
      </c>
      <c r="H263" s="279">
        <v>112.5333333333333</v>
      </c>
      <c r="I263" s="279">
        <v>119.31666666666663</v>
      </c>
      <c r="J263" s="279">
        <v>125.3833333333333</v>
      </c>
      <c r="K263" s="277">
        <v>113.25</v>
      </c>
      <c r="L263" s="277">
        <v>100.4</v>
      </c>
      <c r="M263" s="277">
        <v>82.753349999999998</v>
      </c>
    </row>
    <row r="264" spans="1:13">
      <c r="A264" s="268">
        <v>254</v>
      </c>
      <c r="B264" s="277" t="s">
        <v>426</v>
      </c>
      <c r="C264" s="278">
        <v>67.95</v>
      </c>
      <c r="D264" s="279">
        <v>67.350000000000009</v>
      </c>
      <c r="E264" s="279">
        <v>65.100000000000023</v>
      </c>
      <c r="F264" s="279">
        <v>62.250000000000014</v>
      </c>
      <c r="G264" s="279">
        <v>60.000000000000028</v>
      </c>
      <c r="H264" s="279">
        <v>70.200000000000017</v>
      </c>
      <c r="I264" s="279">
        <v>72.449999999999989</v>
      </c>
      <c r="J264" s="279">
        <v>75.300000000000011</v>
      </c>
      <c r="K264" s="277">
        <v>69.599999999999994</v>
      </c>
      <c r="L264" s="277">
        <v>64.5</v>
      </c>
      <c r="M264" s="277">
        <v>31.610499999999998</v>
      </c>
    </row>
    <row r="265" spans="1:13">
      <c r="A265" s="268">
        <v>255</v>
      </c>
      <c r="B265" s="277" t="s">
        <v>427</v>
      </c>
      <c r="C265" s="278">
        <v>74.05</v>
      </c>
      <c r="D265" s="279">
        <v>74.083333333333329</v>
      </c>
      <c r="E265" s="279">
        <v>73.566666666666663</v>
      </c>
      <c r="F265" s="279">
        <v>73.083333333333329</v>
      </c>
      <c r="G265" s="279">
        <v>72.566666666666663</v>
      </c>
      <c r="H265" s="279">
        <v>74.566666666666663</v>
      </c>
      <c r="I265" s="279">
        <v>75.083333333333343</v>
      </c>
      <c r="J265" s="279">
        <v>75.566666666666663</v>
      </c>
      <c r="K265" s="277">
        <v>74.599999999999994</v>
      </c>
      <c r="L265" s="277">
        <v>73.599999999999994</v>
      </c>
      <c r="M265" s="277">
        <v>11.073919999999999</v>
      </c>
    </row>
    <row r="266" spans="1:13">
      <c r="A266" s="268">
        <v>256</v>
      </c>
      <c r="B266" s="277" t="s">
        <v>435</v>
      </c>
      <c r="C266" s="278">
        <v>40.35</v>
      </c>
      <c r="D266" s="279">
        <v>40.43333333333333</v>
      </c>
      <c r="E266" s="279">
        <v>39.716666666666661</v>
      </c>
      <c r="F266" s="279">
        <v>39.083333333333329</v>
      </c>
      <c r="G266" s="279">
        <v>38.36666666666666</v>
      </c>
      <c r="H266" s="279">
        <v>41.066666666666663</v>
      </c>
      <c r="I266" s="279">
        <v>41.783333333333331</v>
      </c>
      <c r="J266" s="279">
        <v>42.416666666666664</v>
      </c>
      <c r="K266" s="277">
        <v>41.15</v>
      </c>
      <c r="L266" s="277">
        <v>39.799999999999997</v>
      </c>
      <c r="M266" s="277">
        <v>6.3850800000000003</v>
      </c>
    </row>
    <row r="267" spans="1:13">
      <c r="A267" s="268">
        <v>257</v>
      </c>
      <c r="B267" s="277" t="s">
        <v>434</v>
      </c>
      <c r="C267" s="278">
        <v>71.2</v>
      </c>
      <c r="D267" s="279">
        <v>71.000000000000014</v>
      </c>
      <c r="E267" s="279">
        <v>69.100000000000023</v>
      </c>
      <c r="F267" s="279">
        <v>67.000000000000014</v>
      </c>
      <c r="G267" s="279">
        <v>65.100000000000023</v>
      </c>
      <c r="H267" s="279">
        <v>73.100000000000023</v>
      </c>
      <c r="I267" s="279">
        <v>75.000000000000028</v>
      </c>
      <c r="J267" s="279">
        <v>77.100000000000023</v>
      </c>
      <c r="K267" s="277">
        <v>72.900000000000006</v>
      </c>
      <c r="L267" s="277">
        <v>68.900000000000006</v>
      </c>
      <c r="M267" s="277">
        <v>3.5730900000000001</v>
      </c>
    </row>
    <row r="268" spans="1:13">
      <c r="A268" s="268">
        <v>258</v>
      </c>
      <c r="B268" s="277" t="s">
        <v>263</v>
      </c>
      <c r="C268" s="278">
        <v>48.9</v>
      </c>
      <c r="D268" s="279">
        <v>49.04999999999999</v>
      </c>
      <c r="E268" s="279">
        <v>48.299999999999983</v>
      </c>
      <c r="F268" s="279">
        <v>47.699999999999996</v>
      </c>
      <c r="G268" s="279">
        <v>46.949999999999989</v>
      </c>
      <c r="H268" s="279">
        <v>49.649999999999977</v>
      </c>
      <c r="I268" s="279">
        <v>50.399999999999991</v>
      </c>
      <c r="J268" s="279">
        <v>50.999999999999972</v>
      </c>
      <c r="K268" s="277">
        <v>49.8</v>
      </c>
      <c r="L268" s="277">
        <v>48.45</v>
      </c>
      <c r="M268" s="277">
        <v>9.1874400000000005</v>
      </c>
    </row>
    <row r="269" spans="1:13">
      <c r="A269" s="268">
        <v>259</v>
      </c>
      <c r="B269" s="277" t="s">
        <v>130</v>
      </c>
      <c r="C269" s="278">
        <v>193.75</v>
      </c>
      <c r="D269" s="279">
        <v>193.16666666666666</v>
      </c>
      <c r="E269" s="279">
        <v>191.08333333333331</v>
      </c>
      <c r="F269" s="279">
        <v>188.41666666666666</v>
      </c>
      <c r="G269" s="279">
        <v>186.33333333333331</v>
      </c>
      <c r="H269" s="279">
        <v>195.83333333333331</v>
      </c>
      <c r="I269" s="279">
        <v>197.91666666666663</v>
      </c>
      <c r="J269" s="279">
        <v>200.58333333333331</v>
      </c>
      <c r="K269" s="277">
        <v>195.25</v>
      </c>
      <c r="L269" s="277">
        <v>190.5</v>
      </c>
      <c r="M269" s="277">
        <v>108.03795</v>
      </c>
    </row>
    <row r="270" spans="1:13">
      <c r="A270" s="268">
        <v>260</v>
      </c>
      <c r="B270" s="277" t="s">
        <v>264</v>
      </c>
      <c r="C270" s="278">
        <v>676.9</v>
      </c>
      <c r="D270" s="279">
        <v>682</v>
      </c>
      <c r="E270" s="279">
        <v>670</v>
      </c>
      <c r="F270" s="279">
        <v>663.1</v>
      </c>
      <c r="G270" s="279">
        <v>651.1</v>
      </c>
      <c r="H270" s="279">
        <v>688.9</v>
      </c>
      <c r="I270" s="279">
        <v>700.9</v>
      </c>
      <c r="J270" s="279">
        <v>707.8</v>
      </c>
      <c r="K270" s="277">
        <v>694</v>
      </c>
      <c r="L270" s="277">
        <v>675.1</v>
      </c>
      <c r="M270" s="277">
        <v>2.1163799999999999</v>
      </c>
    </row>
    <row r="271" spans="1:13">
      <c r="A271" s="268">
        <v>261</v>
      </c>
      <c r="B271" s="277" t="s">
        <v>131</v>
      </c>
      <c r="C271" s="278">
        <v>1736.55</v>
      </c>
      <c r="D271" s="279">
        <v>1734.4499999999998</v>
      </c>
      <c r="E271" s="279">
        <v>1718.7999999999997</v>
      </c>
      <c r="F271" s="279">
        <v>1701.05</v>
      </c>
      <c r="G271" s="279">
        <v>1685.3999999999999</v>
      </c>
      <c r="H271" s="279">
        <v>1752.1999999999996</v>
      </c>
      <c r="I271" s="279">
        <v>1767.8499999999997</v>
      </c>
      <c r="J271" s="279">
        <v>1785.5999999999995</v>
      </c>
      <c r="K271" s="277">
        <v>1750.1</v>
      </c>
      <c r="L271" s="277">
        <v>1716.7</v>
      </c>
      <c r="M271" s="277">
        <v>3.4270700000000001</v>
      </c>
    </row>
    <row r="272" spans="1:13">
      <c r="A272" s="268">
        <v>262</v>
      </c>
      <c r="B272" s="277" t="s">
        <v>132</v>
      </c>
      <c r="C272" s="278">
        <v>384.3</v>
      </c>
      <c r="D272" s="279">
        <v>385.09999999999997</v>
      </c>
      <c r="E272" s="279">
        <v>381.19999999999993</v>
      </c>
      <c r="F272" s="279">
        <v>378.09999999999997</v>
      </c>
      <c r="G272" s="279">
        <v>374.19999999999993</v>
      </c>
      <c r="H272" s="279">
        <v>388.19999999999993</v>
      </c>
      <c r="I272" s="279">
        <v>392.09999999999991</v>
      </c>
      <c r="J272" s="279">
        <v>395.19999999999993</v>
      </c>
      <c r="K272" s="277">
        <v>389</v>
      </c>
      <c r="L272" s="277">
        <v>382</v>
      </c>
      <c r="M272" s="277">
        <v>32.71181</v>
      </c>
    </row>
    <row r="273" spans="1:13">
      <c r="A273" s="268">
        <v>263</v>
      </c>
      <c r="B273" s="277" t="s">
        <v>437</v>
      </c>
      <c r="C273" s="278">
        <v>125.05</v>
      </c>
      <c r="D273" s="279">
        <v>125.03333333333335</v>
      </c>
      <c r="E273" s="279">
        <v>122.06666666666669</v>
      </c>
      <c r="F273" s="279">
        <v>119.08333333333334</v>
      </c>
      <c r="G273" s="279">
        <v>116.11666666666669</v>
      </c>
      <c r="H273" s="279">
        <v>128.01666666666671</v>
      </c>
      <c r="I273" s="279">
        <v>130.98333333333335</v>
      </c>
      <c r="J273" s="279">
        <v>133.9666666666667</v>
      </c>
      <c r="K273" s="277">
        <v>128</v>
      </c>
      <c r="L273" s="277">
        <v>122.05</v>
      </c>
      <c r="M273" s="277">
        <v>8.6086500000000008</v>
      </c>
    </row>
    <row r="274" spans="1:13">
      <c r="A274" s="268">
        <v>264</v>
      </c>
      <c r="B274" s="277" t="s">
        <v>443</v>
      </c>
      <c r="C274" s="278">
        <v>401.1</v>
      </c>
      <c r="D274" s="279">
        <v>402.38333333333338</v>
      </c>
      <c r="E274" s="279">
        <v>396.76666666666677</v>
      </c>
      <c r="F274" s="279">
        <v>392.43333333333339</v>
      </c>
      <c r="G274" s="279">
        <v>386.81666666666678</v>
      </c>
      <c r="H274" s="279">
        <v>406.71666666666675</v>
      </c>
      <c r="I274" s="279">
        <v>412.33333333333343</v>
      </c>
      <c r="J274" s="279">
        <v>416.66666666666674</v>
      </c>
      <c r="K274" s="277">
        <v>408</v>
      </c>
      <c r="L274" s="277">
        <v>398.05</v>
      </c>
      <c r="M274" s="277">
        <v>1.5685500000000001</v>
      </c>
    </row>
    <row r="275" spans="1:13">
      <c r="A275" s="268">
        <v>265</v>
      </c>
      <c r="B275" s="277" t="s">
        <v>444</v>
      </c>
      <c r="C275" s="278">
        <v>255.15</v>
      </c>
      <c r="D275" s="279">
        <v>250.21666666666667</v>
      </c>
      <c r="E275" s="279">
        <v>242.43333333333334</v>
      </c>
      <c r="F275" s="279">
        <v>229.71666666666667</v>
      </c>
      <c r="G275" s="279">
        <v>221.93333333333334</v>
      </c>
      <c r="H275" s="279">
        <v>262.93333333333334</v>
      </c>
      <c r="I275" s="279">
        <v>270.7166666666667</v>
      </c>
      <c r="J275" s="279">
        <v>283.43333333333334</v>
      </c>
      <c r="K275" s="277">
        <v>258</v>
      </c>
      <c r="L275" s="277">
        <v>237.5</v>
      </c>
      <c r="M275" s="277">
        <v>24.575119999999998</v>
      </c>
    </row>
    <row r="276" spans="1:13">
      <c r="A276" s="268">
        <v>266</v>
      </c>
      <c r="B276" s="277" t="s">
        <v>445</v>
      </c>
      <c r="C276" s="278">
        <v>450.75</v>
      </c>
      <c r="D276" s="279">
        <v>449.61666666666662</v>
      </c>
      <c r="E276" s="279">
        <v>446.33333333333326</v>
      </c>
      <c r="F276" s="279">
        <v>441.91666666666663</v>
      </c>
      <c r="G276" s="279">
        <v>438.63333333333327</v>
      </c>
      <c r="H276" s="279">
        <v>454.03333333333325</v>
      </c>
      <c r="I276" s="279">
        <v>457.31666666666666</v>
      </c>
      <c r="J276" s="279">
        <v>461.73333333333323</v>
      </c>
      <c r="K276" s="277">
        <v>452.9</v>
      </c>
      <c r="L276" s="277">
        <v>445.2</v>
      </c>
      <c r="M276" s="277">
        <v>3.1412599999999999</v>
      </c>
    </row>
    <row r="277" spans="1:13">
      <c r="A277" s="268">
        <v>267</v>
      </c>
      <c r="B277" s="277" t="s">
        <v>447</v>
      </c>
      <c r="C277" s="278">
        <v>33.950000000000003</v>
      </c>
      <c r="D277" s="279">
        <v>34.016666666666673</v>
      </c>
      <c r="E277" s="279">
        <v>33.533333333333346</v>
      </c>
      <c r="F277" s="279">
        <v>33.116666666666674</v>
      </c>
      <c r="G277" s="279">
        <v>32.633333333333347</v>
      </c>
      <c r="H277" s="279">
        <v>34.433333333333344</v>
      </c>
      <c r="I277" s="279">
        <v>34.916666666666679</v>
      </c>
      <c r="J277" s="279">
        <v>35.333333333333343</v>
      </c>
      <c r="K277" s="277">
        <v>34.5</v>
      </c>
      <c r="L277" s="277">
        <v>33.6</v>
      </c>
      <c r="M277" s="277">
        <v>16.809480000000001</v>
      </c>
    </row>
    <row r="278" spans="1:13">
      <c r="A278" s="268">
        <v>268</v>
      </c>
      <c r="B278" s="277" t="s">
        <v>449</v>
      </c>
      <c r="C278" s="278">
        <v>288.95</v>
      </c>
      <c r="D278" s="279">
        <v>287.2833333333333</v>
      </c>
      <c r="E278" s="279">
        <v>277.86666666666662</v>
      </c>
      <c r="F278" s="279">
        <v>266.7833333333333</v>
      </c>
      <c r="G278" s="279">
        <v>257.36666666666662</v>
      </c>
      <c r="H278" s="279">
        <v>298.36666666666662</v>
      </c>
      <c r="I278" s="279">
        <v>307.78333333333336</v>
      </c>
      <c r="J278" s="279">
        <v>318.86666666666662</v>
      </c>
      <c r="K278" s="277">
        <v>296.7</v>
      </c>
      <c r="L278" s="277">
        <v>276.2</v>
      </c>
      <c r="M278" s="277">
        <v>13.510770000000001</v>
      </c>
    </row>
    <row r="279" spans="1:13">
      <c r="A279" s="268">
        <v>269</v>
      </c>
      <c r="B279" s="277" t="s">
        <v>439</v>
      </c>
      <c r="C279" s="278">
        <v>353.85</v>
      </c>
      <c r="D279" s="279">
        <v>353.95</v>
      </c>
      <c r="E279" s="279">
        <v>348.9</v>
      </c>
      <c r="F279" s="279">
        <v>343.95</v>
      </c>
      <c r="G279" s="279">
        <v>338.9</v>
      </c>
      <c r="H279" s="279">
        <v>358.9</v>
      </c>
      <c r="I279" s="279">
        <v>363.95000000000005</v>
      </c>
      <c r="J279" s="279">
        <v>368.9</v>
      </c>
      <c r="K279" s="277">
        <v>359</v>
      </c>
      <c r="L279" s="277">
        <v>349</v>
      </c>
      <c r="M279" s="277">
        <v>1.7256499999999999</v>
      </c>
    </row>
    <row r="280" spans="1:13">
      <c r="A280" s="268">
        <v>270</v>
      </c>
      <c r="B280" s="277" t="s">
        <v>1780</v>
      </c>
      <c r="C280" s="278">
        <v>770.45</v>
      </c>
      <c r="D280" s="279">
        <v>773.1</v>
      </c>
      <c r="E280" s="279">
        <v>762.35</v>
      </c>
      <c r="F280" s="279">
        <v>754.25</v>
      </c>
      <c r="G280" s="279">
        <v>743.5</v>
      </c>
      <c r="H280" s="279">
        <v>781.2</v>
      </c>
      <c r="I280" s="279">
        <v>791.95</v>
      </c>
      <c r="J280" s="279">
        <v>800.05000000000007</v>
      </c>
      <c r="K280" s="277">
        <v>783.85</v>
      </c>
      <c r="L280" s="277">
        <v>765</v>
      </c>
      <c r="M280" s="277">
        <v>4.3970000000000002E-2</v>
      </c>
    </row>
    <row r="281" spans="1:13">
      <c r="A281" s="268">
        <v>271</v>
      </c>
      <c r="B281" s="277" t="s">
        <v>450</v>
      </c>
      <c r="C281" s="278">
        <v>112.55</v>
      </c>
      <c r="D281" s="279">
        <v>112.68333333333334</v>
      </c>
      <c r="E281" s="279">
        <v>111.36666666666667</v>
      </c>
      <c r="F281" s="279">
        <v>110.18333333333334</v>
      </c>
      <c r="G281" s="279">
        <v>108.86666666666667</v>
      </c>
      <c r="H281" s="279">
        <v>113.86666666666667</v>
      </c>
      <c r="I281" s="279">
        <v>115.18333333333334</v>
      </c>
      <c r="J281" s="279">
        <v>116.36666666666667</v>
      </c>
      <c r="K281" s="277">
        <v>114</v>
      </c>
      <c r="L281" s="277">
        <v>111.5</v>
      </c>
      <c r="M281" s="277">
        <v>0.46651999999999999</v>
      </c>
    </row>
    <row r="282" spans="1:13">
      <c r="A282" s="268">
        <v>272</v>
      </c>
      <c r="B282" s="277" t="s">
        <v>440</v>
      </c>
      <c r="C282" s="278">
        <v>217.3</v>
      </c>
      <c r="D282" s="279">
        <v>215.76666666666665</v>
      </c>
      <c r="E282" s="279">
        <v>211.83333333333331</v>
      </c>
      <c r="F282" s="279">
        <v>206.36666666666667</v>
      </c>
      <c r="G282" s="279">
        <v>202.43333333333334</v>
      </c>
      <c r="H282" s="279">
        <v>221.23333333333329</v>
      </c>
      <c r="I282" s="279">
        <v>225.16666666666663</v>
      </c>
      <c r="J282" s="279">
        <v>230.63333333333327</v>
      </c>
      <c r="K282" s="277">
        <v>219.7</v>
      </c>
      <c r="L282" s="277">
        <v>210.3</v>
      </c>
      <c r="M282" s="277">
        <v>3.0135700000000001</v>
      </c>
    </row>
    <row r="283" spans="1:13">
      <c r="A283" s="268">
        <v>273</v>
      </c>
      <c r="B283" s="277" t="s">
        <v>451</v>
      </c>
      <c r="C283" s="278">
        <v>164.3</v>
      </c>
      <c r="D283" s="279">
        <v>163.26666666666668</v>
      </c>
      <c r="E283" s="279">
        <v>161.03333333333336</v>
      </c>
      <c r="F283" s="279">
        <v>157.76666666666668</v>
      </c>
      <c r="G283" s="279">
        <v>155.53333333333336</v>
      </c>
      <c r="H283" s="279">
        <v>166.53333333333336</v>
      </c>
      <c r="I283" s="279">
        <v>168.76666666666665</v>
      </c>
      <c r="J283" s="279">
        <v>172.03333333333336</v>
      </c>
      <c r="K283" s="277">
        <v>165.5</v>
      </c>
      <c r="L283" s="277">
        <v>160</v>
      </c>
      <c r="M283" s="277">
        <v>0.72863</v>
      </c>
    </row>
    <row r="284" spans="1:13">
      <c r="A284" s="268">
        <v>274</v>
      </c>
      <c r="B284" s="277" t="s">
        <v>133</v>
      </c>
      <c r="C284" s="278">
        <v>1367.9</v>
      </c>
      <c r="D284" s="279">
        <v>1370.05</v>
      </c>
      <c r="E284" s="279">
        <v>1358.85</v>
      </c>
      <c r="F284" s="279">
        <v>1349.8</v>
      </c>
      <c r="G284" s="279">
        <v>1338.6</v>
      </c>
      <c r="H284" s="279">
        <v>1379.1</v>
      </c>
      <c r="I284" s="279">
        <v>1390.3000000000002</v>
      </c>
      <c r="J284" s="279">
        <v>1399.35</v>
      </c>
      <c r="K284" s="277">
        <v>1381.25</v>
      </c>
      <c r="L284" s="277">
        <v>1361</v>
      </c>
      <c r="M284" s="277">
        <v>32.480930000000001</v>
      </c>
    </row>
    <row r="285" spans="1:13">
      <c r="A285" s="268">
        <v>275</v>
      </c>
      <c r="B285" s="277" t="s">
        <v>441</v>
      </c>
      <c r="C285" s="278">
        <v>61</v>
      </c>
      <c r="D285" s="279">
        <v>61.783333333333331</v>
      </c>
      <c r="E285" s="279">
        <v>59.966666666666661</v>
      </c>
      <c r="F285" s="279">
        <v>58.93333333333333</v>
      </c>
      <c r="G285" s="279">
        <v>57.11666666666666</v>
      </c>
      <c r="H285" s="279">
        <v>62.816666666666663</v>
      </c>
      <c r="I285" s="279">
        <v>64.633333333333326</v>
      </c>
      <c r="J285" s="279">
        <v>65.666666666666657</v>
      </c>
      <c r="K285" s="277">
        <v>63.6</v>
      </c>
      <c r="L285" s="277">
        <v>60.75</v>
      </c>
      <c r="M285" s="277">
        <v>3.0945399999999998</v>
      </c>
    </row>
    <row r="286" spans="1:13">
      <c r="A286" s="268">
        <v>276</v>
      </c>
      <c r="B286" s="277" t="s">
        <v>438</v>
      </c>
      <c r="C286" s="278">
        <v>506.05</v>
      </c>
      <c r="D286" s="279">
        <v>502.06666666666661</v>
      </c>
      <c r="E286" s="279">
        <v>489.13333333333321</v>
      </c>
      <c r="F286" s="279">
        <v>472.21666666666658</v>
      </c>
      <c r="G286" s="279">
        <v>459.28333333333319</v>
      </c>
      <c r="H286" s="279">
        <v>518.98333333333323</v>
      </c>
      <c r="I286" s="279">
        <v>531.91666666666663</v>
      </c>
      <c r="J286" s="279">
        <v>548.83333333333326</v>
      </c>
      <c r="K286" s="277">
        <v>515</v>
      </c>
      <c r="L286" s="277">
        <v>485.15</v>
      </c>
      <c r="M286" s="277">
        <v>0.26708999999999999</v>
      </c>
    </row>
    <row r="287" spans="1:13">
      <c r="A287" s="268">
        <v>277</v>
      </c>
      <c r="B287" s="277" t="s">
        <v>442</v>
      </c>
      <c r="C287" s="278">
        <v>274.14999999999998</v>
      </c>
      <c r="D287" s="279">
        <v>272.75</v>
      </c>
      <c r="E287" s="279">
        <v>266.7</v>
      </c>
      <c r="F287" s="279">
        <v>259.25</v>
      </c>
      <c r="G287" s="279">
        <v>253.2</v>
      </c>
      <c r="H287" s="279">
        <v>280.2</v>
      </c>
      <c r="I287" s="279">
        <v>286.24999999999994</v>
      </c>
      <c r="J287" s="279">
        <v>293.7</v>
      </c>
      <c r="K287" s="277">
        <v>278.8</v>
      </c>
      <c r="L287" s="277">
        <v>265.3</v>
      </c>
      <c r="M287" s="277">
        <v>10.85614</v>
      </c>
    </row>
    <row r="288" spans="1:13">
      <c r="A288" s="268">
        <v>278</v>
      </c>
      <c r="B288" s="277" t="s">
        <v>448</v>
      </c>
      <c r="C288" s="278">
        <v>580.35</v>
      </c>
      <c r="D288" s="279">
        <v>581.43333333333339</v>
      </c>
      <c r="E288" s="279">
        <v>573.06666666666683</v>
      </c>
      <c r="F288" s="279">
        <v>565.78333333333342</v>
      </c>
      <c r="G288" s="279">
        <v>557.41666666666686</v>
      </c>
      <c r="H288" s="279">
        <v>588.71666666666681</v>
      </c>
      <c r="I288" s="279">
        <v>597.08333333333337</v>
      </c>
      <c r="J288" s="279">
        <v>604.36666666666679</v>
      </c>
      <c r="K288" s="277">
        <v>589.79999999999995</v>
      </c>
      <c r="L288" s="277">
        <v>574.15</v>
      </c>
      <c r="M288" s="277">
        <v>1.5083899999999999</v>
      </c>
    </row>
    <row r="289" spans="1:13">
      <c r="A289" s="268">
        <v>279</v>
      </c>
      <c r="B289" s="277" t="s">
        <v>446</v>
      </c>
      <c r="C289" s="278">
        <v>42.6</v>
      </c>
      <c r="D289" s="279">
        <v>42.6</v>
      </c>
      <c r="E289" s="279">
        <v>42.35</v>
      </c>
      <c r="F289" s="279">
        <v>42.1</v>
      </c>
      <c r="G289" s="279">
        <v>41.85</v>
      </c>
      <c r="H289" s="279">
        <v>42.85</v>
      </c>
      <c r="I289" s="279">
        <v>43.1</v>
      </c>
      <c r="J289" s="279">
        <v>43.35</v>
      </c>
      <c r="K289" s="277">
        <v>42.85</v>
      </c>
      <c r="L289" s="277">
        <v>42.35</v>
      </c>
      <c r="M289" s="277">
        <v>15.32925</v>
      </c>
    </row>
    <row r="290" spans="1:13">
      <c r="A290" s="268">
        <v>280</v>
      </c>
      <c r="B290" s="277" t="s">
        <v>134</v>
      </c>
      <c r="C290" s="278">
        <v>69.95</v>
      </c>
      <c r="D290" s="279">
        <v>69.816666666666663</v>
      </c>
      <c r="E290" s="279">
        <v>68.433333333333323</v>
      </c>
      <c r="F290" s="279">
        <v>66.916666666666657</v>
      </c>
      <c r="G290" s="279">
        <v>65.533333333333317</v>
      </c>
      <c r="H290" s="279">
        <v>71.333333333333329</v>
      </c>
      <c r="I290" s="279">
        <v>72.716666666666654</v>
      </c>
      <c r="J290" s="279">
        <v>74.233333333333334</v>
      </c>
      <c r="K290" s="277">
        <v>71.2</v>
      </c>
      <c r="L290" s="277">
        <v>68.3</v>
      </c>
      <c r="M290" s="277">
        <v>194.10084000000001</v>
      </c>
    </row>
    <row r="291" spans="1:13">
      <c r="A291" s="268">
        <v>281</v>
      </c>
      <c r="B291" s="277" t="s">
        <v>453</v>
      </c>
      <c r="C291" s="278">
        <v>23.25</v>
      </c>
      <c r="D291" s="279">
        <v>23.25</v>
      </c>
      <c r="E291" s="279">
        <v>23.25</v>
      </c>
      <c r="F291" s="279">
        <v>23.25</v>
      </c>
      <c r="G291" s="279">
        <v>23.25</v>
      </c>
      <c r="H291" s="279">
        <v>23.25</v>
      </c>
      <c r="I291" s="279">
        <v>23.25</v>
      </c>
      <c r="J291" s="279">
        <v>23.25</v>
      </c>
      <c r="K291" s="277">
        <v>23.25</v>
      </c>
      <c r="L291" s="277">
        <v>23.25</v>
      </c>
      <c r="M291" s="277">
        <v>5.4455099999999996</v>
      </c>
    </row>
    <row r="292" spans="1:13">
      <c r="A292" s="268">
        <v>282</v>
      </c>
      <c r="B292" s="277" t="s">
        <v>358</v>
      </c>
      <c r="C292" s="278">
        <v>1666.65</v>
      </c>
      <c r="D292" s="279">
        <v>1658.8833333333332</v>
      </c>
      <c r="E292" s="279">
        <v>1637.7666666666664</v>
      </c>
      <c r="F292" s="279">
        <v>1608.8833333333332</v>
      </c>
      <c r="G292" s="279">
        <v>1587.7666666666664</v>
      </c>
      <c r="H292" s="279">
        <v>1687.7666666666664</v>
      </c>
      <c r="I292" s="279">
        <v>1708.8833333333332</v>
      </c>
      <c r="J292" s="279">
        <v>1737.7666666666664</v>
      </c>
      <c r="K292" s="277">
        <v>1680</v>
      </c>
      <c r="L292" s="277">
        <v>1630</v>
      </c>
      <c r="M292" s="277">
        <v>2.7579899999999999</v>
      </c>
    </row>
    <row r="293" spans="1:13">
      <c r="A293" s="268">
        <v>283</v>
      </c>
      <c r="B293" s="277" t="s">
        <v>454</v>
      </c>
      <c r="C293" s="278">
        <v>547.1</v>
      </c>
      <c r="D293" s="279">
        <v>542.56666666666661</v>
      </c>
      <c r="E293" s="279">
        <v>535.13333333333321</v>
      </c>
      <c r="F293" s="279">
        <v>523.16666666666663</v>
      </c>
      <c r="G293" s="279">
        <v>515.73333333333323</v>
      </c>
      <c r="H293" s="279">
        <v>554.53333333333319</v>
      </c>
      <c r="I293" s="279">
        <v>561.96666666666658</v>
      </c>
      <c r="J293" s="279">
        <v>573.93333333333317</v>
      </c>
      <c r="K293" s="277">
        <v>550</v>
      </c>
      <c r="L293" s="277">
        <v>530.6</v>
      </c>
      <c r="M293" s="277">
        <v>11.7506</v>
      </c>
    </row>
    <row r="294" spans="1:13">
      <c r="A294" s="268">
        <v>284</v>
      </c>
      <c r="B294" s="277" t="s">
        <v>452</v>
      </c>
      <c r="C294" s="278">
        <v>2856.2</v>
      </c>
      <c r="D294" s="279">
        <v>2864</v>
      </c>
      <c r="E294" s="279">
        <v>2834.2</v>
      </c>
      <c r="F294" s="279">
        <v>2812.2</v>
      </c>
      <c r="G294" s="279">
        <v>2782.3999999999996</v>
      </c>
      <c r="H294" s="279">
        <v>2886</v>
      </c>
      <c r="I294" s="279">
        <v>2915.8</v>
      </c>
      <c r="J294" s="279">
        <v>2937.8</v>
      </c>
      <c r="K294" s="277">
        <v>2893.8</v>
      </c>
      <c r="L294" s="277">
        <v>2842</v>
      </c>
      <c r="M294" s="277">
        <v>2.5659999999999999E-2</v>
      </c>
    </row>
    <row r="295" spans="1:13">
      <c r="A295" s="268">
        <v>285</v>
      </c>
      <c r="B295" s="277" t="s">
        <v>455</v>
      </c>
      <c r="C295" s="278">
        <v>23.65</v>
      </c>
      <c r="D295" s="279">
        <v>23.850000000000005</v>
      </c>
      <c r="E295" s="279">
        <v>23.400000000000009</v>
      </c>
      <c r="F295" s="279">
        <v>23.150000000000006</v>
      </c>
      <c r="G295" s="279">
        <v>22.70000000000001</v>
      </c>
      <c r="H295" s="279">
        <v>24.100000000000009</v>
      </c>
      <c r="I295" s="279">
        <v>24.550000000000004</v>
      </c>
      <c r="J295" s="279">
        <v>24.800000000000008</v>
      </c>
      <c r="K295" s="277">
        <v>24.3</v>
      </c>
      <c r="L295" s="277">
        <v>23.6</v>
      </c>
      <c r="M295" s="277">
        <v>21.18835</v>
      </c>
    </row>
    <row r="296" spans="1:13">
      <c r="A296" s="268">
        <v>286</v>
      </c>
      <c r="B296" s="277" t="s">
        <v>135</v>
      </c>
      <c r="C296" s="278">
        <v>276.7</v>
      </c>
      <c r="D296" s="279">
        <v>276.78333333333336</v>
      </c>
      <c r="E296" s="279">
        <v>275.06666666666672</v>
      </c>
      <c r="F296" s="279">
        <v>273.43333333333334</v>
      </c>
      <c r="G296" s="279">
        <v>271.7166666666667</v>
      </c>
      <c r="H296" s="279">
        <v>278.41666666666674</v>
      </c>
      <c r="I296" s="279">
        <v>280.13333333333333</v>
      </c>
      <c r="J296" s="279">
        <v>281.76666666666677</v>
      </c>
      <c r="K296" s="277">
        <v>278.5</v>
      </c>
      <c r="L296" s="277">
        <v>275.14999999999998</v>
      </c>
      <c r="M296" s="277">
        <v>29.164249999999999</v>
      </c>
    </row>
    <row r="297" spans="1:13">
      <c r="A297" s="268">
        <v>287</v>
      </c>
      <c r="B297" s="277" t="s">
        <v>456</v>
      </c>
      <c r="C297" s="278">
        <v>618.4</v>
      </c>
      <c r="D297" s="279">
        <v>620.30000000000007</v>
      </c>
      <c r="E297" s="279">
        <v>602.25000000000011</v>
      </c>
      <c r="F297" s="279">
        <v>586.1</v>
      </c>
      <c r="G297" s="279">
        <v>568.05000000000007</v>
      </c>
      <c r="H297" s="279">
        <v>636.45000000000016</v>
      </c>
      <c r="I297" s="279">
        <v>654.50000000000011</v>
      </c>
      <c r="J297" s="279">
        <v>670.6500000000002</v>
      </c>
      <c r="K297" s="277">
        <v>638.35</v>
      </c>
      <c r="L297" s="277">
        <v>604.15</v>
      </c>
      <c r="M297" s="277">
        <v>0.44961000000000001</v>
      </c>
    </row>
    <row r="298" spans="1:13">
      <c r="A298" s="268">
        <v>288</v>
      </c>
      <c r="B298" s="277" t="s">
        <v>136</v>
      </c>
      <c r="C298" s="278">
        <v>951.2</v>
      </c>
      <c r="D298" s="279">
        <v>952.44999999999993</v>
      </c>
      <c r="E298" s="279">
        <v>945.39999999999986</v>
      </c>
      <c r="F298" s="279">
        <v>939.59999999999991</v>
      </c>
      <c r="G298" s="279">
        <v>932.54999999999984</v>
      </c>
      <c r="H298" s="279">
        <v>958.24999999999989</v>
      </c>
      <c r="I298" s="279">
        <v>965.29999999999984</v>
      </c>
      <c r="J298" s="279">
        <v>971.09999999999991</v>
      </c>
      <c r="K298" s="277">
        <v>959.5</v>
      </c>
      <c r="L298" s="277">
        <v>946.65</v>
      </c>
      <c r="M298" s="277">
        <v>39.01314</v>
      </c>
    </row>
    <row r="299" spans="1:13">
      <c r="A299" s="268">
        <v>289</v>
      </c>
      <c r="B299" s="277" t="s">
        <v>266</v>
      </c>
      <c r="C299" s="278">
        <v>2000.45</v>
      </c>
      <c r="D299" s="279">
        <v>1997.4666666666665</v>
      </c>
      <c r="E299" s="279">
        <v>1984.9333333333329</v>
      </c>
      <c r="F299" s="279">
        <v>1969.4166666666665</v>
      </c>
      <c r="G299" s="279">
        <v>1956.883333333333</v>
      </c>
      <c r="H299" s="279">
        <v>2012.9833333333329</v>
      </c>
      <c r="I299" s="279">
        <v>2025.5166666666662</v>
      </c>
      <c r="J299" s="279">
        <v>2041.0333333333328</v>
      </c>
      <c r="K299" s="277">
        <v>2010</v>
      </c>
      <c r="L299" s="277">
        <v>1981.95</v>
      </c>
      <c r="M299" s="277">
        <v>2.2586599999999999</v>
      </c>
    </row>
    <row r="300" spans="1:13">
      <c r="A300" s="268">
        <v>290</v>
      </c>
      <c r="B300" s="277" t="s">
        <v>265</v>
      </c>
      <c r="C300" s="278">
        <v>1299.8</v>
      </c>
      <c r="D300" s="279">
        <v>1303.2666666666667</v>
      </c>
      <c r="E300" s="279">
        <v>1291.5333333333333</v>
      </c>
      <c r="F300" s="279">
        <v>1283.2666666666667</v>
      </c>
      <c r="G300" s="279">
        <v>1271.5333333333333</v>
      </c>
      <c r="H300" s="279">
        <v>1311.5333333333333</v>
      </c>
      <c r="I300" s="279">
        <v>1323.2666666666664</v>
      </c>
      <c r="J300" s="279">
        <v>1331.5333333333333</v>
      </c>
      <c r="K300" s="277">
        <v>1315</v>
      </c>
      <c r="L300" s="277">
        <v>1295</v>
      </c>
      <c r="M300" s="277">
        <v>0.59897999999999996</v>
      </c>
    </row>
    <row r="301" spans="1:13">
      <c r="A301" s="268">
        <v>291</v>
      </c>
      <c r="B301" s="277" t="s">
        <v>137</v>
      </c>
      <c r="C301" s="278">
        <v>875.55</v>
      </c>
      <c r="D301" s="279">
        <v>882.66666666666663</v>
      </c>
      <c r="E301" s="279">
        <v>865.88333333333321</v>
      </c>
      <c r="F301" s="279">
        <v>856.21666666666658</v>
      </c>
      <c r="G301" s="279">
        <v>839.43333333333317</v>
      </c>
      <c r="H301" s="279">
        <v>892.33333333333326</v>
      </c>
      <c r="I301" s="279">
        <v>909.11666666666679</v>
      </c>
      <c r="J301" s="279">
        <v>918.7833333333333</v>
      </c>
      <c r="K301" s="277">
        <v>899.45</v>
      </c>
      <c r="L301" s="277">
        <v>873</v>
      </c>
      <c r="M301" s="277">
        <v>27.506779999999999</v>
      </c>
    </row>
    <row r="302" spans="1:13">
      <c r="A302" s="268">
        <v>292</v>
      </c>
      <c r="B302" s="277" t="s">
        <v>457</v>
      </c>
      <c r="C302" s="278">
        <v>1192.95</v>
      </c>
      <c r="D302" s="279">
        <v>1181.3</v>
      </c>
      <c r="E302" s="279">
        <v>1156.6499999999999</v>
      </c>
      <c r="F302" s="279">
        <v>1120.3499999999999</v>
      </c>
      <c r="G302" s="279">
        <v>1095.6999999999998</v>
      </c>
      <c r="H302" s="279">
        <v>1217.5999999999999</v>
      </c>
      <c r="I302" s="279">
        <v>1242.25</v>
      </c>
      <c r="J302" s="279">
        <v>1278.55</v>
      </c>
      <c r="K302" s="277">
        <v>1205.95</v>
      </c>
      <c r="L302" s="277">
        <v>1145</v>
      </c>
      <c r="M302" s="277">
        <v>1.11374</v>
      </c>
    </row>
    <row r="303" spans="1:13">
      <c r="A303" s="268">
        <v>293</v>
      </c>
      <c r="B303" s="277" t="s">
        <v>138</v>
      </c>
      <c r="C303" s="278">
        <v>570.54999999999995</v>
      </c>
      <c r="D303" s="279">
        <v>559.25</v>
      </c>
      <c r="E303" s="279">
        <v>544.95000000000005</v>
      </c>
      <c r="F303" s="279">
        <v>519.35</v>
      </c>
      <c r="G303" s="279">
        <v>505.05000000000007</v>
      </c>
      <c r="H303" s="279">
        <v>584.85</v>
      </c>
      <c r="I303" s="279">
        <v>599.15</v>
      </c>
      <c r="J303" s="279">
        <v>624.75</v>
      </c>
      <c r="K303" s="277">
        <v>573.54999999999995</v>
      </c>
      <c r="L303" s="277">
        <v>533.65</v>
      </c>
      <c r="M303" s="277">
        <v>167.28408999999999</v>
      </c>
    </row>
    <row r="304" spans="1:13">
      <c r="A304" s="268">
        <v>294</v>
      </c>
      <c r="B304" s="277" t="s">
        <v>139</v>
      </c>
      <c r="C304" s="278">
        <v>182.85</v>
      </c>
      <c r="D304" s="279">
        <v>184.1</v>
      </c>
      <c r="E304" s="279">
        <v>180.75</v>
      </c>
      <c r="F304" s="279">
        <v>178.65</v>
      </c>
      <c r="G304" s="279">
        <v>175.3</v>
      </c>
      <c r="H304" s="279">
        <v>186.2</v>
      </c>
      <c r="I304" s="279">
        <v>189.54999999999995</v>
      </c>
      <c r="J304" s="279">
        <v>191.64999999999998</v>
      </c>
      <c r="K304" s="277">
        <v>187.45</v>
      </c>
      <c r="L304" s="277">
        <v>182</v>
      </c>
      <c r="M304" s="277">
        <v>84.562280000000001</v>
      </c>
    </row>
    <row r="305" spans="1:13">
      <c r="A305" s="268">
        <v>295</v>
      </c>
      <c r="B305" s="277" t="s">
        <v>461</v>
      </c>
      <c r="C305" s="278">
        <v>22.15</v>
      </c>
      <c r="D305" s="279">
        <v>22.149999999999995</v>
      </c>
      <c r="E305" s="279">
        <v>22.149999999999991</v>
      </c>
      <c r="F305" s="279">
        <v>22.149999999999995</v>
      </c>
      <c r="G305" s="279">
        <v>22.149999999999991</v>
      </c>
      <c r="H305" s="279">
        <v>22.149999999999991</v>
      </c>
      <c r="I305" s="279">
        <v>22.15</v>
      </c>
      <c r="J305" s="279">
        <v>22.149999999999991</v>
      </c>
      <c r="K305" s="277">
        <v>22.15</v>
      </c>
      <c r="L305" s="277">
        <v>22.15</v>
      </c>
      <c r="M305" s="277">
        <v>2.76187</v>
      </c>
    </row>
    <row r="306" spans="1:13">
      <c r="A306" s="268">
        <v>296</v>
      </c>
      <c r="B306" s="277" t="s">
        <v>319</v>
      </c>
      <c r="C306" s="278">
        <v>10.85</v>
      </c>
      <c r="D306" s="279">
        <v>10.9</v>
      </c>
      <c r="E306" s="279">
        <v>10.75</v>
      </c>
      <c r="F306" s="279">
        <v>10.65</v>
      </c>
      <c r="G306" s="279">
        <v>10.5</v>
      </c>
      <c r="H306" s="279">
        <v>11</v>
      </c>
      <c r="I306" s="279">
        <v>11.150000000000002</v>
      </c>
      <c r="J306" s="279">
        <v>11.25</v>
      </c>
      <c r="K306" s="277">
        <v>11.05</v>
      </c>
      <c r="L306" s="277">
        <v>10.8</v>
      </c>
      <c r="M306" s="277">
        <v>17.937249999999999</v>
      </c>
    </row>
    <row r="307" spans="1:13">
      <c r="A307" s="268">
        <v>297</v>
      </c>
      <c r="B307" s="277" t="s">
        <v>464</v>
      </c>
      <c r="C307" s="278">
        <v>116.95</v>
      </c>
      <c r="D307" s="279">
        <v>115.86666666666667</v>
      </c>
      <c r="E307" s="279">
        <v>113.73333333333335</v>
      </c>
      <c r="F307" s="279">
        <v>110.51666666666668</v>
      </c>
      <c r="G307" s="279">
        <v>108.38333333333335</v>
      </c>
      <c r="H307" s="279">
        <v>119.08333333333334</v>
      </c>
      <c r="I307" s="279">
        <v>121.21666666666667</v>
      </c>
      <c r="J307" s="279">
        <v>124.43333333333334</v>
      </c>
      <c r="K307" s="277">
        <v>118</v>
      </c>
      <c r="L307" s="277">
        <v>112.65</v>
      </c>
      <c r="M307" s="277">
        <v>0.47833999999999999</v>
      </c>
    </row>
    <row r="308" spans="1:13">
      <c r="A308" s="268">
        <v>298</v>
      </c>
      <c r="B308" s="277" t="s">
        <v>466</v>
      </c>
      <c r="C308" s="278">
        <v>282.89999999999998</v>
      </c>
      <c r="D308" s="279">
        <v>283.31666666666666</v>
      </c>
      <c r="E308" s="279">
        <v>280.63333333333333</v>
      </c>
      <c r="F308" s="279">
        <v>278.36666666666667</v>
      </c>
      <c r="G308" s="279">
        <v>275.68333333333334</v>
      </c>
      <c r="H308" s="279">
        <v>285.58333333333331</v>
      </c>
      <c r="I308" s="279">
        <v>288.26666666666659</v>
      </c>
      <c r="J308" s="279">
        <v>290.5333333333333</v>
      </c>
      <c r="K308" s="277">
        <v>286</v>
      </c>
      <c r="L308" s="277">
        <v>281.05</v>
      </c>
      <c r="M308" s="277">
        <v>0.46243000000000001</v>
      </c>
    </row>
    <row r="309" spans="1:13">
      <c r="A309" s="268">
        <v>299</v>
      </c>
      <c r="B309" s="277" t="s">
        <v>462</v>
      </c>
      <c r="C309" s="278">
        <v>2637.3</v>
      </c>
      <c r="D309" s="279">
        <v>2620.7666666666669</v>
      </c>
      <c r="E309" s="279">
        <v>2564.5333333333338</v>
      </c>
      <c r="F309" s="279">
        <v>2491.7666666666669</v>
      </c>
      <c r="G309" s="279">
        <v>2435.5333333333338</v>
      </c>
      <c r="H309" s="279">
        <v>2693.5333333333338</v>
      </c>
      <c r="I309" s="279">
        <v>2749.7666666666664</v>
      </c>
      <c r="J309" s="279">
        <v>2822.5333333333338</v>
      </c>
      <c r="K309" s="277">
        <v>2677</v>
      </c>
      <c r="L309" s="277">
        <v>2548</v>
      </c>
      <c r="M309" s="277">
        <v>0.26912999999999998</v>
      </c>
    </row>
    <row r="310" spans="1:13">
      <c r="A310" s="268">
        <v>300</v>
      </c>
      <c r="B310" s="277" t="s">
        <v>463</v>
      </c>
      <c r="C310" s="278">
        <v>224.15</v>
      </c>
      <c r="D310" s="279">
        <v>225.75</v>
      </c>
      <c r="E310" s="279">
        <v>221.5</v>
      </c>
      <c r="F310" s="279">
        <v>218.85</v>
      </c>
      <c r="G310" s="279">
        <v>214.6</v>
      </c>
      <c r="H310" s="279">
        <v>228.4</v>
      </c>
      <c r="I310" s="279">
        <v>232.65</v>
      </c>
      <c r="J310" s="279">
        <v>235.3</v>
      </c>
      <c r="K310" s="277">
        <v>230</v>
      </c>
      <c r="L310" s="277">
        <v>223.1</v>
      </c>
      <c r="M310" s="277">
        <v>0.80105000000000004</v>
      </c>
    </row>
    <row r="311" spans="1:13">
      <c r="A311" s="268">
        <v>301</v>
      </c>
      <c r="B311" s="277" t="s">
        <v>140</v>
      </c>
      <c r="C311" s="278">
        <v>161.6</v>
      </c>
      <c r="D311" s="279">
        <v>161.28333333333333</v>
      </c>
      <c r="E311" s="279">
        <v>159.61666666666667</v>
      </c>
      <c r="F311" s="279">
        <v>157.63333333333335</v>
      </c>
      <c r="G311" s="279">
        <v>155.9666666666667</v>
      </c>
      <c r="H311" s="279">
        <v>163.26666666666665</v>
      </c>
      <c r="I311" s="279">
        <v>164.93333333333334</v>
      </c>
      <c r="J311" s="279">
        <v>166.91666666666663</v>
      </c>
      <c r="K311" s="277">
        <v>162.94999999999999</v>
      </c>
      <c r="L311" s="277">
        <v>159.30000000000001</v>
      </c>
      <c r="M311" s="277">
        <v>48.89414</v>
      </c>
    </row>
    <row r="312" spans="1:13">
      <c r="A312" s="268">
        <v>302</v>
      </c>
      <c r="B312" s="277" t="s">
        <v>141</v>
      </c>
      <c r="C312" s="278">
        <v>352.1</v>
      </c>
      <c r="D312" s="279">
        <v>349.75</v>
      </c>
      <c r="E312" s="279">
        <v>345.1</v>
      </c>
      <c r="F312" s="279">
        <v>338.1</v>
      </c>
      <c r="G312" s="279">
        <v>333.45000000000005</v>
      </c>
      <c r="H312" s="279">
        <v>356.75</v>
      </c>
      <c r="I312" s="279">
        <v>361.4</v>
      </c>
      <c r="J312" s="279">
        <v>368.4</v>
      </c>
      <c r="K312" s="277">
        <v>354.4</v>
      </c>
      <c r="L312" s="277">
        <v>342.75</v>
      </c>
      <c r="M312" s="277">
        <v>58.671579999999999</v>
      </c>
    </row>
    <row r="313" spans="1:13">
      <c r="A313" s="268">
        <v>303</v>
      </c>
      <c r="B313" s="277" t="s">
        <v>142</v>
      </c>
      <c r="C313" s="278">
        <v>6123.6</v>
      </c>
      <c r="D313" s="279">
        <v>6065.4333333333334</v>
      </c>
      <c r="E313" s="279">
        <v>5983.166666666667</v>
      </c>
      <c r="F313" s="279">
        <v>5842.7333333333336</v>
      </c>
      <c r="G313" s="279">
        <v>5760.4666666666672</v>
      </c>
      <c r="H313" s="279">
        <v>6205.8666666666668</v>
      </c>
      <c r="I313" s="279">
        <v>6288.1333333333332</v>
      </c>
      <c r="J313" s="279">
        <v>6428.5666666666666</v>
      </c>
      <c r="K313" s="277">
        <v>6147.7</v>
      </c>
      <c r="L313" s="277">
        <v>5925</v>
      </c>
      <c r="M313" s="277">
        <v>13.85087</v>
      </c>
    </row>
    <row r="314" spans="1:13">
      <c r="A314" s="268">
        <v>304</v>
      </c>
      <c r="B314" s="277" t="s">
        <v>458</v>
      </c>
      <c r="C314" s="278">
        <v>641.15</v>
      </c>
      <c r="D314" s="279">
        <v>641.38333333333333</v>
      </c>
      <c r="E314" s="279">
        <v>628.76666666666665</v>
      </c>
      <c r="F314" s="279">
        <v>616.38333333333333</v>
      </c>
      <c r="G314" s="279">
        <v>603.76666666666665</v>
      </c>
      <c r="H314" s="279">
        <v>653.76666666666665</v>
      </c>
      <c r="I314" s="279">
        <v>666.38333333333321</v>
      </c>
      <c r="J314" s="279">
        <v>678.76666666666665</v>
      </c>
      <c r="K314" s="277">
        <v>654</v>
      </c>
      <c r="L314" s="277">
        <v>629</v>
      </c>
      <c r="M314" s="277">
        <v>0.14360999999999999</v>
      </c>
    </row>
    <row r="315" spans="1:13">
      <c r="A315" s="268">
        <v>305</v>
      </c>
      <c r="B315" s="277" t="s">
        <v>143</v>
      </c>
      <c r="C315" s="278">
        <v>588.95000000000005</v>
      </c>
      <c r="D315" s="279">
        <v>590.7166666666667</v>
      </c>
      <c r="E315" s="279">
        <v>583.43333333333339</v>
      </c>
      <c r="F315" s="279">
        <v>577.91666666666674</v>
      </c>
      <c r="G315" s="279">
        <v>570.63333333333344</v>
      </c>
      <c r="H315" s="279">
        <v>596.23333333333335</v>
      </c>
      <c r="I315" s="279">
        <v>603.51666666666665</v>
      </c>
      <c r="J315" s="279">
        <v>609.0333333333333</v>
      </c>
      <c r="K315" s="277">
        <v>598</v>
      </c>
      <c r="L315" s="277">
        <v>585.20000000000005</v>
      </c>
      <c r="M315" s="277">
        <v>30.889679999999998</v>
      </c>
    </row>
    <row r="316" spans="1:13">
      <c r="A316" s="268">
        <v>306</v>
      </c>
      <c r="B316" s="277" t="s">
        <v>472</v>
      </c>
      <c r="C316" s="278">
        <v>1279.3</v>
      </c>
      <c r="D316" s="279">
        <v>1288.0833333333333</v>
      </c>
      <c r="E316" s="279">
        <v>1266.2166666666665</v>
      </c>
      <c r="F316" s="279">
        <v>1253.1333333333332</v>
      </c>
      <c r="G316" s="279">
        <v>1231.2666666666664</v>
      </c>
      <c r="H316" s="279">
        <v>1301.1666666666665</v>
      </c>
      <c r="I316" s="279">
        <v>1323.0333333333333</v>
      </c>
      <c r="J316" s="279">
        <v>1336.1166666666666</v>
      </c>
      <c r="K316" s="277">
        <v>1309.95</v>
      </c>
      <c r="L316" s="277">
        <v>1275</v>
      </c>
      <c r="M316" s="277">
        <v>2.5839400000000001</v>
      </c>
    </row>
    <row r="317" spans="1:13">
      <c r="A317" s="268">
        <v>307</v>
      </c>
      <c r="B317" s="277" t="s">
        <v>468</v>
      </c>
      <c r="C317" s="278">
        <v>1377.75</v>
      </c>
      <c r="D317" s="279">
        <v>1376.5833333333333</v>
      </c>
      <c r="E317" s="279">
        <v>1366.1666666666665</v>
      </c>
      <c r="F317" s="279">
        <v>1354.5833333333333</v>
      </c>
      <c r="G317" s="279">
        <v>1344.1666666666665</v>
      </c>
      <c r="H317" s="279">
        <v>1388.1666666666665</v>
      </c>
      <c r="I317" s="279">
        <v>1398.583333333333</v>
      </c>
      <c r="J317" s="279">
        <v>1410.1666666666665</v>
      </c>
      <c r="K317" s="277">
        <v>1387</v>
      </c>
      <c r="L317" s="277">
        <v>1365</v>
      </c>
      <c r="M317" s="277">
        <v>0.62026000000000003</v>
      </c>
    </row>
    <row r="318" spans="1:13">
      <c r="A318" s="268">
        <v>308</v>
      </c>
      <c r="B318" s="277" t="s">
        <v>144</v>
      </c>
      <c r="C318" s="278">
        <v>559.95000000000005</v>
      </c>
      <c r="D318" s="279">
        <v>560.83333333333337</v>
      </c>
      <c r="E318" s="279">
        <v>554.7166666666667</v>
      </c>
      <c r="F318" s="279">
        <v>549.48333333333335</v>
      </c>
      <c r="G318" s="279">
        <v>543.36666666666667</v>
      </c>
      <c r="H318" s="279">
        <v>566.06666666666672</v>
      </c>
      <c r="I318" s="279">
        <v>572.18333333333328</v>
      </c>
      <c r="J318" s="279">
        <v>577.41666666666674</v>
      </c>
      <c r="K318" s="277">
        <v>566.95000000000005</v>
      </c>
      <c r="L318" s="277">
        <v>555.6</v>
      </c>
      <c r="M318" s="277">
        <v>11.249700000000001</v>
      </c>
    </row>
    <row r="319" spans="1:13">
      <c r="A319" s="268">
        <v>309</v>
      </c>
      <c r="B319" s="277" t="s">
        <v>145</v>
      </c>
      <c r="C319" s="278">
        <v>1073.55</v>
      </c>
      <c r="D319" s="279">
        <v>1076.7666666666667</v>
      </c>
      <c r="E319" s="279">
        <v>1065.3833333333332</v>
      </c>
      <c r="F319" s="279">
        <v>1057.2166666666665</v>
      </c>
      <c r="G319" s="279">
        <v>1045.833333333333</v>
      </c>
      <c r="H319" s="279">
        <v>1084.9333333333334</v>
      </c>
      <c r="I319" s="279">
        <v>1096.3166666666671</v>
      </c>
      <c r="J319" s="279">
        <v>1104.4833333333336</v>
      </c>
      <c r="K319" s="277">
        <v>1088.1500000000001</v>
      </c>
      <c r="L319" s="277">
        <v>1068.5999999999999</v>
      </c>
      <c r="M319" s="277">
        <v>4.6028399999999996</v>
      </c>
    </row>
    <row r="320" spans="1:13">
      <c r="A320" s="268">
        <v>310</v>
      </c>
      <c r="B320" s="277" t="s">
        <v>465</v>
      </c>
      <c r="C320" s="278">
        <v>179.35</v>
      </c>
      <c r="D320" s="279">
        <v>181.36666666666665</v>
      </c>
      <c r="E320" s="279">
        <v>176.0333333333333</v>
      </c>
      <c r="F320" s="279">
        <v>172.71666666666667</v>
      </c>
      <c r="G320" s="279">
        <v>167.38333333333333</v>
      </c>
      <c r="H320" s="279">
        <v>184.68333333333328</v>
      </c>
      <c r="I320" s="279">
        <v>190.01666666666659</v>
      </c>
      <c r="J320" s="279">
        <v>193.33333333333326</v>
      </c>
      <c r="K320" s="277">
        <v>186.7</v>
      </c>
      <c r="L320" s="277">
        <v>178.05</v>
      </c>
      <c r="M320" s="277">
        <v>0.68815000000000004</v>
      </c>
    </row>
    <row r="321" spans="1:13">
      <c r="A321" s="268">
        <v>311</v>
      </c>
      <c r="B321" s="277" t="s">
        <v>1976</v>
      </c>
      <c r="C321" s="278">
        <v>215.1</v>
      </c>
      <c r="D321" s="279">
        <v>214.6</v>
      </c>
      <c r="E321" s="279">
        <v>211.5</v>
      </c>
      <c r="F321" s="279">
        <v>207.9</v>
      </c>
      <c r="G321" s="279">
        <v>204.8</v>
      </c>
      <c r="H321" s="279">
        <v>218.2</v>
      </c>
      <c r="I321" s="279">
        <v>221.29999999999995</v>
      </c>
      <c r="J321" s="279">
        <v>224.89999999999998</v>
      </c>
      <c r="K321" s="277">
        <v>217.7</v>
      </c>
      <c r="L321" s="277">
        <v>211</v>
      </c>
      <c r="M321" s="277">
        <v>15.14967</v>
      </c>
    </row>
    <row r="322" spans="1:13">
      <c r="A322" s="268">
        <v>312</v>
      </c>
      <c r="B322" s="277" t="s">
        <v>469</v>
      </c>
      <c r="C322" s="278">
        <v>71.599999999999994</v>
      </c>
      <c r="D322" s="279">
        <v>71.55</v>
      </c>
      <c r="E322" s="279">
        <v>70.599999999999994</v>
      </c>
      <c r="F322" s="279">
        <v>69.599999999999994</v>
      </c>
      <c r="G322" s="279">
        <v>68.649999999999991</v>
      </c>
      <c r="H322" s="279">
        <v>72.55</v>
      </c>
      <c r="I322" s="279">
        <v>73.500000000000014</v>
      </c>
      <c r="J322" s="279">
        <v>74.5</v>
      </c>
      <c r="K322" s="277">
        <v>72.5</v>
      </c>
      <c r="L322" s="277">
        <v>70.55</v>
      </c>
      <c r="M322" s="277">
        <v>10.18052</v>
      </c>
    </row>
    <row r="323" spans="1:13">
      <c r="A323" s="268">
        <v>313</v>
      </c>
      <c r="B323" s="277" t="s">
        <v>470</v>
      </c>
      <c r="C323" s="278">
        <v>299.2</v>
      </c>
      <c r="D323" s="279">
        <v>296.59999999999997</v>
      </c>
      <c r="E323" s="279">
        <v>290.64999999999992</v>
      </c>
      <c r="F323" s="279">
        <v>282.09999999999997</v>
      </c>
      <c r="G323" s="279">
        <v>276.14999999999992</v>
      </c>
      <c r="H323" s="279">
        <v>305.14999999999992</v>
      </c>
      <c r="I323" s="279">
        <v>311.09999999999997</v>
      </c>
      <c r="J323" s="279">
        <v>319.64999999999992</v>
      </c>
      <c r="K323" s="277">
        <v>302.55</v>
      </c>
      <c r="L323" s="277">
        <v>288.05</v>
      </c>
      <c r="M323" s="277">
        <v>8.2043400000000002</v>
      </c>
    </row>
    <row r="324" spans="1:13">
      <c r="A324" s="268">
        <v>314</v>
      </c>
      <c r="B324" s="277" t="s">
        <v>146</v>
      </c>
      <c r="C324" s="278">
        <v>960.6</v>
      </c>
      <c r="D324" s="279">
        <v>951.04999999999984</v>
      </c>
      <c r="E324" s="279">
        <v>938.09999999999968</v>
      </c>
      <c r="F324" s="279">
        <v>915.5999999999998</v>
      </c>
      <c r="G324" s="279">
        <v>902.64999999999964</v>
      </c>
      <c r="H324" s="279">
        <v>973.54999999999973</v>
      </c>
      <c r="I324" s="279">
        <v>986.49999999999977</v>
      </c>
      <c r="J324" s="279">
        <v>1008.9999999999998</v>
      </c>
      <c r="K324" s="277">
        <v>964</v>
      </c>
      <c r="L324" s="277">
        <v>928.55</v>
      </c>
      <c r="M324" s="277">
        <v>12.18852</v>
      </c>
    </row>
    <row r="325" spans="1:13">
      <c r="A325" s="268">
        <v>315</v>
      </c>
      <c r="B325" s="277" t="s">
        <v>459</v>
      </c>
      <c r="C325" s="278">
        <v>18.45</v>
      </c>
      <c r="D325" s="279">
        <v>18.183333333333334</v>
      </c>
      <c r="E325" s="279">
        <v>17.516666666666666</v>
      </c>
      <c r="F325" s="279">
        <v>16.583333333333332</v>
      </c>
      <c r="G325" s="279">
        <v>15.916666666666664</v>
      </c>
      <c r="H325" s="279">
        <v>19.116666666666667</v>
      </c>
      <c r="I325" s="279">
        <v>19.783333333333331</v>
      </c>
      <c r="J325" s="279">
        <v>20.716666666666669</v>
      </c>
      <c r="K325" s="277">
        <v>18.850000000000001</v>
      </c>
      <c r="L325" s="277">
        <v>17.25</v>
      </c>
      <c r="M325" s="277">
        <v>68.169200000000004</v>
      </c>
    </row>
    <row r="326" spans="1:13">
      <c r="A326" s="268">
        <v>316</v>
      </c>
      <c r="B326" s="277" t="s">
        <v>460</v>
      </c>
      <c r="C326" s="278">
        <v>153.05000000000001</v>
      </c>
      <c r="D326" s="279">
        <v>152.4</v>
      </c>
      <c r="E326" s="279">
        <v>149.15</v>
      </c>
      <c r="F326" s="279">
        <v>145.25</v>
      </c>
      <c r="G326" s="279">
        <v>142</v>
      </c>
      <c r="H326" s="279">
        <v>156.30000000000001</v>
      </c>
      <c r="I326" s="279">
        <v>159.55000000000001</v>
      </c>
      <c r="J326" s="279">
        <v>163.45000000000002</v>
      </c>
      <c r="K326" s="277">
        <v>155.65</v>
      </c>
      <c r="L326" s="277">
        <v>148.5</v>
      </c>
      <c r="M326" s="277">
        <v>24.910139999999998</v>
      </c>
    </row>
    <row r="327" spans="1:13">
      <c r="A327" s="268">
        <v>317</v>
      </c>
      <c r="B327" s="277" t="s">
        <v>147</v>
      </c>
      <c r="C327" s="278">
        <v>99.1</v>
      </c>
      <c r="D327" s="279">
        <v>99.649999999999991</v>
      </c>
      <c r="E327" s="279">
        <v>97.449999999999989</v>
      </c>
      <c r="F327" s="279">
        <v>95.8</v>
      </c>
      <c r="G327" s="279">
        <v>93.6</v>
      </c>
      <c r="H327" s="279">
        <v>101.29999999999998</v>
      </c>
      <c r="I327" s="279">
        <v>103.5</v>
      </c>
      <c r="J327" s="279">
        <v>105.14999999999998</v>
      </c>
      <c r="K327" s="277">
        <v>101.85</v>
      </c>
      <c r="L327" s="277">
        <v>98</v>
      </c>
      <c r="M327" s="277">
        <v>241.53482</v>
      </c>
    </row>
    <row r="328" spans="1:13">
      <c r="A328" s="268">
        <v>318</v>
      </c>
      <c r="B328" s="277" t="s">
        <v>471</v>
      </c>
      <c r="C328" s="278">
        <v>620.65</v>
      </c>
      <c r="D328" s="279">
        <v>615.88333333333333</v>
      </c>
      <c r="E328" s="279">
        <v>606.76666666666665</v>
      </c>
      <c r="F328" s="279">
        <v>592.88333333333333</v>
      </c>
      <c r="G328" s="279">
        <v>583.76666666666665</v>
      </c>
      <c r="H328" s="279">
        <v>629.76666666666665</v>
      </c>
      <c r="I328" s="279">
        <v>638.88333333333321</v>
      </c>
      <c r="J328" s="279">
        <v>652.76666666666665</v>
      </c>
      <c r="K328" s="277">
        <v>625</v>
      </c>
      <c r="L328" s="277">
        <v>602</v>
      </c>
      <c r="M328" s="277">
        <v>0.91363000000000005</v>
      </c>
    </row>
    <row r="329" spans="1:13">
      <c r="A329" s="268">
        <v>319</v>
      </c>
      <c r="B329" s="277" t="s">
        <v>268</v>
      </c>
      <c r="C329" s="278">
        <v>910.85</v>
      </c>
      <c r="D329" s="279">
        <v>902.04999999999984</v>
      </c>
      <c r="E329" s="279">
        <v>889.09999999999968</v>
      </c>
      <c r="F329" s="279">
        <v>867.3499999999998</v>
      </c>
      <c r="G329" s="279">
        <v>854.39999999999964</v>
      </c>
      <c r="H329" s="279">
        <v>923.79999999999973</v>
      </c>
      <c r="I329" s="279">
        <v>936.74999999999977</v>
      </c>
      <c r="J329" s="279">
        <v>958.49999999999977</v>
      </c>
      <c r="K329" s="277">
        <v>915</v>
      </c>
      <c r="L329" s="277">
        <v>880.3</v>
      </c>
      <c r="M329" s="277">
        <v>1.32125</v>
      </c>
    </row>
    <row r="330" spans="1:13">
      <c r="A330" s="268">
        <v>320</v>
      </c>
      <c r="B330" s="277" t="s">
        <v>148</v>
      </c>
      <c r="C330" s="278">
        <v>67333.55</v>
      </c>
      <c r="D330" s="279">
        <v>67077.849999999991</v>
      </c>
      <c r="E330" s="279">
        <v>66605.699999999983</v>
      </c>
      <c r="F330" s="279">
        <v>65877.849999999991</v>
      </c>
      <c r="G330" s="279">
        <v>65405.699999999983</v>
      </c>
      <c r="H330" s="279">
        <v>67805.699999999983</v>
      </c>
      <c r="I330" s="279">
        <v>68277.849999999977</v>
      </c>
      <c r="J330" s="279">
        <v>69005.699999999983</v>
      </c>
      <c r="K330" s="277">
        <v>67550</v>
      </c>
      <c r="L330" s="277">
        <v>66350</v>
      </c>
      <c r="M330" s="277">
        <v>0.10688</v>
      </c>
    </row>
    <row r="331" spans="1:13">
      <c r="A331" s="268">
        <v>321</v>
      </c>
      <c r="B331" s="277" t="s">
        <v>267</v>
      </c>
      <c r="C331" s="278">
        <v>36.65</v>
      </c>
      <c r="D331" s="279">
        <v>36.800000000000004</v>
      </c>
      <c r="E331" s="279">
        <v>36.250000000000007</v>
      </c>
      <c r="F331" s="279">
        <v>35.85</v>
      </c>
      <c r="G331" s="279">
        <v>35.300000000000004</v>
      </c>
      <c r="H331" s="279">
        <v>37.20000000000001</v>
      </c>
      <c r="I331" s="279">
        <v>37.750000000000007</v>
      </c>
      <c r="J331" s="279">
        <v>38.150000000000013</v>
      </c>
      <c r="K331" s="277">
        <v>37.35</v>
      </c>
      <c r="L331" s="277">
        <v>36.4</v>
      </c>
      <c r="M331" s="277">
        <v>10.218909999999999</v>
      </c>
    </row>
    <row r="332" spans="1:13">
      <c r="A332" s="268">
        <v>322</v>
      </c>
      <c r="B332" s="277" t="s">
        <v>149</v>
      </c>
      <c r="C332" s="278">
        <v>1134.3499999999999</v>
      </c>
      <c r="D332" s="279">
        <v>1144.1499999999999</v>
      </c>
      <c r="E332" s="279">
        <v>1118.6999999999998</v>
      </c>
      <c r="F332" s="279">
        <v>1103.05</v>
      </c>
      <c r="G332" s="279">
        <v>1077.5999999999999</v>
      </c>
      <c r="H332" s="279">
        <v>1159.7999999999997</v>
      </c>
      <c r="I332" s="279">
        <v>1185.25</v>
      </c>
      <c r="J332" s="279">
        <v>1200.8999999999996</v>
      </c>
      <c r="K332" s="277">
        <v>1169.5999999999999</v>
      </c>
      <c r="L332" s="277">
        <v>1128.5</v>
      </c>
      <c r="M332" s="277">
        <v>17.914549999999998</v>
      </c>
    </row>
    <row r="333" spans="1:13">
      <c r="A333" s="268">
        <v>323</v>
      </c>
      <c r="B333" s="277" t="s">
        <v>3162</v>
      </c>
      <c r="C333" s="278">
        <v>312.95</v>
      </c>
      <c r="D333" s="279">
        <v>313.34999999999997</v>
      </c>
      <c r="E333" s="279">
        <v>309.04999999999995</v>
      </c>
      <c r="F333" s="279">
        <v>305.14999999999998</v>
      </c>
      <c r="G333" s="279">
        <v>300.84999999999997</v>
      </c>
      <c r="H333" s="279">
        <v>317.24999999999994</v>
      </c>
      <c r="I333" s="279">
        <v>321.55</v>
      </c>
      <c r="J333" s="279">
        <v>325.44999999999993</v>
      </c>
      <c r="K333" s="277">
        <v>317.64999999999998</v>
      </c>
      <c r="L333" s="277">
        <v>309.45</v>
      </c>
      <c r="M333" s="277">
        <v>9.5927600000000002</v>
      </c>
    </row>
    <row r="334" spans="1:13">
      <c r="A334" s="268">
        <v>324</v>
      </c>
      <c r="B334" s="277" t="s">
        <v>269</v>
      </c>
      <c r="C334" s="278">
        <v>690.55</v>
      </c>
      <c r="D334" s="279">
        <v>685.31666666666661</v>
      </c>
      <c r="E334" s="279">
        <v>672.23333333333323</v>
      </c>
      <c r="F334" s="279">
        <v>653.91666666666663</v>
      </c>
      <c r="G334" s="279">
        <v>640.83333333333326</v>
      </c>
      <c r="H334" s="279">
        <v>703.63333333333321</v>
      </c>
      <c r="I334" s="279">
        <v>716.7166666666667</v>
      </c>
      <c r="J334" s="279">
        <v>735.03333333333319</v>
      </c>
      <c r="K334" s="277">
        <v>698.4</v>
      </c>
      <c r="L334" s="277">
        <v>667</v>
      </c>
      <c r="M334" s="277">
        <v>8.3125900000000001</v>
      </c>
    </row>
    <row r="335" spans="1:13">
      <c r="A335" s="268">
        <v>325</v>
      </c>
      <c r="B335" s="277" t="s">
        <v>150</v>
      </c>
      <c r="C335" s="278">
        <v>33.35</v>
      </c>
      <c r="D335" s="279">
        <v>33.083333333333336</v>
      </c>
      <c r="E335" s="279">
        <v>32.616666666666674</v>
      </c>
      <c r="F335" s="279">
        <v>31.88333333333334</v>
      </c>
      <c r="G335" s="279">
        <v>31.416666666666679</v>
      </c>
      <c r="H335" s="279">
        <v>33.81666666666667</v>
      </c>
      <c r="I335" s="279">
        <v>34.283333333333324</v>
      </c>
      <c r="J335" s="279">
        <v>35.016666666666666</v>
      </c>
      <c r="K335" s="277">
        <v>33.549999999999997</v>
      </c>
      <c r="L335" s="277">
        <v>32.35</v>
      </c>
      <c r="M335" s="277">
        <v>121.93764</v>
      </c>
    </row>
    <row r="336" spans="1:13">
      <c r="A336" s="268">
        <v>326</v>
      </c>
      <c r="B336" s="277" t="s">
        <v>261</v>
      </c>
      <c r="C336" s="278">
        <v>2782.7</v>
      </c>
      <c r="D336" s="279">
        <v>2788.5499999999997</v>
      </c>
      <c r="E336" s="279">
        <v>2766.1499999999996</v>
      </c>
      <c r="F336" s="279">
        <v>2749.6</v>
      </c>
      <c r="G336" s="279">
        <v>2727.2</v>
      </c>
      <c r="H336" s="279">
        <v>2805.0999999999995</v>
      </c>
      <c r="I336" s="279">
        <v>2827.5</v>
      </c>
      <c r="J336" s="279">
        <v>2844.0499999999993</v>
      </c>
      <c r="K336" s="277">
        <v>2810.95</v>
      </c>
      <c r="L336" s="277">
        <v>2772</v>
      </c>
      <c r="M336" s="277">
        <v>2.5299999999999998</v>
      </c>
    </row>
    <row r="337" spans="1:13">
      <c r="A337" s="268">
        <v>327</v>
      </c>
      <c r="B337" s="277" t="s">
        <v>478</v>
      </c>
      <c r="C337" s="278">
        <v>1716.8</v>
      </c>
      <c r="D337" s="279">
        <v>1707.9666666666665</v>
      </c>
      <c r="E337" s="279">
        <v>1690.9333333333329</v>
      </c>
      <c r="F337" s="279">
        <v>1665.0666666666664</v>
      </c>
      <c r="G337" s="279">
        <v>1648.0333333333328</v>
      </c>
      <c r="H337" s="279">
        <v>1733.833333333333</v>
      </c>
      <c r="I337" s="279">
        <v>1750.8666666666663</v>
      </c>
      <c r="J337" s="279">
        <v>1776.7333333333331</v>
      </c>
      <c r="K337" s="277">
        <v>1725</v>
      </c>
      <c r="L337" s="277">
        <v>1682.1</v>
      </c>
      <c r="M337" s="277">
        <v>1.3272600000000001</v>
      </c>
    </row>
    <row r="338" spans="1:13">
      <c r="A338" s="268">
        <v>328</v>
      </c>
      <c r="B338" s="277" t="s">
        <v>151</v>
      </c>
      <c r="C338" s="278">
        <v>25.25</v>
      </c>
      <c r="D338" s="279">
        <v>25.066666666666666</v>
      </c>
      <c r="E338" s="279">
        <v>24.683333333333334</v>
      </c>
      <c r="F338" s="279">
        <v>24.116666666666667</v>
      </c>
      <c r="G338" s="279">
        <v>23.733333333333334</v>
      </c>
      <c r="H338" s="279">
        <v>25.633333333333333</v>
      </c>
      <c r="I338" s="279">
        <v>26.016666666666666</v>
      </c>
      <c r="J338" s="279">
        <v>26.583333333333332</v>
      </c>
      <c r="K338" s="277">
        <v>25.45</v>
      </c>
      <c r="L338" s="277">
        <v>24.5</v>
      </c>
      <c r="M338" s="277">
        <v>209.95850999999999</v>
      </c>
    </row>
    <row r="339" spans="1:13">
      <c r="A339" s="268">
        <v>329</v>
      </c>
      <c r="B339" s="277" t="s">
        <v>477</v>
      </c>
      <c r="C339" s="278">
        <v>53.55</v>
      </c>
      <c r="D339" s="279">
        <v>53.866666666666667</v>
      </c>
      <c r="E339" s="279">
        <v>52.833333333333336</v>
      </c>
      <c r="F339" s="279">
        <v>52.116666666666667</v>
      </c>
      <c r="G339" s="279">
        <v>51.083333333333336</v>
      </c>
      <c r="H339" s="279">
        <v>54.583333333333336</v>
      </c>
      <c r="I339" s="279">
        <v>55.616666666666667</v>
      </c>
      <c r="J339" s="279">
        <v>56.333333333333336</v>
      </c>
      <c r="K339" s="277">
        <v>54.9</v>
      </c>
      <c r="L339" s="277">
        <v>53.15</v>
      </c>
      <c r="M339" s="277">
        <v>3.5491299999999999</v>
      </c>
    </row>
    <row r="340" spans="1:13">
      <c r="A340" s="268">
        <v>330</v>
      </c>
      <c r="B340" s="277" t="s">
        <v>152</v>
      </c>
      <c r="C340" s="278">
        <v>32.1</v>
      </c>
      <c r="D340" s="279">
        <v>31.75</v>
      </c>
      <c r="E340" s="279">
        <v>30.9</v>
      </c>
      <c r="F340" s="279">
        <v>29.7</v>
      </c>
      <c r="G340" s="279">
        <v>28.849999999999998</v>
      </c>
      <c r="H340" s="279">
        <v>32.950000000000003</v>
      </c>
      <c r="I340" s="279">
        <v>33.799999999999997</v>
      </c>
      <c r="J340" s="279">
        <v>35</v>
      </c>
      <c r="K340" s="277">
        <v>32.6</v>
      </c>
      <c r="L340" s="277">
        <v>30.55</v>
      </c>
      <c r="M340" s="277">
        <v>385.16415000000001</v>
      </c>
    </row>
    <row r="341" spans="1:13">
      <c r="A341" s="268">
        <v>331</v>
      </c>
      <c r="B341" s="277" t="s">
        <v>473</v>
      </c>
      <c r="C341" s="278">
        <v>431.35</v>
      </c>
      <c r="D341" s="279">
        <v>432.93333333333334</v>
      </c>
      <c r="E341" s="279">
        <v>427.86666666666667</v>
      </c>
      <c r="F341" s="279">
        <v>424.38333333333333</v>
      </c>
      <c r="G341" s="279">
        <v>419.31666666666666</v>
      </c>
      <c r="H341" s="279">
        <v>436.41666666666669</v>
      </c>
      <c r="I341" s="279">
        <v>441.48333333333341</v>
      </c>
      <c r="J341" s="279">
        <v>444.9666666666667</v>
      </c>
      <c r="K341" s="277">
        <v>438</v>
      </c>
      <c r="L341" s="277">
        <v>429.45</v>
      </c>
      <c r="M341" s="277">
        <v>0.35072999999999999</v>
      </c>
    </row>
    <row r="342" spans="1:13">
      <c r="A342" s="268">
        <v>332</v>
      </c>
      <c r="B342" s="277" t="s">
        <v>153</v>
      </c>
      <c r="C342" s="278">
        <v>16802</v>
      </c>
      <c r="D342" s="279">
        <v>16776.983333333334</v>
      </c>
      <c r="E342" s="279">
        <v>16711.966666666667</v>
      </c>
      <c r="F342" s="279">
        <v>16621.933333333334</v>
      </c>
      <c r="G342" s="279">
        <v>16556.916666666668</v>
      </c>
      <c r="H342" s="279">
        <v>16867.016666666666</v>
      </c>
      <c r="I342" s="279">
        <v>16932.033333333336</v>
      </c>
      <c r="J342" s="279">
        <v>17022.066666666666</v>
      </c>
      <c r="K342" s="277">
        <v>16842</v>
      </c>
      <c r="L342" s="277">
        <v>16686.95</v>
      </c>
      <c r="M342" s="277">
        <v>0.98338000000000003</v>
      </c>
    </row>
    <row r="343" spans="1:13">
      <c r="A343" s="268">
        <v>333</v>
      </c>
      <c r="B343" s="277" t="s">
        <v>3182</v>
      </c>
      <c r="C343" s="278">
        <v>40.65</v>
      </c>
      <c r="D343" s="279">
        <v>41.050000000000004</v>
      </c>
      <c r="E343" s="279">
        <v>40.100000000000009</v>
      </c>
      <c r="F343" s="279">
        <v>39.550000000000004</v>
      </c>
      <c r="G343" s="279">
        <v>38.600000000000009</v>
      </c>
      <c r="H343" s="279">
        <v>41.600000000000009</v>
      </c>
      <c r="I343" s="279">
        <v>42.550000000000011</v>
      </c>
      <c r="J343" s="279">
        <v>43.100000000000009</v>
      </c>
      <c r="K343" s="277">
        <v>42</v>
      </c>
      <c r="L343" s="277">
        <v>40.5</v>
      </c>
      <c r="M343" s="277">
        <v>13.871549999999999</v>
      </c>
    </row>
    <row r="344" spans="1:13">
      <c r="A344" s="268">
        <v>334</v>
      </c>
      <c r="B344" s="277" t="s">
        <v>476</v>
      </c>
      <c r="C344" s="278">
        <v>36.9</v>
      </c>
      <c r="D344" s="279">
        <v>35.93333333333333</v>
      </c>
      <c r="E344" s="279">
        <v>34.966666666666661</v>
      </c>
      <c r="F344" s="279">
        <v>33.033333333333331</v>
      </c>
      <c r="G344" s="279">
        <v>32.066666666666663</v>
      </c>
      <c r="H344" s="279">
        <v>37.86666666666666</v>
      </c>
      <c r="I344" s="279">
        <v>38.833333333333329</v>
      </c>
      <c r="J344" s="279">
        <v>40.766666666666659</v>
      </c>
      <c r="K344" s="277">
        <v>36.9</v>
      </c>
      <c r="L344" s="277">
        <v>34</v>
      </c>
      <c r="M344" s="277">
        <v>138.53738000000001</v>
      </c>
    </row>
    <row r="345" spans="1:13">
      <c r="A345" s="268">
        <v>335</v>
      </c>
      <c r="B345" s="277" t="s">
        <v>475</v>
      </c>
      <c r="C345" s="278">
        <v>277.25</v>
      </c>
      <c r="D345" s="279">
        <v>275.56666666666666</v>
      </c>
      <c r="E345" s="279">
        <v>269.38333333333333</v>
      </c>
      <c r="F345" s="279">
        <v>261.51666666666665</v>
      </c>
      <c r="G345" s="279">
        <v>255.33333333333331</v>
      </c>
      <c r="H345" s="279">
        <v>283.43333333333334</v>
      </c>
      <c r="I345" s="279">
        <v>289.61666666666662</v>
      </c>
      <c r="J345" s="279">
        <v>297.48333333333335</v>
      </c>
      <c r="K345" s="277">
        <v>281.75</v>
      </c>
      <c r="L345" s="277">
        <v>267.7</v>
      </c>
      <c r="M345" s="277">
        <v>1.04695</v>
      </c>
    </row>
    <row r="346" spans="1:13">
      <c r="A346" s="268">
        <v>336</v>
      </c>
      <c r="B346" s="277" t="s">
        <v>270</v>
      </c>
      <c r="C346" s="278">
        <v>20.65</v>
      </c>
      <c r="D346" s="279">
        <v>20.716666666666665</v>
      </c>
      <c r="E346" s="279">
        <v>20.533333333333331</v>
      </c>
      <c r="F346" s="279">
        <v>20.416666666666668</v>
      </c>
      <c r="G346" s="279">
        <v>20.233333333333334</v>
      </c>
      <c r="H346" s="279">
        <v>20.833333333333329</v>
      </c>
      <c r="I346" s="279">
        <v>21.016666666666659</v>
      </c>
      <c r="J346" s="279">
        <v>21.133333333333326</v>
      </c>
      <c r="K346" s="277">
        <v>20.9</v>
      </c>
      <c r="L346" s="277">
        <v>20.6</v>
      </c>
      <c r="M346" s="277">
        <v>31.45871</v>
      </c>
    </row>
    <row r="347" spans="1:13">
      <c r="A347" s="268">
        <v>337</v>
      </c>
      <c r="B347" s="277" t="s">
        <v>283</v>
      </c>
      <c r="C347" s="278">
        <v>118.5</v>
      </c>
      <c r="D347" s="279">
        <v>118.84999999999998</v>
      </c>
      <c r="E347" s="279">
        <v>117.74999999999996</v>
      </c>
      <c r="F347" s="279">
        <v>116.99999999999997</v>
      </c>
      <c r="G347" s="279">
        <v>115.89999999999995</v>
      </c>
      <c r="H347" s="279">
        <v>119.59999999999997</v>
      </c>
      <c r="I347" s="279">
        <v>120.69999999999999</v>
      </c>
      <c r="J347" s="279">
        <v>121.44999999999997</v>
      </c>
      <c r="K347" s="277">
        <v>119.95</v>
      </c>
      <c r="L347" s="277">
        <v>118.1</v>
      </c>
      <c r="M347" s="277">
        <v>2.69876</v>
      </c>
    </row>
    <row r="348" spans="1:13">
      <c r="A348" s="268">
        <v>338</v>
      </c>
      <c r="B348" s="277" t="s">
        <v>154</v>
      </c>
      <c r="C348" s="278">
        <v>1436.25</v>
      </c>
      <c r="D348" s="279">
        <v>1441</v>
      </c>
      <c r="E348" s="279">
        <v>1420.3</v>
      </c>
      <c r="F348" s="279">
        <v>1404.35</v>
      </c>
      <c r="G348" s="279">
        <v>1383.6499999999999</v>
      </c>
      <c r="H348" s="279">
        <v>1456.95</v>
      </c>
      <c r="I348" s="279">
        <v>1477.6499999999999</v>
      </c>
      <c r="J348" s="279">
        <v>1493.6000000000001</v>
      </c>
      <c r="K348" s="277">
        <v>1461.7</v>
      </c>
      <c r="L348" s="277">
        <v>1425.05</v>
      </c>
      <c r="M348" s="277">
        <v>3.2894700000000001</v>
      </c>
    </row>
    <row r="349" spans="1:13">
      <c r="A349" s="268">
        <v>339</v>
      </c>
      <c r="B349" s="277" t="s">
        <v>479</v>
      </c>
      <c r="C349" s="278">
        <v>1136.6500000000001</v>
      </c>
      <c r="D349" s="279">
        <v>1137.2166666666667</v>
      </c>
      <c r="E349" s="279">
        <v>1129.4333333333334</v>
      </c>
      <c r="F349" s="279">
        <v>1122.2166666666667</v>
      </c>
      <c r="G349" s="279">
        <v>1114.4333333333334</v>
      </c>
      <c r="H349" s="279">
        <v>1144.4333333333334</v>
      </c>
      <c r="I349" s="279">
        <v>1152.2166666666667</v>
      </c>
      <c r="J349" s="279">
        <v>1159.4333333333334</v>
      </c>
      <c r="K349" s="277">
        <v>1145</v>
      </c>
      <c r="L349" s="277">
        <v>1130</v>
      </c>
      <c r="M349" s="277">
        <v>6.7640000000000006E-2</v>
      </c>
    </row>
    <row r="350" spans="1:13">
      <c r="A350" s="268">
        <v>340</v>
      </c>
      <c r="B350" s="277" t="s">
        <v>474</v>
      </c>
      <c r="C350" s="278">
        <v>46.8</v>
      </c>
      <c r="D350" s="279">
        <v>47.016666666666673</v>
      </c>
      <c r="E350" s="279">
        <v>46.233333333333348</v>
      </c>
      <c r="F350" s="279">
        <v>45.666666666666679</v>
      </c>
      <c r="G350" s="279">
        <v>44.883333333333354</v>
      </c>
      <c r="H350" s="279">
        <v>47.583333333333343</v>
      </c>
      <c r="I350" s="279">
        <v>48.36666666666666</v>
      </c>
      <c r="J350" s="279">
        <v>48.933333333333337</v>
      </c>
      <c r="K350" s="277">
        <v>47.8</v>
      </c>
      <c r="L350" s="277">
        <v>46.45</v>
      </c>
      <c r="M350" s="277">
        <v>29.702000000000002</v>
      </c>
    </row>
    <row r="351" spans="1:13">
      <c r="A351" s="268">
        <v>341</v>
      </c>
      <c r="B351" s="277" t="s">
        <v>155</v>
      </c>
      <c r="C351" s="278">
        <v>85</v>
      </c>
      <c r="D351" s="279">
        <v>84.600000000000009</v>
      </c>
      <c r="E351" s="279">
        <v>83.450000000000017</v>
      </c>
      <c r="F351" s="279">
        <v>81.900000000000006</v>
      </c>
      <c r="G351" s="279">
        <v>80.750000000000014</v>
      </c>
      <c r="H351" s="279">
        <v>86.15000000000002</v>
      </c>
      <c r="I351" s="279">
        <v>87.300000000000026</v>
      </c>
      <c r="J351" s="279">
        <v>88.850000000000023</v>
      </c>
      <c r="K351" s="277">
        <v>85.75</v>
      </c>
      <c r="L351" s="277">
        <v>83.05</v>
      </c>
      <c r="M351" s="277">
        <v>61.47325</v>
      </c>
    </row>
    <row r="352" spans="1:13">
      <c r="A352" s="268">
        <v>342</v>
      </c>
      <c r="B352" s="277" t="s">
        <v>156</v>
      </c>
      <c r="C352" s="278">
        <v>95.2</v>
      </c>
      <c r="D352" s="279">
        <v>95.483333333333348</v>
      </c>
      <c r="E352" s="279">
        <v>94.566666666666691</v>
      </c>
      <c r="F352" s="279">
        <v>93.933333333333337</v>
      </c>
      <c r="G352" s="279">
        <v>93.01666666666668</v>
      </c>
      <c r="H352" s="279">
        <v>96.116666666666703</v>
      </c>
      <c r="I352" s="279">
        <v>97.03333333333336</v>
      </c>
      <c r="J352" s="279">
        <v>97.666666666666714</v>
      </c>
      <c r="K352" s="277">
        <v>96.4</v>
      </c>
      <c r="L352" s="277">
        <v>94.85</v>
      </c>
      <c r="M352" s="277">
        <v>118.30916000000001</v>
      </c>
    </row>
    <row r="353" spans="1:13">
      <c r="A353" s="268">
        <v>343</v>
      </c>
      <c r="B353" s="277" t="s">
        <v>271</v>
      </c>
      <c r="C353" s="278">
        <v>371.95</v>
      </c>
      <c r="D353" s="279">
        <v>372.2</v>
      </c>
      <c r="E353" s="279">
        <v>362.4</v>
      </c>
      <c r="F353" s="279">
        <v>352.84999999999997</v>
      </c>
      <c r="G353" s="279">
        <v>343.04999999999995</v>
      </c>
      <c r="H353" s="279">
        <v>381.75</v>
      </c>
      <c r="I353" s="279">
        <v>391.55000000000007</v>
      </c>
      <c r="J353" s="279">
        <v>401.1</v>
      </c>
      <c r="K353" s="277">
        <v>382</v>
      </c>
      <c r="L353" s="277">
        <v>362.65</v>
      </c>
      <c r="M353" s="277">
        <v>6.6985400000000004</v>
      </c>
    </row>
    <row r="354" spans="1:13">
      <c r="A354" s="268">
        <v>344</v>
      </c>
      <c r="B354" s="277" t="s">
        <v>272</v>
      </c>
      <c r="C354" s="278">
        <v>2857.6</v>
      </c>
      <c r="D354" s="279">
        <v>2863.5166666666664</v>
      </c>
      <c r="E354" s="279">
        <v>2834.083333333333</v>
      </c>
      <c r="F354" s="279">
        <v>2810.5666666666666</v>
      </c>
      <c r="G354" s="279">
        <v>2781.1333333333332</v>
      </c>
      <c r="H354" s="279">
        <v>2887.0333333333328</v>
      </c>
      <c r="I354" s="279">
        <v>2916.4666666666662</v>
      </c>
      <c r="J354" s="279">
        <v>2939.9833333333327</v>
      </c>
      <c r="K354" s="277">
        <v>2892.95</v>
      </c>
      <c r="L354" s="277">
        <v>2840</v>
      </c>
      <c r="M354" s="277">
        <v>0.16389999999999999</v>
      </c>
    </row>
    <row r="355" spans="1:13">
      <c r="A355" s="268">
        <v>345</v>
      </c>
      <c r="B355" s="277" t="s">
        <v>157</v>
      </c>
      <c r="C355" s="278">
        <v>99.2</v>
      </c>
      <c r="D355" s="279">
        <v>98.816666666666663</v>
      </c>
      <c r="E355" s="279">
        <v>98.133333333333326</v>
      </c>
      <c r="F355" s="279">
        <v>97.066666666666663</v>
      </c>
      <c r="G355" s="279">
        <v>96.383333333333326</v>
      </c>
      <c r="H355" s="279">
        <v>99.883333333333326</v>
      </c>
      <c r="I355" s="279">
        <v>100.56666666666666</v>
      </c>
      <c r="J355" s="279">
        <v>101.63333333333333</v>
      </c>
      <c r="K355" s="277">
        <v>99.5</v>
      </c>
      <c r="L355" s="277">
        <v>97.75</v>
      </c>
      <c r="M355" s="277">
        <v>8.0649499999999996</v>
      </c>
    </row>
    <row r="356" spans="1:13">
      <c r="A356" s="268">
        <v>346</v>
      </c>
      <c r="B356" s="277" t="s">
        <v>480</v>
      </c>
      <c r="C356" s="278">
        <v>97.85</v>
      </c>
      <c r="D356" s="279">
        <v>97.84999999999998</v>
      </c>
      <c r="E356" s="279">
        <v>97.849999999999966</v>
      </c>
      <c r="F356" s="279">
        <v>97.84999999999998</v>
      </c>
      <c r="G356" s="279">
        <v>97.849999999999966</v>
      </c>
      <c r="H356" s="279">
        <v>97.849999999999966</v>
      </c>
      <c r="I356" s="279">
        <v>97.85</v>
      </c>
      <c r="J356" s="279">
        <v>97.849999999999966</v>
      </c>
      <c r="K356" s="277">
        <v>97.85</v>
      </c>
      <c r="L356" s="277">
        <v>97.85</v>
      </c>
      <c r="M356" s="277">
        <v>0.54227999999999998</v>
      </c>
    </row>
    <row r="357" spans="1:13">
      <c r="A357" s="268">
        <v>347</v>
      </c>
      <c r="B357" s="277" t="s">
        <v>158</v>
      </c>
      <c r="C357" s="278">
        <v>83.75</v>
      </c>
      <c r="D357" s="279">
        <v>83.816666666666663</v>
      </c>
      <c r="E357" s="279">
        <v>82.73333333333332</v>
      </c>
      <c r="F357" s="279">
        <v>81.716666666666654</v>
      </c>
      <c r="G357" s="279">
        <v>80.633333333333312</v>
      </c>
      <c r="H357" s="279">
        <v>84.833333333333329</v>
      </c>
      <c r="I357" s="279">
        <v>85.916666666666671</v>
      </c>
      <c r="J357" s="279">
        <v>86.933333333333337</v>
      </c>
      <c r="K357" s="277">
        <v>84.9</v>
      </c>
      <c r="L357" s="277">
        <v>82.8</v>
      </c>
      <c r="M357" s="277">
        <v>175.11378999999999</v>
      </c>
    </row>
    <row r="358" spans="1:13">
      <c r="A358" s="268">
        <v>348</v>
      </c>
      <c r="B358" s="277" t="s">
        <v>481</v>
      </c>
      <c r="C358" s="278">
        <v>70.599999999999994</v>
      </c>
      <c r="D358" s="279">
        <v>70.733333333333334</v>
      </c>
      <c r="E358" s="279">
        <v>69.866666666666674</v>
      </c>
      <c r="F358" s="279">
        <v>69.13333333333334</v>
      </c>
      <c r="G358" s="279">
        <v>68.26666666666668</v>
      </c>
      <c r="H358" s="279">
        <v>71.466666666666669</v>
      </c>
      <c r="I358" s="279">
        <v>72.333333333333314</v>
      </c>
      <c r="J358" s="279">
        <v>73.066666666666663</v>
      </c>
      <c r="K358" s="277">
        <v>71.599999999999994</v>
      </c>
      <c r="L358" s="277">
        <v>70</v>
      </c>
      <c r="M358" s="277">
        <v>2.3269799999999998</v>
      </c>
    </row>
    <row r="359" spans="1:13">
      <c r="A359" s="268">
        <v>349</v>
      </c>
      <c r="B359" s="277" t="s">
        <v>482</v>
      </c>
      <c r="C359" s="278">
        <v>186.95</v>
      </c>
      <c r="D359" s="279">
        <v>189.25</v>
      </c>
      <c r="E359" s="279">
        <v>184</v>
      </c>
      <c r="F359" s="279">
        <v>181.05</v>
      </c>
      <c r="G359" s="279">
        <v>175.8</v>
      </c>
      <c r="H359" s="279">
        <v>192.2</v>
      </c>
      <c r="I359" s="279">
        <v>197.45</v>
      </c>
      <c r="J359" s="279">
        <v>200.39999999999998</v>
      </c>
      <c r="K359" s="277">
        <v>194.5</v>
      </c>
      <c r="L359" s="277">
        <v>186.3</v>
      </c>
      <c r="M359" s="277">
        <v>3.3902100000000002</v>
      </c>
    </row>
    <row r="360" spans="1:13">
      <c r="A360" s="268">
        <v>350</v>
      </c>
      <c r="B360" s="277" t="s">
        <v>483</v>
      </c>
      <c r="C360" s="278">
        <v>172.5</v>
      </c>
      <c r="D360" s="279">
        <v>174.33333333333334</v>
      </c>
      <c r="E360" s="279">
        <v>168.66666666666669</v>
      </c>
      <c r="F360" s="279">
        <v>164.83333333333334</v>
      </c>
      <c r="G360" s="279">
        <v>159.16666666666669</v>
      </c>
      <c r="H360" s="279">
        <v>178.16666666666669</v>
      </c>
      <c r="I360" s="279">
        <v>183.83333333333337</v>
      </c>
      <c r="J360" s="279">
        <v>187.66666666666669</v>
      </c>
      <c r="K360" s="277">
        <v>180</v>
      </c>
      <c r="L360" s="277">
        <v>170.5</v>
      </c>
      <c r="M360" s="277">
        <v>0.61558999999999997</v>
      </c>
    </row>
    <row r="361" spans="1:13">
      <c r="A361" s="268">
        <v>351</v>
      </c>
      <c r="B361" s="277" t="s">
        <v>159</v>
      </c>
      <c r="C361" s="278">
        <v>20538.45</v>
      </c>
      <c r="D361" s="279">
        <v>20672.816666666666</v>
      </c>
      <c r="E361" s="279">
        <v>20355.633333333331</v>
      </c>
      <c r="F361" s="279">
        <v>20172.816666666666</v>
      </c>
      <c r="G361" s="279">
        <v>19855.633333333331</v>
      </c>
      <c r="H361" s="279">
        <v>20855.633333333331</v>
      </c>
      <c r="I361" s="279">
        <v>21172.816666666666</v>
      </c>
      <c r="J361" s="279">
        <v>21355.633333333331</v>
      </c>
      <c r="K361" s="277">
        <v>20990</v>
      </c>
      <c r="L361" s="277">
        <v>20490</v>
      </c>
      <c r="M361" s="277">
        <v>0.25156000000000001</v>
      </c>
    </row>
    <row r="362" spans="1:13">
      <c r="A362" s="268">
        <v>352</v>
      </c>
      <c r="B362" s="277" t="s">
        <v>487</v>
      </c>
      <c r="C362" s="278">
        <v>95.05</v>
      </c>
      <c r="D362" s="279">
        <v>95.783333333333346</v>
      </c>
      <c r="E362" s="279">
        <v>93.816666666666691</v>
      </c>
      <c r="F362" s="279">
        <v>92.583333333333343</v>
      </c>
      <c r="G362" s="279">
        <v>90.616666666666688</v>
      </c>
      <c r="H362" s="279">
        <v>97.016666666666694</v>
      </c>
      <c r="I362" s="279">
        <v>98.983333333333363</v>
      </c>
      <c r="J362" s="279">
        <v>100.2166666666667</v>
      </c>
      <c r="K362" s="277">
        <v>97.75</v>
      </c>
      <c r="L362" s="277">
        <v>94.55</v>
      </c>
      <c r="M362" s="277">
        <v>3.2227600000000001</v>
      </c>
    </row>
    <row r="363" spans="1:13">
      <c r="A363" s="268">
        <v>353</v>
      </c>
      <c r="B363" s="277" t="s">
        <v>484</v>
      </c>
      <c r="C363" s="278">
        <v>16.45</v>
      </c>
      <c r="D363" s="279">
        <v>16.549999999999997</v>
      </c>
      <c r="E363" s="279">
        <v>16.199999999999996</v>
      </c>
      <c r="F363" s="279">
        <v>15.95</v>
      </c>
      <c r="G363" s="279">
        <v>15.599999999999998</v>
      </c>
      <c r="H363" s="279">
        <v>16.799999999999994</v>
      </c>
      <c r="I363" s="279">
        <v>17.149999999999995</v>
      </c>
      <c r="J363" s="279">
        <v>17.399999999999991</v>
      </c>
      <c r="K363" s="277">
        <v>16.899999999999999</v>
      </c>
      <c r="L363" s="277">
        <v>16.3</v>
      </c>
      <c r="M363" s="277">
        <v>15.29379</v>
      </c>
    </row>
    <row r="364" spans="1:13">
      <c r="A364" s="268">
        <v>354</v>
      </c>
      <c r="B364" s="277" t="s">
        <v>160</v>
      </c>
      <c r="C364" s="278">
        <v>1413.25</v>
      </c>
      <c r="D364" s="279">
        <v>1415.0166666666667</v>
      </c>
      <c r="E364" s="279">
        <v>1400.6833333333334</v>
      </c>
      <c r="F364" s="279">
        <v>1388.1166666666668</v>
      </c>
      <c r="G364" s="279">
        <v>1373.7833333333335</v>
      </c>
      <c r="H364" s="279">
        <v>1427.5833333333333</v>
      </c>
      <c r="I364" s="279">
        <v>1441.9166666666667</v>
      </c>
      <c r="J364" s="279">
        <v>1454.4833333333331</v>
      </c>
      <c r="K364" s="277">
        <v>1429.35</v>
      </c>
      <c r="L364" s="277">
        <v>1402.45</v>
      </c>
      <c r="M364" s="277">
        <v>10.14734</v>
      </c>
    </row>
    <row r="365" spans="1:13">
      <c r="A365" s="268">
        <v>355</v>
      </c>
      <c r="B365" s="277" t="s">
        <v>488</v>
      </c>
      <c r="C365" s="278">
        <v>651.35</v>
      </c>
      <c r="D365" s="279">
        <v>648.26666666666677</v>
      </c>
      <c r="E365" s="279">
        <v>642.23333333333358</v>
      </c>
      <c r="F365" s="279">
        <v>633.11666666666679</v>
      </c>
      <c r="G365" s="279">
        <v>627.0833333333336</v>
      </c>
      <c r="H365" s="279">
        <v>657.38333333333355</v>
      </c>
      <c r="I365" s="279">
        <v>663.41666666666663</v>
      </c>
      <c r="J365" s="279">
        <v>672.53333333333353</v>
      </c>
      <c r="K365" s="277">
        <v>654.29999999999995</v>
      </c>
      <c r="L365" s="277">
        <v>639.15</v>
      </c>
      <c r="M365" s="277">
        <v>0.90249000000000001</v>
      </c>
    </row>
    <row r="366" spans="1:13">
      <c r="A366" s="268">
        <v>356</v>
      </c>
      <c r="B366" s="277" t="s">
        <v>161</v>
      </c>
      <c r="C366" s="278">
        <v>274.5</v>
      </c>
      <c r="D366" s="279">
        <v>274.61666666666662</v>
      </c>
      <c r="E366" s="279">
        <v>272.08333333333326</v>
      </c>
      <c r="F366" s="279">
        <v>269.66666666666663</v>
      </c>
      <c r="G366" s="279">
        <v>267.13333333333327</v>
      </c>
      <c r="H366" s="279">
        <v>277.03333333333325</v>
      </c>
      <c r="I366" s="279">
        <v>279.56666666666666</v>
      </c>
      <c r="J366" s="279">
        <v>281.98333333333323</v>
      </c>
      <c r="K366" s="277">
        <v>277.14999999999998</v>
      </c>
      <c r="L366" s="277">
        <v>272.2</v>
      </c>
      <c r="M366" s="277">
        <v>28.455390000000001</v>
      </c>
    </row>
    <row r="367" spans="1:13">
      <c r="A367" s="268">
        <v>357</v>
      </c>
      <c r="B367" s="277" t="s">
        <v>162</v>
      </c>
      <c r="C367" s="278">
        <v>87.7</v>
      </c>
      <c r="D367" s="279">
        <v>86.833333333333329</v>
      </c>
      <c r="E367" s="279">
        <v>85.166666666666657</v>
      </c>
      <c r="F367" s="279">
        <v>82.633333333333326</v>
      </c>
      <c r="G367" s="279">
        <v>80.966666666666654</v>
      </c>
      <c r="H367" s="279">
        <v>89.36666666666666</v>
      </c>
      <c r="I367" s="279">
        <v>91.033333333333317</v>
      </c>
      <c r="J367" s="279">
        <v>93.566666666666663</v>
      </c>
      <c r="K367" s="277">
        <v>88.5</v>
      </c>
      <c r="L367" s="277">
        <v>84.3</v>
      </c>
      <c r="M367" s="277">
        <v>191.66233</v>
      </c>
    </row>
    <row r="368" spans="1:13">
      <c r="A368" s="268">
        <v>358</v>
      </c>
      <c r="B368" s="277" t="s">
        <v>275</v>
      </c>
      <c r="C368" s="278">
        <v>4106.8500000000004</v>
      </c>
      <c r="D368" s="279">
        <v>4117.1833333333334</v>
      </c>
      <c r="E368" s="279">
        <v>4074.666666666667</v>
      </c>
      <c r="F368" s="279">
        <v>4042.4833333333336</v>
      </c>
      <c r="G368" s="279">
        <v>3999.9666666666672</v>
      </c>
      <c r="H368" s="279">
        <v>4149.3666666666668</v>
      </c>
      <c r="I368" s="279">
        <v>4191.8833333333332</v>
      </c>
      <c r="J368" s="279">
        <v>4224.0666666666666</v>
      </c>
      <c r="K368" s="277">
        <v>4159.7</v>
      </c>
      <c r="L368" s="277">
        <v>4085</v>
      </c>
      <c r="M368" s="277">
        <v>0.54991999999999996</v>
      </c>
    </row>
    <row r="369" spans="1:13">
      <c r="A369" s="268">
        <v>359</v>
      </c>
      <c r="B369" s="277" t="s">
        <v>277</v>
      </c>
      <c r="C369" s="278">
        <v>10319.65</v>
      </c>
      <c r="D369" s="279">
        <v>10310.449999999999</v>
      </c>
      <c r="E369" s="279">
        <v>10220.999999999998</v>
      </c>
      <c r="F369" s="279">
        <v>10122.349999999999</v>
      </c>
      <c r="G369" s="279">
        <v>10032.899999999998</v>
      </c>
      <c r="H369" s="279">
        <v>10409.099999999999</v>
      </c>
      <c r="I369" s="279">
        <v>10498.55</v>
      </c>
      <c r="J369" s="279">
        <v>10597.199999999999</v>
      </c>
      <c r="K369" s="277">
        <v>10399.9</v>
      </c>
      <c r="L369" s="277">
        <v>10211.799999999999</v>
      </c>
      <c r="M369" s="277">
        <v>3.8370000000000001E-2</v>
      </c>
    </row>
    <row r="370" spans="1:13">
      <c r="A370" s="268">
        <v>360</v>
      </c>
      <c r="B370" s="277" t="s">
        <v>494</v>
      </c>
      <c r="C370" s="278">
        <v>4252.75</v>
      </c>
      <c r="D370" s="279">
        <v>4207.6333333333332</v>
      </c>
      <c r="E370" s="279">
        <v>4104.1166666666668</v>
      </c>
      <c r="F370" s="279">
        <v>3955.4833333333336</v>
      </c>
      <c r="G370" s="279">
        <v>3851.9666666666672</v>
      </c>
      <c r="H370" s="279">
        <v>4356.2666666666664</v>
      </c>
      <c r="I370" s="279">
        <v>4459.7833333333328</v>
      </c>
      <c r="J370" s="279">
        <v>4608.4166666666661</v>
      </c>
      <c r="K370" s="277">
        <v>4311.1499999999996</v>
      </c>
      <c r="L370" s="277">
        <v>4059</v>
      </c>
      <c r="M370" s="277">
        <v>0.48276000000000002</v>
      </c>
    </row>
    <row r="371" spans="1:13">
      <c r="A371" s="268">
        <v>361</v>
      </c>
      <c r="B371" s="277" t="s">
        <v>489</v>
      </c>
      <c r="C371" s="278">
        <v>109.35</v>
      </c>
      <c r="D371" s="279">
        <v>109.35000000000001</v>
      </c>
      <c r="E371" s="279">
        <v>106.20000000000002</v>
      </c>
      <c r="F371" s="279">
        <v>103.05000000000001</v>
      </c>
      <c r="G371" s="279">
        <v>99.90000000000002</v>
      </c>
      <c r="H371" s="279">
        <v>112.50000000000001</v>
      </c>
      <c r="I371" s="279">
        <v>115.65000000000002</v>
      </c>
      <c r="J371" s="279">
        <v>118.80000000000001</v>
      </c>
      <c r="K371" s="277">
        <v>112.5</v>
      </c>
      <c r="L371" s="277">
        <v>106.2</v>
      </c>
      <c r="M371" s="277">
        <v>36.234659999999998</v>
      </c>
    </row>
    <row r="372" spans="1:13">
      <c r="A372" s="268">
        <v>362</v>
      </c>
      <c r="B372" s="277" t="s">
        <v>490</v>
      </c>
      <c r="C372" s="278">
        <v>583.20000000000005</v>
      </c>
      <c r="D372" s="279">
        <v>576.81666666666672</v>
      </c>
      <c r="E372" s="279">
        <v>568.68333333333339</v>
      </c>
      <c r="F372" s="279">
        <v>554.16666666666663</v>
      </c>
      <c r="G372" s="279">
        <v>546.0333333333333</v>
      </c>
      <c r="H372" s="279">
        <v>591.33333333333348</v>
      </c>
      <c r="I372" s="279">
        <v>599.46666666666692</v>
      </c>
      <c r="J372" s="279">
        <v>613.98333333333358</v>
      </c>
      <c r="K372" s="277">
        <v>584.95000000000005</v>
      </c>
      <c r="L372" s="277">
        <v>562.29999999999995</v>
      </c>
      <c r="M372" s="277">
        <v>0.64036999999999999</v>
      </c>
    </row>
    <row r="373" spans="1:13">
      <c r="A373" s="268">
        <v>363</v>
      </c>
      <c r="B373" s="277" t="s">
        <v>163</v>
      </c>
      <c r="C373" s="278">
        <v>1389.35</v>
      </c>
      <c r="D373" s="279">
        <v>1395.1166666666668</v>
      </c>
      <c r="E373" s="279">
        <v>1381.2333333333336</v>
      </c>
      <c r="F373" s="279">
        <v>1373.1166666666668</v>
      </c>
      <c r="G373" s="279">
        <v>1359.2333333333336</v>
      </c>
      <c r="H373" s="279">
        <v>1403.2333333333336</v>
      </c>
      <c r="I373" s="279">
        <v>1417.1166666666668</v>
      </c>
      <c r="J373" s="279">
        <v>1425.2333333333336</v>
      </c>
      <c r="K373" s="277">
        <v>1409</v>
      </c>
      <c r="L373" s="277">
        <v>1387</v>
      </c>
      <c r="M373" s="277">
        <v>7.2673100000000002</v>
      </c>
    </row>
    <row r="374" spans="1:13">
      <c r="A374" s="268">
        <v>364</v>
      </c>
      <c r="B374" s="277" t="s">
        <v>273</v>
      </c>
      <c r="C374" s="278">
        <v>1637.9</v>
      </c>
      <c r="D374" s="279">
        <v>1628.75</v>
      </c>
      <c r="E374" s="279">
        <v>1590.2</v>
      </c>
      <c r="F374" s="279">
        <v>1542.5</v>
      </c>
      <c r="G374" s="279">
        <v>1503.95</v>
      </c>
      <c r="H374" s="279">
        <v>1676.45</v>
      </c>
      <c r="I374" s="279">
        <v>1715.0000000000002</v>
      </c>
      <c r="J374" s="279">
        <v>1762.7</v>
      </c>
      <c r="K374" s="277">
        <v>1667.3</v>
      </c>
      <c r="L374" s="277">
        <v>1581.05</v>
      </c>
      <c r="M374" s="277">
        <v>4.2850900000000003</v>
      </c>
    </row>
    <row r="375" spans="1:13">
      <c r="A375" s="268">
        <v>365</v>
      </c>
      <c r="B375" s="277" t="s">
        <v>164</v>
      </c>
      <c r="C375" s="278">
        <v>37.1</v>
      </c>
      <c r="D375" s="279">
        <v>36.800000000000004</v>
      </c>
      <c r="E375" s="279">
        <v>36.300000000000011</v>
      </c>
      <c r="F375" s="279">
        <v>35.500000000000007</v>
      </c>
      <c r="G375" s="279">
        <v>35.000000000000014</v>
      </c>
      <c r="H375" s="279">
        <v>37.600000000000009</v>
      </c>
      <c r="I375" s="279">
        <v>38.099999999999994</v>
      </c>
      <c r="J375" s="279">
        <v>38.900000000000006</v>
      </c>
      <c r="K375" s="277">
        <v>37.299999999999997</v>
      </c>
      <c r="L375" s="277">
        <v>36</v>
      </c>
      <c r="M375" s="277">
        <v>363.93790999999999</v>
      </c>
    </row>
    <row r="376" spans="1:13">
      <c r="A376" s="268">
        <v>366</v>
      </c>
      <c r="B376" s="277" t="s">
        <v>274</v>
      </c>
      <c r="C376" s="278">
        <v>211</v>
      </c>
      <c r="D376" s="279">
        <v>212.13333333333333</v>
      </c>
      <c r="E376" s="279">
        <v>209.26666666666665</v>
      </c>
      <c r="F376" s="279">
        <v>207.53333333333333</v>
      </c>
      <c r="G376" s="279">
        <v>204.66666666666666</v>
      </c>
      <c r="H376" s="279">
        <v>213.86666666666665</v>
      </c>
      <c r="I376" s="279">
        <v>216.73333333333332</v>
      </c>
      <c r="J376" s="279">
        <v>218.46666666666664</v>
      </c>
      <c r="K376" s="277">
        <v>215</v>
      </c>
      <c r="L376" s="277">
        <v>210.4</v>
      </c>
      <c r="M376" s="277">
        <v>4.6078700000000001</v>
      </c>
    </row>
    <row r="377" spans="1:13">
      <c r="A377" s="268">
        <v>367</v>
      </c>
      <c r="B377" s="277" t="s">
        <v>485</v>
      </c>
      <c r="C377" s="278">
        <v>154.35</v>
      </c>
      <c r="D377" s="279">
        <v>155.29999999999998</v>
      </c>
      <c r="E377" s="279">
        <v>152.24999999999997</v>
      </c>
      <c r="F377" s="279">
        <v>150.14999999999998</v>
      </c>
      <c r="G377" s="279">
        <v>147.09999999999997</v>
      </c>
      <c r="H377" s="279">
        <v>157.39999999999998</v>
      </c>
      <c r="I377" s="279">
        <v>160.44999999999999</v>
      </c>
      <c r="J377" s="279">
        <v>162.54999999999998</v>
      </c>
      <c r="K377" s="277">
        <v>158.35</v>
      </c>
      <c r="L377" s="277">
        <v>153.19999999999999</v>
      </c>
      <c r="M377" s="277">
        <v>2.4239099999999998</v>
      </c>
    </row>
    <row r="378" spans="1:13">
      <c r="A378" s="268">
        <v>368</v>
      </c>
      <c r="B378" s="277" t="s">
        <v>491</v>
      </c>
      <c r="C378" s="278">
        <v>844.3</v>
      </c>
      <c r="D378" s="279">
        <v>845.98333333333323</v>
      </c>
      <c r="E378" s="279">
        <v>838.31666666666649</v>
      </c>
      <c r="F378" s="279">
        <v>832.33333333333326</v>
      </c>
      <c r="G378" s="279">
        <v>824.66666666666652</v>
      </c>
      <c r="H378" s="279">
        <v>851.96666666666647</v>
      </c>
      <c r="I378" s="279">
        <v>859.63333333333321</v>
      </c>
      <c r="J378" s="279">
        <v>865.61666666666645</v>
      </c>
      <c r="K378" s="277">
        <v>853.65</v>
      </c>
      <c r="L378" s="277">
        <v>840</v>
      </c>
      <c r="M378" s="277">
        <v>2.1988500000000002</v>
      </c>
    </row>
    <row r="379" spans="1:13">
      <c r="A379" s="268">
        <v>369</v>
      </c>
      <c r="B379" s="277" t="s">
        <v>165</v>
      </c>
      <c r="C379" s="278">
        <v>178</v>
      </c>
      <c r="D379" s="279">
        <v>177.5</v>
      </c>
      <c r="E379" s="279">
        <v>176.3</v>
      </c>
      <c r="F379" s="279">
        <v>174.60000000000002</v>
      </c>
      <c r="G379" s="279">
        <v>173.40000000000003</v>
      </c>
      <c r="H379" s="279">
        <v>179.2</v>
      </c>
      <c r="I379" s="279">
        <v>180.39999999999998</v>
      </c>
      <c r="J379" s="279">
        <v>182.09999999999997</v>
      </c>
      <c r="K379" s="277">
        <v>178.7</v>
      </c>
      <c r="L379" s="277">
        <v>175.8</v>
      </c>
      <c r="M379" s="277">
        <v>65.950190000000006</v>
      </c>
    </row>
    <row r="380" spans="1:13">
      <c r="A380" s="268">
        <v>370</v>
      </c>
      <c r="B380" s="277" t="s">
        <v>492</v>
      </c>
      <c r="C380" s="278">
        <v>66.2</v>
      </c>
      <c r="D380" s="279">
        <v>65.933333333333337</v>
      </c>
      <c r="E380" s="279">
        <v>63.966666666666669</v>
      </c>
      <c r="F380" s="279">
        <v>61.733333333333334</v>
      </c>
      <c r="G380" s="279">
        <v>59.766666666666666</v>
      </c>
      <c r="H380" s="279">
        <v>68.166666666666671</v>
      </c>
      <c r="I380" s="279">
        <v>70.13333333333334</v>
      </c>
      <c r="J380" s="279">
        <v>72.366666666666674</v>
      </c>
      <c r="K380" s="277">
        <v>67.900000000000006</v>
      </c>
      <c r="L380" s="277">
        <v>63.7</v>
      </c>
      <c r="M380" s="277">
        <v>44.051949999999998</v>
      </c>
    </row>
    <row r="381" spans="1:13">
      <c r="A381" s="268">
        <v>371</v>
      </c>
      <c r="B381" s="277" t="s">
        <v>276</v>
      </c>
      <c r="C381" s="278">
        <v>218.35</v>
      </c>
      <c r="D381" s="279">
        <v>216.41666666666666</v>
      </c>
      <c r="E381" s="279">
        <v>207.0333333333333</v>
      </c>
      <c r="F381" s="279">
        <v>195.71666666666664</v>
      </c>
      <c r="G381" s="279">
        <v>186.33333333333329</v>
      </c>
      <c r="H381" s="279">
        <v>227.73333333333332</v>
      </c>
      <c r="I381" s="279">
        <v>237.1166666666667</v>
      </c>
      <c r="J381" s="279">
        <v>248.43333333333334</v>
      </c>
      <c r="K381" s="277">
        <v>225.8</v>
      </c>
      <c r="L381" s="277">
        <v>205.1</v>
      </c>
      <c r="M381" s="277">
        <v>14.2745</v>
      </c>
    </row>
    <row r="382" spans="1:13">
      <c r="A382" s="268">
        <v>372</v>
      </c>
      <c r="B382" s="277" t="s">
        <v>493</v>
      </c>
      <c r="C382" s="278">
        <v>48.4</v>
      </c>
      <c r="D382" s="279">
        <v>47.1</v>
      </c>
      <c r="E382" s="279">
        <v>45.800000000000004</v>
      </c>
      <c r="F382" s="279">
        <v>43.2</v>
      </c>
      <c r="G382" s="279">
        <v>41.900000000000006</v>
      </c>
      <c r="H382" s="279">
        <v>49.7</v>
      </c>
      <c r="I382" s="279">
        <v>51</v>
      </c>
      <c r="J382" s="279">
        <v>53.6</v>
      </c>
      <c r="K382" s="277">
        <v>48.4</v>
      </c>
      <c r="L382" s="277">
        <v>44.5</v>
      </c>
      <c r="M382" s="277">
        <v>4.8924599999999998</v>
      </c>
    </row>
    <row r="383" spans="1:13">
      <c r="A383" s="268">
        <v>373</v>
      </c>
      <c r="B383" s="277" t="s">
        <v>486</v>
      </c>
      <c r="C383" s="278">
        <v>49.35</v>
      </c>
      <c r="D383" s="279">
        <v>49.433333333333337</v>
      </c>
      <c r="E383" s="279">
        <v>49.166666666666671</v>
      </c>
      <c r="F383" s="279">
        <v>48.983333333333334</v>
      </c>
      <c r="G383" s="279">
        <v>48.716666666666669</v>
      </c>
      <c r="H383" s="279">
        <v>49.616666666666674</v>
      </c>
      <c r="I383" s="279">
        <v>49.88333333333334</v>
      </c>
      <c r="J383" s="279">
        <v>50.066666666666677</v>
      </c>
      <c r="K383" s="277">
        <v>49.7</v>
      </c>
      <c r="L383" s="277">
        <v>49.25</v>
      </c>
      <c r="M383" s="277">
        <v>14.72331</v>
      </c>
    </row>
    <row r="384" spans="1:13">
      <c r="A384" s="268">
        <v>374</v>
      </c>
      <c r="B384" s="277" t="s">
        <v>166</v>
      </c>
      <c r="C384" s="278">
        <v>1043.8</v>
      </c>
      <c r="D384" s="279">
        <v>1038.95</v>
      </c>
      <c r="E384" s="279">
        <v>1030.9000000000001</v>
      </c>
      <c r="F384" s="279">
        <v>1018</v>
      </c>
      <c r="G384" s="279">
        <v>1009.95</v>
      </c>
      <c r="H384" s="279">
        <v>1051.8500000000001</v>
      </c>
      <c r="I384" s="279">
        <v>1059.8999999999999</v>
      </c>
      <c r="J384" s="279">
        <v>1072.8000000000002</v>
      </c>
      <c r="K384" s="277">
        <v>1047</v>
      </c>
      <c r="L384" s="277">
        <v>1026.05</v>
      </c>
      <c r="M384" s="277">
        <v>10.70303</v>
      </c>
    </row>
    <row r="385" spans="1:13">
      <c r="A385" s="268">
        <v>375</v>
      </c>
      <c r="B385" s="277" t="s">
        <v>278</v>
      </c>
      <c r="C385" s="278">
        <v>342.3</v>
      </c>
      <c r="D385" s="279">
        <v>345.76666666666665</v>
      </c>
      <c r="E385" s="279">
        <v>336.5333333333333</v>
      </c>
      <c r="F385" s="279">
        <v>330.76666666666665</v>
      </c>
      <c r="G385" s="279">
        <v>321.5333333333333</v>
      </c>
      <c r="H385" s="279">
        <v>351.5333333333333</v>
      </c>
      <c r="I385" s="279">
        <v>360.76666666666665</v>
      </c>
      <c r="J385" s="279">
        <v>366.5333333333333</v>
      </c>
      <c r="K385" s="277">
        <v>355</v>
      </c>
      <c r="L385" s="277">
        <v>340</v>
      </c>
      <c r="M385" s="277">
        <v>1.94747</v>
      </c>
    </row>
    <row r="386" spans="1:13">
      <c r="A386" s="268">
        <v>376</v>
      </c>
      <c r="B386" s="277" t="s">
        <v>496</v>
      </c>
      <c r="C386" s="278">
        <v>366.15</v>
      </c>
      <c r="D386" s="279">
        <v>367.7166666666667</v>
      </c>
      <c r="E386" s="279">
        <v>362.43333333333339</v>
      </c>
      <c r="F386" s="279">
        <v>358.7166666666667</v>
      </c>
      <c r="G386" s="279">
        <v>353.43333333333339</v>
      </c>
      <c r="H386" s="279">
        <v>371.43333333333339</v>
      </c>
      <c r="I386" s="279">
        <v>376.7166666666667</v>
      </c>
      <c r="J386" s="279">
        <v>380.43333333333339</v>
      </c>
      <c r="K386" s="277">
        <v>373</v>
      </c>
      <c r="L386" s="277">
        <v>364</v>
      </c>
      <c r="M386" s="277">
        <v>2.87419</v>
      </c>
    </row>
    <row r="387" spans="1:13">
      <c r="A387" s="268">
        <v>377</v>
      </c>
      <c r="B387" s="277" t="s">
        <v>498</v>
      </c>
      <c r="C387" s="278">
        <v>81.05</v>
      </c>
      <c r="D387" s="279">
        <v>80.899999999999991</v>
      </c>
      <c r="E387" s="279">
        <v>79.749999999999986</v>
      </c>
      <c r="F387" s="279">
        <v>78.449999999999989</v>
      </c>
      <c r="G387" s="279">
        <v>77.299999999999983</v>
      </c>
      <c r="H387" s="279">
        <v>82.199999999999989</v>
      </c>
      <c r="I387" s="279">
        <v>83.35</v>
      </c>
      <c r="J387" s="279">
        <v>84.649999999999991</v>
      </c>
      <c r="K387" s="277">
        <v>82.05</v>
      </c>
      <c r="L387" s="277">
        <v>79.599999999999994</v>
      </c>
      <c r="M387" s="277">
        <v>13.035270000000001</v>
      </c>
    </row>
    <row r="388" spans="1:13">
      <c r="A388" s="268">
        <v>378</v>
      </c>
      <c r="B388" s="277" t="s">
        <v>279</v>
      </c>
      <c r="C388" s="278">
        <v>480.9</v>
      </c>
      <c r="D388" s="279">
        <v>485.2</v>
      </c>
      <c r="E388" s="279">
        <v>475.4</v>
      </c>
      <c r="F388" s="279">
        <v>469.9</v>
      </c>
      <c r="G388" s="279">
        <v>460.09999999999997</v>
      </c>
      <c r="H388" s="279">
        <v>490.7</v>
      </c>
      <c r="I388" s="279">
        <v>500.50000000000006</v>
      </c>
      <c r="J388" s="279">
        <v>506</v>
      </c>
      <c r="K388" s="277">
        <v>495</v>
      </c>
      <c r="L388" s="277">
        <v>479.7</v>
      </c>
      <c r="M388" s="277">
        <v>1.2377</v>
      </c>
    </row>
    <row r="389" spans="1:13">
      <c r="A389" s="268">
        <v>379</v>
      </c>
      <c r="B389" s="277" t="s">
        <v>499</v>
      </c>
      <c r="C389" s="278">
        <v>272</v>
      </c>
      <c r="D389" s="279">
        <v>272.66666666666669</v>
      </c>
      <c r="E389" s="279">
        <v>270.33333333333337</v>
      </c>
      <c r="F389" s="279">
        <v>268.66666666666669</v>
      </c>
      <c r="G389" s="279">
        <v>266.33333333333337</v>
      </c>
      <c r="H389" s="279">
        <v>274.33333333333337</v>
      </c>
      <c r="I389" s="279">
        <v>276.66666666666674</v>
      </c>
      <c r="J389" s="279">
        <v>278.33333333333337</v>
      </c>
      <c r="K389" s="277">
        <v>275</v>
      </c>
      <c r="L389" s="277">
        <v>271</v>
      </c>
      <c r="M389" s="277">
        <v>3.0110800000000002</v>
      </c>
    </row>
    <row r="390" spans="1:13">
      <c r="A390" s="268">
        <v>380</v>
      </c>
      <c r="B390" s="277" t="s">
        <v>167</v>
      </c>
      <c r="C390" s="278">
        <v>656.2</v>
      </c>
      <c r="D390" s="279">
        <v>650.4666666666667</v>
      </c>
      <c r="E390" s="279">
        <v>642.48333333333335</v>
      </c>
      <c r="F390" s="279">
        <v>628.76666666666665</v>
      </c>
      <c r="G390" s="279">
        <v>620.7833333333333</v>
      </c>
      <c r="H390" s="279">
        <v>664.18333333333339</v>
      </c>
      <c r="I390" s="279">
        <v>672.16666666666674</v>
      </c>
      <c r="J390" s="279">
        <v>685.88333333333344</v>
      </c>
      <c r="K390" s="277">
        <v>658.45</v>
      </c>
      <c r="L390" s="277">
        <v>636.75</v>
      </c>
      <c r="M390" s="277">
        <v>10.553140000000001</v>
      </c>
    </row>
    <row r="391" spans="1:13">
      <c r="A391" s="268">
        <v>381</v>
      </c>
      <c r="B391" s="277" t="s">
        <v>501</v>
      </c>
      <c r="C391" s="278">
        <v>1049.8</v>
      </c>
      <c r="D391" s="279">
        <v>1054.9333333333334</v>
      </c>
      <c r="E391" s="279">
        <v>1034.8666666666668</v>
      </c>
      <c r="F391" s="279">
        <v>1019.9333333333334</v>
      </c>
      <c r="G391" s="279">
        <v>999.86666666666679</v>
      </c>
      <c r="H391" s="279">
        <v>1069.8666666666668</v>
      </c>
      <c r="I391" s="279">
        <v>1089.9333333333334</v>
      </c>
      <c r="J391" s="279">
        <v>1104.8666666666668</v>
      </c>
      <c r="K391" s="277">
        <v>1075</v>
      </c>
      <c r="L391" s="277">
        <v>1040</v>
      </c>
      <c r="M391" s="277">
        <v>0.16286</v>
      </c>
    </row>
    <row r="392" spans="1:13">
      <c r="A392" s="268">
        <v>382</v>
      </c>
      <c r="B392" s="277" t="s">
        <v>502</v>
      </c>
      <c r="C392" s="278">
        <v>268.75</v>
      </c>
      <c r="D392" s="279">
        <v>270.41666666666669</v>
      </c>
      <c r="E392" s="279">
        <v>266.13333333333338</v>
      </c>
      <c r="F392" s="279">
        <v>263.51666666666671</v>
      </c>
      <c r="G392" s="279">
        <v>259.23333333333341</v>
      </c>
      <c r="H392" s="279">
        <v>273.03333333333336</v>
      </c>
      <c r="I392" s="279">
        <v>277.31666666666666</v>
      </c>
      <c r="J392" s="279">
        <v>279.93333333333334</v>
      </c>
      <c r="K392" s="277">
        <v>274.7</v>
      </c>
      <c r="L392" s="277">
        <v>267.8</v>
      </c>
      <c r="M392" s="277">
        <v>9.0748599999999993</v>
      </c>
    </row>
    <row r="393" spans="1:13">
      <c r="A393" s="268">
        <v>383</v>
      </c>
      <c r="B393" s="277" t="s">
        <v>168</v>
      </c>
      <c r="C393" s="278">
        <v>178.05</v>
      </c>
      <c r="D393" s="279">
        <v>177.73333333333335</v>
      </c>
      <c r="E393" s="279">
        <v>175.4666666666667</v>
      </c>
      <c r="F393" s="279">
        <v>172.88333333333335</v>
      </c>
      <c r="G393" s="279">
        <v>170.6166666666667</v>
      </c>
      <c r="H393" s="279">
        <v>180.31666666666669</v>
      </c>
      <c r="I393" s="279">
        <v>182.58333333333334</v>
      </c>
      <c r="J393" s="279">
        <v>185.16666666666669</v>
      </c>
      <c r="K393" s="277">
        <v>180</v>
      </c>
      <c r="L393" s="277">
        <v>175.15</v>
      </c>
      <c r="M393" s="277">
        <v>268.22665999999998</v>
      </c>
    </row>
    <row r="394" spans="1:13">
      <c r="A394" s="268">
        <v>384</v>
      </c>
      <c r="B394" s="277" t="s">
        <v>500</v>
      </c>
      <c r="C394" s="278">
        <v>48.75</v>
      </c>
      <c r="D394" s="279">
        <v>48.550000000000004</v>
      </c>
      <c r="E394" s="279">
        <v>47.95000000000001</v>
      </c>
      <c r="F394" s="279">
        <v>47.150000000000006</v>
      </c>
      <c r="G394" s="279">
        <v>46.550000000000011</v>
      </c>
      <c r="H394" s="279">
        <v>49.350000000000009</v>
      </c>
      <c r="I394" s="279">
        <v>49.95</v>
      </c>
      <c r="J394" s="279">
        <v>50.750000000000007</v>
      </c>
      <c r="K394" s="277">
        <v>49.15</v>
      </c>
      <c r="L394" s="277">
        <v>47.75</v>
      </c>
      <c r="M394" s="277">
        <v>48.765839999999997</v>
      </c>
    </row>
    <row r="395" spans="1:13">
      <c r="A395" s="268">
        <v>385</v>
      </c>
      <c r="B395" s="277" t="s">
        <v>169</v>
      </c>
      <c r="C395" s="278">
        <v>111.6</v>
      </c>
      <c r="D395" s="279">
        <v>110.89999999999999</v>
      </c>
      <c r="E395" s="279">
        <v>109.39999999999998</v>
      </c>
      <c r="F395" s="279">
        <v>107.19999999999999</v>
      </c>
      <c r="G395" s="279">
        <v>105.69999999999997</v>
      </c>
      <c r="H395" s="279">
        <v>113.09999999999998</v>
      </c>
      <c r="I395" s="279">
        <v>114.60000000000001</v>
      </c>
      <c r="J395" s="279">
        <v>116.79999999999998</v>
      </c>
      <c r="K395" s="277">
        <v>112.4</v>
      </c>
      <c r="L395" s="277">
        <v>108.7</v>
      </c>
      <c r="M395" s="277">
        <v>58.35248</v>
      </c>
    </row>
    <row r="396" spans="1:13">
      <c r="A396" s="268">
        <v>386</v>
      </c>
      <c r="B396" s="277" t="s">
        <v>503</v>
      </c>
      <c r="C396" s="278">
        <v>88.85</v>
      </c>
      <c r="D396" s="279">
        <v>89.100000000000009</v>
      </c>
      <c r="E396" s="279">
        <v>87.950000000000017</v>
      </c>
      <c r="F396" s="279">
        <v>87.050000000000011</v>
      </c>
      <c r="G396" s="279">
        <v>85.90000000000002</v>
      </c>
      <c r="H396" s="279">
        <v>90.000000000000014</v>
      </c>
      <c r="I396" s="279">
        <v>91.15000000000002</v>
      </c>
      <c r="J396" s="279">
        <v>92.050000000000011</v>
      </c>
      <c r="K396" s="277">
        <v>90.25</v>
      </c>
      <c r="L396" s="277">
        <v>88.2</v>
      </c>
      <c r="M396" s="277">
        <v>10.437250000000001</v>
      </c>
    </row>
    <row r="397" spans="1:13">
      <c r="A397" s="268">
        <v>387</v>
      </c>
      <c r="B397" s="277" t="s">
        <v>504</v>
      </c>
      <c r="C397" s="278">
        <v>654.85</v>
      </c>
      <c r="D397" s="279">
        <v>659.08333333333337</v>
      </c>
      <c r="E397" s="279">
        <v>643.16666666666674</v>
      </c>
      <c r="F397" s="279">
        <v>631.48333333333335</v>
      </c>
      <c r="G397" s="279">
        <v>615.56666666666672</v>
      </c>
      <c r="H397" s="279">
        <v>670.76666666666677</v>
      </c>
      <c r="I397" s="279">
        <v>686.68333333333351</v>
      </c>
      <c r="J397" s="279">
        <v>698.36666666666679</v>
      </c>
      <c r="K397" s="277">
        <v>675</v>
      </c>
      <c r="L397" s="277">
        <v>647.4</v>
      </c>
      <c r="M397" s="277">
        <v>8.4995700000000003</v>
      </c>
    </row>
    <row r="398" spans="1:13">
      <c r="A398" s="268">
        <v>388</v>
      </c>
      <c r="B398" s="277" t="s">
        <v>505</v>
      </c>
      <c r="C398" s="278">
        <v>12.4</v>
      </c>
      <c r="D398" s="279">
        <v>12.4</v>
      </c>
      <c r="E398" s="279">
        <v>12.4</v>
      </c>
      <c r="F398" s="279">
        <v>12.4</v>
      </c>
      <c r="G398" s="279">
        <v>12.4</v>
      </c>
      <c r="H398" s="279">
        <v>12.4</v>
      </c>
      <c r="I398" s="279">
        <v>12.4</v>
      </c>
      <c r="J398" s="279">
        <v>12.4</v>
      </c>
      <c r="K398" s="277">
        <v>12.4</v>
      </c>
      <c r="L398" s="277">
        <v>12.4</v>
      </c>
      <c r="M398" s="277">
        <v>8.7447199999999992</v>
      </c>
    </row>
    <row r="399" spans="1:13">
      <c r="A399" s="268">
        <v>389</v>
      </c>
      <c r="B399" s="277" t="s">
        <v>170</v>
      </c>
      <c r="C399" s="278">
        <v>1851.8</v>
      </c>
      <c r="D399" s="279">
        <v>1833.9666666666665</v>
      </c>
      <c r="E399" s="279">
        <v>1809.9333333333329</v>
      </c>
      <c r="F399" s="279">
        <v>1768.0666666666664</v>
      </c>
      <c r="G399" s="279">
        <v>1744.0333333333328</v>
      </c>
      <c r="H399" s="279">
        <v>1875.833333333333</v>
      </c>
      <c r="I399" s="279">
        <v>1899.8666666666663</v>
      </c>
      <c r="J399" s="279">
        <v>1941.7333333333331</v>
      </c>
      <c r="K399" s="277">
        <v>1858</v>
      </c>
      <c r="L399" s="277">
        <v>1792.1</v>
      </c>
      <c r="M399" s="277">
        <v>216.98149000000001</v>
      </c>
    </row>
    <row r="400" spans="1:13">
      <c r="A400" s="268">
        <v>390</v>
      </c>
      <c r="B400" s="277" t="s">
        <v>506</v>
      </c>
      <c r="C400" s="278">
        <v>38.5</v>
      </c>
      <c r="D400" s="279">
        <v>38.5</v>
      </c>
      <c r="E400" s="279">
        <v>38.5</v>
      </c>
      <c r="F400" s="279">
        <v>38.5</v>
      </c>
      <c r="G400" s="279">
        <v>38.5</v>
      </c>
      <c r="H400" s="279">
        <v>38.5</v>
      </c>
      <c r="I400" s="279">
        <v>38.5</v>
      </c>
      <c r="J400" s="279">
        <v>38.5</v>
      </c>
      <c r="K400" s="277">
        <v>38.5</v>
      </c>
      <c r="L400" s="277">
        <v>38.5</v>
      </c>
      <c r="M400" s="277">
        <v>6.9013499999999999</v>
      </c>
    </row>
    <row r="401" spans="1:13">
      <c r="A401" s="268">
        <v>391</v>
      </c>
      <c r="B401" s="277" t="s">
        <v>519</v>
      </c>
      <c r="C401" s="278">
        <v>11.1</v>
      </c>
      <c r="D401" s="279">
        <v>10.766666666666666</v>
      </c>
      <c r="E401" s="279">
        <v>10.433333333333332</v>
      </c>
      <c r="F401" s="279">
        <v>9.7666666666666657</v>
      </c>
      <c r="G401" s="279">
        <v>9.4333333333333318</v>
      </c>
      <c r="H401" s="279">
        <v>11.433333333333332</v>
      </c>
      <c r="I401" s="279">
        <v>11.766666666666667</v>
      </c>
      <c r="J401" s="279">
        <v>12.433333333333332</v>
      </c>
      <c r="K401" s="277">
        <v>11.1</v>
      </c>
      <c r="L401" s="277">
        <v>10.1</v>
      </c>
      <c r="M401" s="277">
        <v>153.76324</v>
      </c>
    </row>
    <row r="402" spans="1:13">
      <c r="A402" s="268">
        <v>392</v>
      </c>
      <c r="B402" s="277" t="s">
        <v>508</v>
      </c>
      <c r="C402" s="278">
        <v>124.5</v>
      </c>
      <c r="D402" s="279">
        <v>124.21666666666665</v>
      </c>
      <c r="E402" s="279">
        <v>121.93333333333331</v>
      </c>
      <c r="F402" s="279">
        <v>119.36666666666666</v>
      </c>
      <c r="G402" s="279">
        <v>117.08333333333331</v>
      </c>
      <c r="H402" s="279">
        <v>126.7833333333333</v>
      </c>
      <c r="I402" s="279">
        <v>129.06666666666663</v>
      </c>
      <c r="J402" s="279">
        <v>131.6333333333333</v>
      </c>
      <c r="K402" s="277">
        <v>126.5</v>
      </c>
      <c r="L402" s="277">
        <v>121.65</v>
      </c>
      <c r="M402" s="277">
        <v>2.0300799999999999</v>
      </c>
    </row>
    <row r="403" spans="1:13">
      <c r="A403" s="268">
        <v>393</v>
      </c>
      <c r="B403" s="277" t="s">
        <v>2316</v>
      </c>
      <c r="C403" s="278">
        <v>88.45</v>
      </c>
      <c r="D403" s="279">
        <v>88.316666666666663</v>
      </c>
      <c r="E403" s="279">
        <v>85.633333333333326</v>
      </c>
      <c r="F403" s="279">
        <v>82.816666666666663</v>
      </c>
      <c r="G403" s="279">
        <v>80.133333333333326</v>
      </c>
      <c r="H403" s="279">
        <v>91.133333333333326</v>
      </c>
      <c r="I403" s="279">
        <v>93.816666666666663</v>
      </c>
      <c r="J403" s="279">
        <v>96.633333333333326</v>
      </c>
      <c r="K403" s="277">
        <v>91</v>
      </c>
      <c r="L403" s="277">
        <v>85.5</v>
      </c>
      <c r="M403" s="277">
        <v>2.0487799999999998</v>
      </c>
    </row>
    <row r="404" spans="1:13">
      <c r="A404" s="268">
        <v>394</v>
      </c>
      <c r="B404" s="277" t="s">
        <v>495</v>
      </c>
      <c r="C404" s="278">
        <v>271.39999999999998</v>
      </c>
      <c r="D404" s="279">
        <v>269.81666666666666</v>
      </c>
      <c r="E404" s="279">
        <v>264.0333333333333</v>
      </c>
      <c r="F404" s="279">
        <v>256.66666666666663</v>
      </c>
      <c r="G404" s="279">
        <v>250.88333333333327</v>
      </c>
      <c r="H404" s="279">
        <v>277.18333333333334</v>
      </c>
      <c r="I404" s="279">
        <v>282.96666666666675</v>
      </c>
      <c r="J404" s="279">
        <v>290.33333333333337</v>
      </c>
      <c r="K404" s="277">
        <v>275.60000000000002</v>
      </c>
      <c r="L404" s="277">
        <v>262.45</v>
      </c>
      <c r="M404" s="277">
        <v>17.314060000000001</v>
      </c>
    </row>
    <row r="405" spans="1:13">
      <c r="A405" s="268">
        <v>395</v>
      </c>
      <c r="B405" s="277" t="s">
        <v>507</v>
      </c>
      <c r="C405" s="278">
        <v>4.25</v>
      </c>
      <c r="D405" s="279">
        <v>4.25</v>
      </c>
      <c r="E405" s="279">
        <v>4.25</v>
      </c>
      <c r="F405" s="279">
        <v>4.25</v>
      </c>
      <c r="G405" s="279">
        <v>4.25</v>
      </c>
      <c r="H405" s="279">
        <v>4.25</v>
      </c>
      <c r="I405" s="279">
        <v>4.25</v>
      </c>
      <c r="J405" s="279">
        <v>4.25</v>
      </c>
      <c r="K405" s="277">
        <v>4.25</v>
      </c>
      <c r="L405" s="277">
        <v>4.25</v>
      </c>
      <c r="M405" s="277">
        <v>82.288550000000001</v>
      </c>
    </row>
    <row r="406" spans="1:13">
      <c r="A406" s="268">
        <v>396</v>
      </c>
      <c r="B406" s="277" t="s">
        <v>497</v>
      </c>
      <c r="C406" s="278">
        <v>20.3</v>
      </c>
      <c r="D406" s="279">
        <v>20.266666666666666</v>
      </c>
      <c r="E406" s="279">
        <v>19.833333333333332</v>
      </c>
      <c r="F406" s="279">
        <v>19.366666666666667</v>
      </c>
      <c r="G406" s="279">
        <v>18.933333333333334</v>
      </c>
      <c r="H406" s="279">
        <v>20.733333333333331</v>
      </c>
      <c r="I406" s="279">
        <v>21.166666666666668</v>
      </c>
      <c r="J406" s="279">
        <v>21.633333333333329</v>
      </c>
      <c r="K406" s="277">
        <v>20.7</v>
      </c>
      <c r="L406" s="277">
        <v>19.8</v>
      </c>
      <c r="M406" s="277">
        <v>115.70844</v>
      </c>
    </row>
    <row r="407" spans="1:13">
      <c r="A407" s="268">
        <v>397</v>
      </c>
      <c r="B407" s="277" t="s">
        <v>512</v>
      </c>
      <c r="C407" s="278">
        <v>46</v>
      </c>
      <c r="D407" s="279">
        <v>46.4</v>
      </c>
      <c r="E407" s="279">
        <v>45.3</v>
      </c>
      <c r="F407" s="279">
        <v>44.6</v>
      </c>
      <c r="G407" s="279">
        <v>43.5</v>
      </c>
      <c r="H407" s="279">
        <v>47.099999999999994</v>
      </c>
      <c r="I407" s="279">
        <v>48.2</v>
      </c>
      <c r="J407" s="279">
        <v>48.899999999999991</v>
      </c>
      <c r="K407" s="277">
        <v>47.5</v>
      </c>
      <c r="L407" s="277">
        <v>45.7</v>
      </c>
      <c r="M407" s="277">
        <v>8.6746499999999997</v>
      </c>
    </row>
    <row r="408" spans="1:13">
      <c r="A408" s="268">
        <v>398</v>
      </c>
      <c r="B408" s="277" t="s">
        <v>171</v>
      </c>
      <c r="C408" s="278">
        <v>31.85</v>
      </c>
      <c r="D408" s="279">
        <v>31.683333333333337</v>
      </c>
      <c r="E408" s="279">
        <v>31.066666666666677</v>
      </c>
      <c r="F408" s="279">
        <v>30.283333333333339</v>
      </c>
      <c r="G408" s="279">
        <v>29.666666666666679</v>
      </c>
      <c r="H408" s="279">
        <v>32.466666666666676</v>
      </c>
      <c r="I408" s="279">
        <v>33.083333333333336</v>
      </c>
      <c r="J408" s="279">
        <v>33.866666666666674</v>
      </c>
      <c r="K408" s="277">
        <v>32.299999999999997</v>
      </c>
      <c r="L408" s="277">
        <v>30.9</v>
      </c>
      <c r="M408" s="277">
        <v>467.88348000000002</v>
      </c>
    </row>
    <row r="409" spans="1:13">
      <c r="A409" s="268">
        <v>399</v>
      </c>
      <c r="B409" s="277" t="s">
        <v>513</v>
      </c>
      <c r="C409" s="278">
        <v>7597.15</v>
      </c>
      <c r="D409" s="279">
        <v>7687.3833333333341</v>
      </c>
      <c r="E409" s="279">
        <v>7485.7666666666682</v>
      </c>
      <c r="F409" s="279">
        <v>7374.3833333333341</v>
      </c>
      <c r="G409" s="279">
        <v>7172.7666666666682</v>
      </c>
      <c r="H409" s="279">
        <v>7798.7666666666682</v>
      </c>
      <c r="I409" s="279">
        <v>8000.383333333335</v>
      </c>
      <c r="J409" s="279">
        <v>8111.7666666666682</v>
      </c>
      <c r="K409" s="277">
        <v>7889</v>
      </c>
      <c r="L409" s="277">
        <v>7576</v>
      </c>
      <c r="M409" s="277">
        <v>0.46059</v>
      </c>
    </row>
    <row r="410" spans="1:13">
      <c r="A410" s="268">
        <v>400</v>
      </c>
      <c r="B410" s="277" t="s">
        <v>280</v>
      </c>
      <c r="C410" s="278">
        <v>863.5</v>
      </c>
      <c r="D410" s="279">
        <v>863.30000000000007</v>
      </c>
      <c r="E410" s="279">
        <v>851.60000000000014</v>
      </c>
      <c r="F410" s="279">
        <v>839.7</v>
      </c>
      <c r="G410" s="279">
        <v>828.00000000000011</v>
      </c>
      <c r="H410" s="279">
        <v>875.20000000000016</v>
      </c>
      <c r="I410" s="279">
        <v>886.9000000000002</v>
      </c>
      <c r="J410" s="279">
        <v>898.80000000000018</v>
      </c>
      <c r="K410" s="277">
        <v>875</v>
      </c>
      <c r="L410" s="277">
        <v>851.4</v>
      </c>
      <c r="M410" s="277">
        <v>18.364619999999999</v>
      </c>
    </row>
    <row r="411" spans="1:13">
      <c r="A411" s="268">
        <v>401</v>
      </c>
      <c r="B411" s="277" t="s">
        <v>172</v>
      </c>
      <c r="C411" s="278">
        <v>188.05</v>
      </c>
      <c r="D411" s="279">
        <v>188.01666666666665</v>
      </c>
      <c r="E411" s="279">
        <v>186.18333333333331</v>
      </c>
      <c r="F411" s="279">
        <v>184.31666666666666</v>
      </c>
      <c r="G411" s="279">
        <v>182.48333333333332</v>
      </c>
      <c r="H411" s="279">
        <v>189.8833333333333</v>
      </c>
      <c r="I411" s="279">
        <v>191.71666666666667</v>
      </c>
      <c r="J411" s="279">
        <v>193.58333333333329</v>
      </c>
      <c r="K411" s="277">
        <v>189.85</v>
      </c>
      <c r="L411" s="277">
        <v>186.15</v>
      </c>
      <c r="M411" s="277">
        <v>437.89749</v>
      </c>
    </row>
    <row r="412" spans="1:13">
      <c r="A412" s="268">
        <v>402</v>
      </c>
      <c r="B412" s="277" t="s">
        <v>514</v>
      </c>
      <c r="C412" s="278">
        <v>3732.15</v>
      </c>
      <c r="D412" s="279">
        <v>3724.6833333333329</v>
      </c>
      <c r="E412" s="279">
        <v>3689.016666666666</v>
      </c>
      <c r="F412" s="279">
        <v>3645.8833333333332</v>
      </c>
      <c r="G412" s="279">
        <v>3610.2166666666662</v>
      </c>
      <c r="H412" s="279">
        <v>3767.8166666666657</v>
      </c>
      <c r="I412" s="279">
        <v>3803.4833333333327</v>
      </c>
      <c r="J412" s="279">
        <v>3846.6166666666654</v>
      </c>
      <c r="K412" s="277">
        <v>3760.35</v>
      </c>
      <c r="L412" s="277">
        <v>3681.55</v>
      </c>
      <c r="M412" s="277">
        <v>4.367E-2</v>
      </c>
    </row>
    <row r="413" spans="1:13">
      <c r="A413" s="268">
        <v>403</v>
      </c>
      <c r="B413" s="277" t="s">
        <v>516</v>
      </c>
      <c r="C413" s="278">
        <v>1449.9</v>
      </c>
      <c r="D413" s="279">
        <v>1455.6333333333334</v>
      </c>
      <c r="E413" s="279">
        <v>1431.3166666666668</v>
      </c>
      <c r="F413" s="279">
        <v>1412.7333333333333</v>
      </c>
      <c r="G413" s="279">
        <v>1388.4166666666667</v>
      </c>
      <c r="H413" s="279">
        <v>1474.2166666666669</v>
      </c>
      <c r="I413" s="279">
        <v>1498.5333333333335</v>
      </c>
      <c r="J413" s="279">
        <v>1517.116666666667</v>
      </c>
      <c r="K413" s="277">
        <v>1479.95</v>
      </c>
      <c r="L413" s="277">
        <v>1437.05</v>
      </c>
      <c r="M413" s="277">
        <v>0.29218</v>
      </c>
    </row>
    <row r="414" spans="1:13">
      <c r="A414" s="268">
        <v>404</v>
      </c>
      <c r="B414" s="277" t="s">
        <v>517</v>
      </c>
      <c r="C414" s="278">
        <v>478.25</v>
      </c>
      <c r="D414" s="279">
        <v>477.8</v>
      </c>
      <c r="E414" s="279">
        <v>473.15000000000003</v>
      </c>
      <c r="F414" s="279">
        <v>468.05</v>
      </c>
      <c r="G414" s="279">
        <v>463.40000000000003</v>
      </c>
      <c r="H414" s="279">
        <v>482.90000000000003</v>
      </c>
      <c r="I414" s="279">
        <v>487.55</v>
      </c>
      <c r="J414" s="279">
        <v>492.65000000000003</v>
      </c>
      <c r="K414" s="277">
        <v>482.45</v>
      </c>
      <c r="L414" s="277">
        <v>472.7</v>
      </c>
      <c r="M414" s="277">
        <v>0.82481000000000004</v>
      </c>
    </row>
    <row r="415" spans="1:13">
      <c r="A415" s="268">
        <v>405</v>
      </c>
      <c r="B415" s="277" t="s">
        <v>509</v>
      </c>
      <c r="C415" s="278">
        <v>66.45</v>
      </c>
      <c r="D415" s="279">
        <v>66.983333333333334</v>
      </c>
      <c r="E415" s="279">
        <v>65.566666666666663</v>
      </c>
      <c r="F415" s="279">
        <v>64.683333333333323</v>
      </c>
      <c r="G415" s="279">
        <v>63.266666666666652</v>
      </c>
      <c r="H415" s="279">
        <v>67.866666666666674</v>
      </c>
      <c r="I415" s="279">
        <v>69.283333333333331</v>
      </c>
      <c r="J415" s="279">
        <v>70.166666666666686</v>
      </c>
      <c r="K415" s="277">
        <v>68.400000000000006</v>
      </c>
      <c r="L415" s="277">
        <v>66.099999999999994</v>
      </c>
      <c r="M415" s="277">
        <v>6.7079700000000004</v>
      </c>
    </row>
    <row r="416" spans="1:13">
      <c r="A416" s="268">
        <v>406</v>
      </c>
      <c r="B416" s="277" t="s">
        <v>518</v>
      </c>
      <c r="C416" s="278">
        <v>171.05</v>
      </c>
      <c r="D416" s="279">
        <v>170.70000000000002</v>
      </c>
      <c r="E416" s="279">
        <v>168.40000000000003</v>
      </c>
      <c r="F416" s="279">
        <v>165.75000000000003</v>
      </c>
      <c r="G416" s="279">
        <v>163.45000000000005</v>
      </c>
      <c r="H416" s="279">
        <v>173.35000000000002</v>
      </c>
      <c r="I416" s="279">
        <v>175.65000000000003</v>
      </c>
      <c r="J416" s="279">
        <v>178.3</v>
      </c>
      <c r="K416" s="277">
        <v>173</v>
      </c>
      <c r="L416" s="277">
        <v>168.05</v>
      </c>
      <c r="M416" s="277">
        <v>1.7562</v>
      </c>
    </row>
    <row r="417" spans="1:13">
      <c r="A417" s="268">
        <v>407</v>
      </c>
      <c r="B417" s="277" t="s">
        <v>173</v>
      </c>
      <c r="C417" s="278">
        <v>23111.15</v>
      </c>
      <c r="D417" s="279">
        <v>23058.966666666664</v>
      </c>
      <c r="E417" s="279">
        <v>22902.933333333327</v>
      </c>
      <c r="F417" s="279">
        <v>22694.716666666664</v>
      </c>
      <c r="G417" s="279">
        <v>22538.683333333327</v>
      </c>
      <c r="H417" s="279">
        <v>23267.183333333327</v>
      </c>
      <c r="I417" s="279">
        <v>23423.21666666666</v>
      </c>
      <c r="J417" s="279">
        <v>23631.433333333327</v>
      </c>
      <c r="K417" s="277">
        <v>23215</v>
      </c>
      <c r="L417" s="277">
        <v>22850.75</v>
      </c>
      <c r="M417" s="277">
        <v>0.84877000000000002</v>
      </c>
    </row>
    <row r="418" spans="1:13">
      <c r="A418" s="268">
        <v>408</v>
      </c>
      <c r="B418" s="277" t="s">
        <v>520</v>
      </c>
      <c r="C418" s="278">
        <v>680.45</v>
      </c>
      <c r="D418" s="279">
        <v>681.61666666666667</v>
      </c>
      <c r="E418" s="279">
        <v>676.7833333333333</v>
      </c>
      <c r="F418" s="279">
        <v>673.11666666666667</v>
      </c>
      <c r="G418" s="279">
        <v>668.2833333333333</v>
      </c>
      <c r="H418" s="279">
        <v>685.2833333333333</v>
      </c>
      <c r="I418" s="279">
        <v>690.11666666666656</v>
      </c>
      <c r="J418" s="279">
        <v>693.7833333333333</v>
      </c>
      <c r="K418" s="277">
        <v>686.45</v>
      </c>
      <c r="L418" s="277">
        <v>677.95</v>
      </c>
      <c r="M418" s="277">
        <v>0.88358000000000003</v>
      </c>
    </row>
    <row r="419" spans="1:13">
      <c r="A419" s="268">
        <v>409</v>
      </c>
      <c r="B419" s="277" t="s">
        <v>174</v>
      </c>
      <c r="C419" s="278">
        <v>1162.3</v>
      </c>
      <c r="D419" s="279">
        <v>1168.4333333333334</v>
      </c>
      <c r="E419" s="279">
        <v>1148.8666666666668</v>
      </c>
      <c r="F419" s="279">
        <v>1135.4333333333334</v>
      </c>
      <c r="G419" s="279">
        <v>1115.8666666666668</v>
      </c>
      <c r="H419" s="279">
        <v>1181.8666666666668</v>
      </c>
      <c r="I419" s="279">
        <v>1201.4333333333334</v>
      </c>
      <c r="J419" s="279">
        <v>1214.8666666666668</v>
      </c>
      <c r="K419" s="277">
        <v>1188</v>
      </c>
      <c r="L419" s="277">
        <v>1155</v>
      </c>
      <c r="M419" s="277">
        <v>30.110959999999999</v>
      </c>
    </row>
    <row r="420" spans="1:13">
      <c r="A420" s="268">
        <v>410</v>
      </c>
      <c r="B420" s="277" t="s">
        <v>515</v>
      </c>
      <c r="C420" s="278">
        <v>390.15</v>
      </c>
      <c r="D420" s="279">
        <v>389.36666666666662</v>
      </c>
      <c r="E420" s="279">
        <v>384.78333333333325</v>
      </c>
      <c r="F420" s="279">
        <v>379.41666666666663</v>
      </c>
      <c r="G420" s="279">
        <v>374.83333333333326</v>
      </c>
      <c r="H420" s="279">
        <v>394.73333333333323</v>
      </c>
      <c r="I420" s="279">
        <v>399.31666666666661</v>
      </c>
      <c r="J420" s="279">
        <v>404.68333333333322</v>
      </c>
      <c r="K420" s="277">
        <v>393.95</v>
      </c>
      <c r="L420" s="277">
        <v>384</v>
      </c>
      <c r="M420" s="277">
        <v>0.28111999999999998</v>
      </c>
    </row>
    <row r="421" spans="1:13">
      <c r="A421" s="268">
        <v>411</v>
      </c>
      <c r="B421" s="277" t="s">
        <v>510</v>
      </c>
      <c r="C421" s="278">
        <v>22.05</v>
      </c>
      <c r="D421" s="279">
        <v>22.066666666666663</v>
      </c>
      <c r="E421" s="279">
        <v>21.883333333333326</v>
      </c>
      <c r="F421" s="279">
        <v>21.716666666666661</v>
      </c>
      <c r="G421" s="279">
        <v>21.533333333333324</v>
      </c>
      <c r="H421" s="279">
        <v>22.233333333333327</v>
      </c>
      <c r="I421" s="279">
        <v>22.416666666666664</v>
      </c>
      <c r="J421" s="279">
        <v>22.583333333333329</v>
      </c>
      <c r="K421" s="277">
        <v>22.25</v>
      </c>
      <c r="L421" s="277">
        <v>21.9</v>
      </c>
      <c r="M421" s="277">
        <v>10.82555</v>
      </c>
    </row>
    <row r="422" spans="1:13">
      <c r="A422" s="268">
        <v>412</v>
      </c>
      <c r="B422" s="277" t="s">
        <v>511</v>
      </c>
      <c r="C422" s="278">
        <v>1781.4</v>
      </c>
      <c r="D422" s="279">
        <v>1836.6333333333332</v>
      </c>
      <c r="E422" s="279">
        <v>1695.7666666666664</v>
      </c>
      <c r="F422" s="279">
        <v>1610.1333333333332</v>
      </c>
      <c r="G422" s="279">
        <v>1469.2666666666664</v>
      </c>
      <c r="H422" s="279">
        <v>1922.2666666666664</v>
      </c>
      <c r="I422" s="279">
        <v>2063.1333333333332</v>
      </c>
      <c r="J422" s="279">
        <v>2148.7666666666664</v>
      </c>
      <c r="K422" s="277">
        <v>1977.5</v>
      </c>
      <c r="L422" s="277">
        <v>1751</v>
      </c>
      <c r="M422" s="277">
        <v>1.50681</v>
      </c>
    </row>
    <row r="423" spans="1:13">
      <c r="A423" s="268">
        <v>413</v>
      </c>
      <c r="B423" s="277" t="s">
        <v>521</v>
      </c>
      <c r="C423" s="278">
        <v>233.15</v>
      </c>
      <c r="D423" s="279">
        <v>231.98333333333335</v>
      </c>
      <c r="E423" s="279">
        <v>228.16666666666669</v>
      </c>
      <c r="F423" s="279">
        <v>223.18333333333334</v>
      </c>
      <c r="G423" s="279">
        <v>219.36666666666667</v>
      </c>
      <c r="H423" s="279">
        <v>236.9666666666667</v>
      </c>
      <c r="I423" s="279">
        <v>240.78333333333336</v>
      </c>
      <c r="J423" s="279">
        <v>245.76666666666671</v>
      </c>
      <c r="K423" s="277">
        <v>235.8</v>
      </c>
      <c r="L423" s="277">
        <v>227</v>
      </c>
      <c r="M423" s="277">
        <v>6.2081499999999998</v>
      </c>
    </row>
    <row r="424" spans="1:13">
      <c r="A424" s="268">
        <v>414</v>
      </c>
      <c r="B424" s="277" t="s">
        <v>522</v>
      </c>
      <c r="C424" s="278">
        <v>988.85</v>
      </c>
      <c r="D424" s="279">
        <v>992.66666666666663</v>
      </c>
      <c r="E424" s="279">
        <v>974.18333333333328</v>
      </c>
      <c r="F424" s="279">
        <v>959.51666666666665</v>
      </c>
      <c r="G424" s="279">
        <v>941.0333333333333</v>
      </c>
      <c r="H424" s="279">
        <v>1007.3333333333333</v>
      </c>
      <c r="I424" s="279">
        <v>1025.8166666666666</v>
      </c>
      <c r="J424" s="279">
        <v>1040.4833333333331</v>
      </c>
      <c r="K424" s="277">
        <v>1011.15</v>
      </c>
      <c r="L424" s="277">
        <v>978</v>
      </c>
      <c r="M424" s="277">
        <v>0.14538999999999999</v>
      </c>
    </row>
    <row r="425" spans="1:13">
      <c r="A425" s="268">
        <v>415</v>
      </c>
      <c r="B425" s="277" t="s">
        <v>523</v>
      </c>
      <c r="C425" s="278">
        <v>240.15</v>
      </c>
      <c r="D425" s="279">
        <v>240.5</v>
      </c>
      <c r="E425" s="279">
        <v>236.7</v>
      </c>
      <c r="F425" s="279">
        <v>233.25</v>
      </c>
      <c r="G425" s="279">
        <v>229.45</v>
      </c>
      <c r="H425" s="279">
        <v>243.95</v>
      </c>
      <c r="I425" s="279">
        <v>247.75</v>
      </c>
      <c r="J425" s="279">
        <v>251.2</v>
      </c>
      <c r="K425" s="277">
        <v>244.3</v>
      </c>
      <c r="L425" s="277">
        <v>237.05</v>
      </c>
      <c r="M425" s="277">
        <v>3.33962</v>
      </c>
    </row>
    <row r="426" spans="1:13">
      <c r="A426" s="268">
        <v>416</v>
      </c>
      <c r="B426" s="277" t="s">
        <v>524</v>
      </c>
      <c r="C426" s="278">
        <v>8.1</v>
      </c>
      <c r="D426" s="279">
        <v>8.1333333333333346</v>
      </c>
      <c r="E426" s="279">
        <v>8.0166666666666693</v>
      </c>
      <c r="F426" s="279">
        <v>7.9333333333333353</v>
      </c>
      <c r="G426" s="279">
        <v>7.81666666666667</v>
      </c>
      <c r="H426" s="279">
        <v>8.2166666666666686</v>
      </c>
      <c r="I426" s="279">
        <v>8.3333333333333321</v>
      </c>
      <c r="J426" s="279">
        <v>8.4166666666666679</v>
      </c>
      <c r="K426" s="277">
        <v>8.25</v>
      </c>
      <c r="L426" s="277">
        <v>8.0500000000000007</v>
      </c>
      <c r="M426" s="277">
        <v>134.40377000000001</v>
      </c>
    </row>
    <row r="427" spans="1:13">
      <c r="A427" s="268">
        <v>417</v>
      </c>
      <c r="B427" s="277" t="s">
        <v>2517</v>
      </c>
      <c r="C427" s="278">
        <v>560.85</v>
      </c>
      <c r="D427" s="279">
        <v>559.6</v>
      </c>
      <c r="E427" s="279">
        <v>554.20000000000005</v>
      </c>
      <c r="F427" s="279">
        <v>547.55000000000007</v>
      </c>
      <c r="G427" s="279">
        <v>542.15000000000009</v>
      </c>
      <c r="H427" s="279">
        <v>566.25</v>
      </c>
      <c r="I427" s="279">
        <v>571.64999999999986</v>
      </c>
      <c r="J427" s="279">
        <v>578.29999999999995</v>
      </c>
      <c r="K427" s="277">
        <v>565</v>
      </c>
      <c r="L427" s="277">
        <v>552.95000000000005</v>
      </c>
      <c r="M427" s="277">
        <v>0.21339</v>
      </c>
    </row>
    <row r="428" spans="1:13">
      <c r="A428" s="268">
        <v>418</v>
      </c>
      <c r="B428" s="277" t="s">
        <v>527</v>
      </c>
      <c r="C428" s="278">
        <v>163.80000000000001</v>
      </c>
      <c r="D428" s="279">
        <v>162.08333333333334</v>
      </c>
      <c r="E428" s="279">
        <v>157.86666666666667</v>
      </c>
      <c r="F428" s="279">
        <v>151.93333333333334</v>
      </c>
      <c r="G428" s="279">
        <v>147.71666666666667</v>
      </c>
      <c r="H428" s="279">
        <v>168.01666666666668</v>
      </c>
      <c r="I428" s="279">
        <v>172.23333333333332</v>
      </c>
      <c r="J428" s="279">
        <v>178.16666666666669</v>
      </c>
      <c r="K428" s="277">
        <v>166.3</v>
      </c>
      <c r="L428" s="277">
        <v>156.15</v>
      </c>
      <c r="M428" s="277">
        <v>12.60582</v>
      </c>
    </row>
    <row r="429" spans="1:13">
      <c r="A429" s="268">
        <v>419</v>
      </c>
      <c r="B429" s="277" t="s">
        <v>2526</v>
      </c>
      <c r="C429" s="278">
        <v>49.9</v>
      </c>
      <c r="D429" s="279">
        <v>50.166666666666664</v>
      </c>
      <c r="E429" s="279">
        <v>49.583333333333329</v>
      </c>
      <c r="F429" s="279">
        <v>49.266666666666666</v>
      </c>
      <c r="G429" s="279">
        <v>48.68333333333333</v>
      </c>
      <c r="H429" s="279">
        <v>50.483333333333327</v>
      </c>
      <c r="I429" s="279">
        <v>51.066666666666656</v>
      </c>
      <c r="J429" s="279">
        <v>51.383333333333326</v>
      </c>
      <c r="K429" s="277">
        <v>50.75</v>
      </c>
      <c r="L429" s="277">
        <v>49.85</v>
      </c>
      <c r="M429" s="277">
        <v>23.95505</v>
      </c>
    </row>
    <row r="430" spans="1:13">
      <c r="A430" s="268">
        <v>420</v>
      </c>
      <c r="B430" s="277" t="s">
        <v>175</v>
      </c>
      <c r="C430" s="278">
        <v>3850.3</v>
      </c>
      <c r="D430" s="279">
        <v>3795.0666666666671</v>
      </c>
      <c r="E430" s="279">
        <v>3710.233333333334</v>
      </c>
      <c r="F430" s="279">
        <v>3570.166666666667</v>
      </c>
      <c r="G430" s="279">
        <v>3485.3333333333339</v>
      </c>
      <c r="H430" s="279">
        <v>3935.1333333333341</v>
      </c>
      <c r="I430" s="279">
        <v>4019.9666666666672</v>
      </c>
      <c r="J430" s="279">
        <v>4160.0333333333347</v>
      </c>
      <c r="K430" s="277">
        <v>3879.9</v>
      </c>
      <c r="L430" s="277">
        <v>3655</v>
      </c>
      <c r="M430" s="277">
        <v>8.7261699999999998</v>
      </c>
    </row>
    <row r="431" spans="1:13">
      <c r="A431" s="268">
        <v>421</v>
      </c>
      <c r="B431" s="277" t="s">
        <v>176</v>
      </c>
      <c r="C431" s="278">
        <v>697.6</v>
      </c>
      <c r="D431" s="279">
        <v>700.51666666666677</v>
      </c>
      <c r="E431" s="279">
        <v>688.08333333333348</v>
      </c>
      <c r="F431" s="279">
        <v>678.56666666666672</v>
      </c>
      <c r="G431" s="279">
        <v>666.13333333333344</v>
      </c>
      <c r="H431" s="279">
        <v>710.03333333333353</v>
      </c>
      <c r="I431" s="279">
        <v>722.4666666666667</v>
      </c>
      <c r="J431" s="279">
        <v>731.98333333333358</v>
      </c>
      <c r="K431" s="277">
        <v>712.95</v>
      </c>
      <c r="L431" s="277">
        <v>691</v>
      </c>
      <c r="M431" s="277">
        <v>25.937799999999999</v>
      </c>
    </row>
    <row r="432" spans="1:13">
      <c r="A432" s="268">
        <v>422</v>
      </c>
      <c r="B432" s="277" t="s">
        <v>177</v>
      </c>
      <c r="C432" s="286">
        <v>412.4</v>
      </c>
      <c r="D432" s="287">
        <v>412.7833333333333</v>
      </c>
      <c r="E432" s="287">
        <v>409.61666666666662</v>
      </c>
      <c r="F432" s="287">
        <v>406.83333333333331</v>
      </c>
      <c r="G432" s="287">
        <v>403.66666666666663</v>
      </c>
      <c r="H432" s="287">
        <v>415.56666666666661</v>
      </c>
      <c r="I432" s="287">
        <v>418.73333333333335</v>
      </c>
      <c r="J432" s="287">
        <v>421.51666666666659</v>
      </c>
      <c r="K432" s="288">
        <v>415.95</v>
      </c>
      <c r="L432" s="288">
        <v>410</v>
      </c>
      <c r="M432" s="288">
        <v>3.49607</v>
      </c>
    </row>
    <row r="433" spans="1:13">
      <c r="A433" s="268">
        <v>423</v>
      </c>
      <c r="B433" s="277" t="s">
        <v>525</v>
      </c>
      <c r="C433" s="277">
        <v>90.25</v>
      </c>
      <c r="D433" s="279">
        <v>90.716666666666654</v>
      </c>
      <c r="E433" s="279">
        <v>88.533333333333303</v>
      </c>
      <c r="F433" s="279">
        <v>86.816666666666649</v>
      </c>
      <c r="G433" s="279">
        <v>84.633333333333297</v>
      </c>
      <c r="H433" s="279">
        <v>92.433333333333309</v>
      </c>
      <c r="I433" s="279">
        <v>94.616666666666674</v>
      </c>
      <c r="J433" s="279">
        <v>96.333333333333314</v>
      </c>
      <c r="K433" s="277">
        <v>92.9</v>
      </c>
      <c r="L433" s="277">
        <v>89</v>
      </c>
      <c r="M433" s="277">
        <v>2.65402</v>
      </c>
    </row>
    <row r="434" spans="1:13">
      <c r="A434" s="268">
        <v>424</v>
      </c>
      <c r="B434" s="277" t="s">
        <v>281</v>
      </c>
      <c r="C434" s="277">
        <v>132.30000000000001</v>
      </c>
      <c r="D434" s="279">
        <v>130.70000000000002</v>
      </c>
      <c r="E434" s="279">
        <v>127.60000000000002</v>
      </c>
      <c r="F434" s="279">
        <v>122.9</v>
      </c>
      <c r="G434" s="279">
        <v>119.80000000000001</v>
      </c>
      <c r="H434" s="279">
        <v>135.40000000000003</v>
      </c>
      <c r="I434" s="279">
        <v>138.5</v>
      </c>
      <c r="J434" s="279">
        <v>143.20000000000005</v>
      </c>
      <c r="K434" s="277">
        <v>133.80000000000001</v>
      </c>
      <c r="L434" s="277">
        <v>126</v>
      </c>
      <c r="M434" s="277">
        <v>28.64181</v>
      </c>
    </row>
    <row r="435" spans="1:13">
      <c r="A435" s="268">
        <v>425</v>
      </c>
      <c r="B435" s="277" t="s">
        <v>526</v>
      </c>
      <c r="C435" s="277">
        <v>392</v>
      </c>
      <c r="D435" s="279">
        <v>392.81666666666666</v>
      </c>
      <c r="E435" s="279">
        <v>385.73333333333335</v>
      </c>
      <c r="F435" s="279">
        <v>379.4666666666667</v>
      </c>
      <c r="G435" s="279">
        <v>372.38333333333338</v>
      </c>
      <c r="H435" s="279">
        <v>399.08333333333331</v>
      </c>
      <c r="I435" s="279">
        <v>406.16666666666669</v>
      </c>
      <c r="J435" s="279">
        <v>412.43333333333328</v>
      </c>
      <c r="K435" s="277">
        <v>399.9</v>
      </c>
      <c r="L435" s="277">
        <v>386.55</v>
      </c>
      <c r="M435" s="277">
        <v>1.39506</v>
      </c>
    </row>
    <row r="436" spans="1:13">
      <c r="A436" s="268">
        <v>426</v>
      </c>
      <c r="B436" s="277" t="s">
        <v>528</v>
      </c>
      <c r="C436" s="277">
        <v>1675.2</v>
      </c>
      <c r="D436" s="279">
        <v>1688.7833333333335</v>
      </c>
      <c r="E436" s="279">
        <v>1642.9666666666672</v>
      </c>
      <c r="F436" s="279">
        <v>1610.7333333333336</v>
      </c>
      <c r="G436" s="279">
        <v>1564.9166666666672</v>
      </c>
      <c r="H436" s="279">
        <v>1721.0166666666671</v>
      </c>
      <c r="I436" s="279">
        <v>1766.8333333333333</v>
      </c>
      <c r="J436" s="279">
        <v>1799.0666666666671</v>
      </c>
      <c r="K436" s="277">
        <v>1734.6</v>
      </c>
      <c r="L436" s="277">
        <v>1656.55</v>
      </c>
      <c r="M436" s="277">
        <v>5.0680000000000003E-2</v>
      </c>
    </row>
    <row r="437" spans="1:13">
      <c r="A437" s="268">
        <v>427</v>
      </c>
      <c r="B437" s="277" t="s">
        <v>529</v>
      </c>
      <c r="C437" s="277">
        <v>1392.5</v>
      </c>
      <c r="D437" s="279">
        <v>1394.8333333333333</v>
      </c>
      <c r="E437" s="279">
        <v>1379.6666666666665</v>
      </c>
      <c r="F437" s="279">
        <v>1366.8333333333333</v>
      </c>
      <c r="G437" s="279">
        <v>1351.6666666666665</v>
      </c>
      <c r="H437" s="279">
        <v>1407.6666666666665</v>
      </c>
      <c r="I437" s="279">
        <v>1422.833333333333</v>
      </c>
      <c r="J437" s="279">
        <v>1435.6666666666665</v>
      </c>
      <c r="K437" s="277">
        <v>1410</v>
      </c>
      <c r="L437" s="277">
        <v>1382</v>
      </c>
      <c r="M437" s="277">
        <v>8.3059999999999995E-2</v>
      </c>
    </row>
    <row r="438" spans="1:13">
      <c r="A438" s="268">
        <v>428</v>
      </c>
      <c r="B438" s="277" t="s">
        <v>530</v>
      </c>
      <c r="C438" s="277">
        <v>386.25</v>
      </c>
      <c r="D438" s="279">
        <v>386.75</v>
      </c>
      <c r="E438" s="279">
        <v>379.5</v>
      </c>
      <c r="F438" s="279">
        <v>372.75</v>
      </c>
      <c r="G438" s="279">
        <v>365.5</v>
      </c>
      <c r="H438" s="279">
        <v>393.5</v>
      </c>
      <c r="I438" s="279">
        <v>400.75</v>
      </c>
      <c r="J438" s="279">
        <v>407.5</v>
      </c>
      <c r="K438" s="277">
        <v>394</v>
      </c>
      <c r="L438" s="277">
        <v>380</v>
      </c>
      <c r="M438" s="277">
        <v>0.74467000000000005</v>
      </c>
    </row>
    <row r="439" spans="1:13">
      <c r="A439" s="268">
        <v>429</v>
      </c>
      <c r="B439" s="277" t="s">
        <v>178</v>
      </c>
      <c r="C439" s="277">
        <v>480.2</v>
      </c>
      <c r="D439" s="279">
        <v>477.61666666666662</v>
      </c>
      <c r="E439" s="279">
        <v>473.98333333333323</v>
      </c>
      <c r="F439" s="279">
        <v>467.76666666666659</v>
      </c>
      <c r="G439" s="279">
        <v>464.13333333333321</v>
      </c>
      <c r="H439" s="279">
        <v>483.83333333333326</v>
      </c>
      <c r="I439" s="279">
        <v>487.46666666666658</v>
      </c>
      <c r="J439" s="279">
        <v>493.68333333333328</v>
      </c>
      <c r="K439" s="277">
        <v>481.25</v>
      </c>
      <c r="L439" s="277">
        <v>471.4</v>
      </c>
      <c r="M439" s="277">
        <v>59.95308</v>
      </c>
    </row>
    <row r="440" spans="1:13">
      <c r="A440" s="268">
        <v>430</v>
      </c>
      <c r="B440" s="277" t="s">
        <v>531</v>
      </c>
      <c r="C440" s="277">
        <v>186.7</v>
      </c>
      <c r="D440" s="279">
        <v>184.88333333333333</v>
      </c>
      <c r="E440" s="279">
        <v>181.01666666666665</v>
      </c>
      <c r="F440" s="279">
        <v>175.33333333333331</v>
      </c>
      <c r="G440" s="279">
        <v>171.46666666666664</v>
      </c>
      <c r="H440" s="279">
        <v>190.56666666666666</v>
      </c>
      <c r="I440" s="279">
        <v>194.43333333333334</v>
      </c>
      <c r="J440" s="279">
        <v>200.11666666666667</v>
      </c>
      <c r="K440" s="277">
        <v>188.75</v>
      </c>
      <c r="L440" s="277">
        <v>179.2</v>
      </c>
      <c r="M440" s="277">
        <v>8.8373000000000008</v>
      </c>
    </row>
    <row r="441" spans="1:13">
      <c r="A441" s="268">
        <v>431</v>
      </c>
      <c r="B441" s="277" t="s">
        <v>179</v>
      </c>
      <c r="C441" s="277">
        <v>399</v>
      </c>
      <c r="D441" s="279">
        <v>399.93333333333334</v>
      </c>
      <c r="E441" s="279">
        <v>395.11666666666667</v>
      </c>
      <c r="F441" s="279">
        <v>391.23333333333335</v>
      </c>
      <c r="G441" s="279">
        <v>386.41666666666669</v>
      </c>
      <c r="H441" s="279">
        <v>403.81666666666666</v>
      </c>
      <c r="I441" s="279">
        <v>408.63333333333338</v>
      </c>
      <c r="J441" s="279">
        <v>412.51666666666665</v>
      </c>
      <c r="K441" s="277">
        <v>404.75</v>
      </c>
      <c r="L441" s="277">
        <v>396.05</v>
      </c>
      <c r="M441" s="277">
        <v>15.768560000000001</v>
      </c>
    </row>
    <row r="442" spans="1:13">
      <c r="A442" s="268">
        <v>432</v>
      </c>
      <c r="B442" s="277" t="s">
        <v>532</v>
      </c>
      <c r="C442" s="277">
        <v>150.80000000000001</v>
      </c>
      <c r="D442" s="279">
        <v>151.81666666666669</v>
      </c>
      <c r="E442" s="279">
        <v>148.23333333333338</v>
      </c>
      <c r="F442" s="279">
        <v>145.66666666666669</v>
      </c>
      <c r="G442" s="279">
        <v>142.08333333333337</v>
      </c>
      <c r="H442" s="279">
        <v>154.38333333333338</v>
      </c>
      <c r="I442" s="279">
        <v>157.9666666666667</v>
      </c>
      <c r="J442" s="279">
        <v>160.53333333333339</v>
      </c>
      <c r="K442" s="277">
        <v>155.4</v>
      </c>
      <c r="L442" s="277">
        <v>149.25</v>
      </c>
      <c r="M442" s="277">
        <v>1.99075</v>
      </c>
    </row>
    <row r="443" spans="1:13">
      <c r="A443" s="268">
        <v>433</v>
      </c>
      <c r="B443" s="277" t="s">
        <v>533</v>
      </c>
      <c r="C443" s="277">
        <v>1160</v>
      </c>
      <c r="D443" s="279">
        <v>1152.5</v>
      </c>
      <c r="E443" s="279">
        <v>1141.5</v>
      </c>
      <c r="F443" s="279">
        <v>1123</v>
      </c>
      <c r="G443" s="279">
        <v>1112</v>
      </c>
      <c r="H443" s="279">
        <v>1171</v>
      </c>
      <c r="I443" s="279">
        <v>1182</v>
      </c>
      <c r="J443" s="279">
        <v>1200.5</v>
      </c>
      <c r="K443" s="277">
        <v>1163.5</v>
      </c>
      <c r="L443" s="277">
        <v>1134</v>
      </c>
      <c r="M443" s="277">
        <v>0.29543999999999998</v>
      </c>
    </row>
    <row r="444" spans="1:13">
      <c r="A444" s="268">
        <v>434</v>
      </c>
      <c r="B444" s="277" t="s">
        <v>534</v>
      </c>
      <c r="C444" s="277">
        <v>5.55</v>
      </c>
      <c r="D444" s="279">
        <v>5.7166666666666659</v>
      </c>
      <c r="E444" s="279">
        <v>5.383333333333332</v>
      </c>
      <c r="F444" s="279">
        <v>5.2166666666666659</v>
      </c>
      <c r="G444" s="279">
        <v>4.883333333333332</v>
      </c>
      <c r="H444" s="279">
        <v>5.883333333333332</v>
      </c>
      <c r="I444" s="279">
        <v>6.2166666666666659</v>
      </c>
      <c r="J444" s="279">
        <v>6.383333333333332</v>
      </c>
      <c r="K444" s="277">
        <v>6.05</v>
      </c>
      <c r="L444" s="277">
        <v>5.55</v>
      </c>
      <c r="M444" s="277">
        <v>829.02104999999995</v>
      </c>
    </row>
    <row r="445" spans="1:13">
      <c r="A445" s="268">
        <v>435</v>
      </c>
      <c r="B445" s="277" t="s">
        <v>535</v>
      </c>
      <c r="C445" s="277">
        <v>144.5</v>
      </c>
      <c r="D445" s="279">
        <v>143.83333333333334</v>
      </c>
      <c r="E445" s="279">
        <v>140.66666666666669</v>
      </c>
      <c r="F445" s="279">
        <v>136.83333333333334</v>
      </c>
      <c r="G445" s="279">
        <v>133.66666666666669</v>
      </c>
      <c r="H445" s="279">
        <v>147.66666666666669</v>
      </c>
      <c r="I445" s="279">
        <v>150.83333333333337</v>
      </c>
      <c r="J445" s="279">
        <v>154.66666666666669</v>
      </c>
      <c r="K445" s="277">
        <v>147</v>
      </c>
      <c r="L445" s="277">
        <v>140</v>
      </c>
      <c r="M445" s="277">
        <v>0.76282000000000005</v>
      </c>
    </row>
    <row r="446" spans="1:13">
      <c r="A446" s="268">
        <v>436</v>
      </c>
      <c r="B446" s="277" t="s">
        <v>536</v>
      </c>
      <c r="C446" s="277">
        <v>900.15</v>
      </c>
      <c r="D446" s="279">
        <v>900.63333333333333</v>
      </c>
      <c r="E446" s="279">
        <v>895.01666666666665</v>
      </c>
      <c r="F446" s="279">
        <v>889.88333333333333</v>
      </c>
      <c r="G446" s="279">
        <v>884.26666666666665</v>
      </c>
      <c r="H446" s="279">
        <v>905.76666666666665</v>
      </c>
      <c r="I446" s="279">
        <v>911.38333333333321</v>
      </c>
      <c r="J446" s="279">
        <v>916.51666666666665</v>
      </c>
      <c r="K446" s="277">
        <v>906.25</v>
      </c>
      <c r="L446" s="277">
        <v>895.5</v>
      </c>
      <c r="M446" s="277">
        <v>0.30320999999999998</v>
      </c>
    </row>
    <row r="447" spans="1:13">
      <c r="A447" s="268">
        <v>437</v>
      </c>
      <c r="B447" s="277" t="s">
        <v>282</v>
      </c>
      <c r="C447" s="277">
        <v>436.2</v>
      </c>
      <c r="D447" s="279">
        <v>438.26666666666665</v>
      </c>
      <c r="E447" s="279">
        <v>428.93333333333328</v>
      </c>
      <c r="F447" s="279">
        <v>421.66666666666663</v>
      </c>
      <c r="G447" s="279">
        <v>412.33333333333326</v>
      </c>
      <c r="H447" s="279">
        <v>445.5333333333333</v>
      </c>
      <c r="I447" s="279">
        <v>454.86666666666667</v>
      </c>
      <c r="J447" s="279">
        <v>462.13333333333333</v>
      </c>
      <c r="K447" s="277">
        <v>447.6</v>
      </c>
      <c r="L447" s="277">
        <v>431</v>
      </c>
      <c r="M447" s="277">
        <v>7.6839199999999996</v>
      </c>
    </row>
    <row r="448" spans="1:13">
      <c r="A448" s="268">
        <v>438</v>
      </c>
      <c r="B448" s="277" t="s">
        <v>542</v>
      </c>
      <c r="C448" s="277">
        <v>48.65</v>
      </c>
      <c r="D448" s="279">
        <v>48.833333333333336</v>
      </c>
      <c r="E448" s="279">
        <v>48.266666666666673</v>
      </c>
      <c r="F448" s="279">
        <v>47.88333333333334</v>
      </c>
      <c r="G448" s="279">
        <v>47.316666666666677</v>
      </c>
      <c r="H448" s="279">
        <v>49.216666666666669</v>
      </c>
      <c r="I448" s="279">
        <v>49.783333333333331</v>
      </c>
      <c r="J448" s="279">
        <v>50.166666666666664</v>
      </c>
      <c r="K448" s="277">
        <v>49.4</v>
      </c>
      <c r="L448" s="277">
        <v>48.45</v>
      </c>
      <c r="M448" s="277">
        <v>1.4985999999999999</v>
      </c>
    </row>
    <row r="449" spans="1:13">
      <c r="A449" s="268">
        <v>439</v>
      </c>
      <c r="B449" s="277" t="s">
        <v>2609</v>
      </c>
      <c r="C449" s="277">
        <v>13109.35</v>
      </c>
      <c r="D449" s="279">
        <v>13203.449999999999</v>
      </c>
      <c r="E449" s="279">
        <v>12906.899999999998</v>
      </c>
      <c r="F449" s="279">
        <v>12704.449999999999</v>
      </c>
      <c r="G449" s="279">
        <v>12407.899999999998</v>
      </c>
      <c r="H449" s="279">
        <v>13405.899999999998</v>
      </c>
      <c r="I449" s="279">
        <v>13702.449999999997</v>
      </c>
      <c r="J449" s="279">
        <v>13904.899999999998</v>
      </c>
      <c r="K449" s="277">
        <v>13500</v>
      </c>
      <c r="L449" s="277">
        <v>13001</v>
      </c>
      <c r="M449" s="277">
        <v>2.7449999999999999E-2</v>
      </c>
    </row>
    <row r="450" spans="1:13">
      <c r="A450" s="268">
        <v>440</v>
      </c>
      <c r="B450" s="277" t="s">
        <v>182</v>
      </c>
      <c r="C450" s="277">
        <v>917.05</v>
      </c>
      <c r="D450" s="279">
        <v>917.68333333333339</v>
      </c>
      <c r="E450" s="279">
        <v>908.36666666666679</v>
      </c>
      <c r="F450" s="279">
        <v>899.68333333333339</v>
      </c>
      <c r="G450" s="279">
        <v>890.36666666666679</v>
      </c>
      <c r="H450" s="279">
        <v>926.36666666666679</v>
      </c>
      <c r="I450" s="279">
        <v>935.68333333333339</v>
      </c>
      <c r="J450" s="279">
        <v>944.36666666666679</v>
      </c>
      <c r="K450" s="277">
        <v>927</v>
      </c>
      <c r="L450" s="277">
        <v>909</v>
      </c>
      <c r="M450" s="277">
        <v>4.4527599999999996</v>
      </c>
    </row>
    <row r="451" spans="1:13">
      <c r="A451" s="268">
        <v>441</v>
      </c>
      <c r="B451" s="277" t="s">
        <v>3465</v>
      </c>
      <c r="C451" s="277">
        <v>405.7</v>
      </c>
      <c r="D451" s="279">
        <v>403.81666666666666</v>
      </c>
      <c r="E451" s="279">
        <v>399.18333333333334</v>
      </c>
      <c r="F451" s="279">
        <v>392.66666666666669</v>
      </c>
      <c r="G451" s="279">
        <v>388.03333333333336</v>
      </c>
      <c r="H451" s="279">
        <v>410.33333333333331</v>
      </c>
      <c r="I451" s="279">
        <v>414.96666666666664</v>
      </c>
      <c r="J451" s="279">
        <v>421.48333333333329</v>
      </c>
      <c r="K451" s="277">
        <v>408.45</v>
      </c>
      <c r="L451" s="277">
        <v>397.3</v>
      </c>
      <c r="M451" s="277">
        <v>40.733559999999997</v>
      </c>
    </row>
    <row r="452" spans="1:13">
      <c r="A452" s="268">
        <v>442</v>
      </c>
      <c r="B452" s="277" t="s">
        <v>543</v>
      </c>
      <c r="C452" s="277">
        <v>759.75</v>
      </c>
      <c r="D452" s="279">
        <v>761.41666666666663</v>
      </c>
      <c r="E452" s="279">
        <v>749.88333333333321</v>
      </c>
      <c r="F452" s="279">
        <v>740.01666666666654</v>
      </c>
      <c r="G452" s="279">
        <v>728.48333333333312</v>
      </c>
      <c r="H452" s="279">
        <v>771.2833333333333</v>
      </c>
      <c r="I452" s="279">
        <v>782.81666666666683</v>
      </c>
      <c r="J452" s="279">
        <v>792.68333333333339</v>
      </c>
      <c r="K452" s="277">
        <v>772.95</v>
      </c>
      <c r="L452" s="277">
        <v>751.55</v>
      </c>
      <c r="M452" s="277">
        <v>0.12873000000000001</v>
      </c>
    </row>
    <row r="453" spans="1:13">
      <c r="A453" s="268">
        <v>443</v>
      </c>
      <c r="B453" s="277" t="s">
        <v>183</v>
      </c>
      <c r="C453" s="277">
        <v>109</v>
      </c>
      <c r="D453" s="279">
        <v>107.8</v>
      </c>
      <c r="E453" s="279">
        <v>105.69999999999999</v>
      </c>
      <c r="F453" s="279">
        <v>102.39999999999999</v>
      </c>
      <c r="G453" s="279">
        <v>100.29999999999998</v>
      </c>
      <c r="H453" s="279">
        <v>111.1</v>
      </c>
      <c r="I453" s="279">
        <v>113.19999999999999</v>
      </c>
      <c r="J453" s="279">
        <v>116.5</v>
      </c>
      <c r="K453" s="277">
        <v>109.9</v>
      </c>
      <c r="L453" s="277">
        <v>104.5</v>
      </c>
      <c r="M453" s="277">
        <v>919.71938</v>
      </c>
    </row>
    <row r="454" spans="1:13">
      <c r="A454" s="268">
        <v>444</v>
      </c>
      <c r="B454" s="277" t="s">
        <v>184</v>
      </c>
      <c r="C454" s="277">
        <v>43.25</v>
      </c>
      <c r="D454" s="279">
        <v>42.800000000000004</v>
      </c>
      <c r="E454" s="279">
        <v>42.050000000000011</v>
      </c>
      <c r="F454" s="279">
        <v>40.850000000000009</v>
      </c>
      <c r="G454" s="279">
        <v>40.100000000000016</v>
      </c>
      <c r="H454" s="279">
        <v>44.000000000000007</v>
      </c>
      <c r="I454" s="279">
        <v>44.749999999999993</v>
      </c>
      <c r="J454" s="279">
        <v>45.95</v>
      </c>
      <c r="K454" s="277">
        <v>43.55</v>
      </c>
      <c r="L454" s="277">
        <v>41.6</v>
      </c>
      <c r="M454" s="277">
        <v>77.483000000000004</v>
      </c>
    </row>
    <row r="455" spans="1:13">
      <c r="A455" s="268">
        <v>445</v>
      </c>
      <c r="B455" s="277" t="s">
        <v>185</v>
      </c>
      <c r="C455" s="277">
        <v>50.35</v>
      </c>
      <c r="D455" s="279">
        <v>50.383333333333333</v>
      </c>
      <c r="E455" s="279">
        <v>49.866666666666667</v>
      </c>
      <c r="F455" s="279">
        <v>49.383333333333333</v>
      </c>
      <c r="G455" s="279">
        <v>48.866666666666667</v>
      </c>
      <c r="H455" s="279">
        <v>50.866666666666667</v>
      </c>
      <c r="I455" s="279">
        <v>51.383333333333333</v>
      </c>
      <c r="J455" s="279">
        <v>51.866666666666667</v>
      </c>
      <c r="K455" s="277">
        <v>50.9</v>
      </c>
      <c r="L455" s="277">
        <v>49.9</v>
      </c>
      <c r="M455" s="277">
        <v>331.96343000000002</v>
      </c>
    </row>
    <row r="456" spans="1:13">
      <c r="A456" s="268">
        <v>446</v>
      </c>
      <c r="B456" s="277" t="s">
        <v>186</v>
      </c>
      <c r="C456" s="277">
        <v>338.9</v>
      </c>
      <c r="D456" s="279">
        <v>336.96666666666664</v>
      </c>
      <c r="E456" s="279">
        <v>332.23333333333329</v>
      </c>
      <c r="F456" s="279">
        <v>325.56666666666666</v>
      </c>
      <c r="G456" s="279">
        <v>320.83333333333331</v>
      </c>
      <c r="H456" s="279">
        <v>343.63333333333327</v>
      </c>
      <c r="I456" s="279">
        <v>348.36666666666662</v>
      </c>
      <c r="J456" s="279">
        <v>355.03333333333325</v>
      </c>
      <c r="K456" s="277">
        <v>341.7</v>
      </c>
      <c r="L456" s="277">
        <v>330.3</v>
      </c>
      <c r="M456" s="277">
        <v>141.44208</v>
      </c>
    </row>
    <row r="457" spans="1:13">
      <c r="A457" s="268">
        <v>447</v>
      </c>
      <c r="B457" s="277" t="s">
        <v>2625</v>
      </c>
      <c r="C457" s="277">
        <v>20.9</v>
      </c>
      <c r="D457" s="279">
        <v>20.8</v>
      </c>
      <c r="E457" s="279">
        <v>20.450000000000003</v>
      </c>
      <c r="F457" s="279">
        <v>20.000000000000004</v>
      </c>
      <c r="G457" s="279">
        <v>19.650000000000006</v>
      </c>
      <c r="H457" s="279">
        <v>21.25</v>
      </c>
      <c r="I457" s="279">
        <v>21.6</v>
      </c>
      <c r="J457" s="279">
        <v>22.049999999999997</v>
      </c>
      <c r="K457" s="277">
        <v>21.15</v>
      </c>
      <c r="L457" s="277">
        <v>20.350000000000001</v>
      </c>
      <c r="M457" s="277">
        <v>28.159410000000001</v>
      </c>
    </row>
    <row r="458" spans="1:13">
      <c r="A458" s="268">
        <v>448</v>
      </c>
      <c r="B458" s="277" t="s">
        <v>537</v>
      </c>
      <c r="C458" s="277">
        <v>663.05</v>
      </c>
      <c r="D458" s="279">
        <v>665.88333333333333</v>
      </c>
      <c r="E458" s="279">
        <v>656.76666666666665</v>
      </c>
      <c r="F458" s="279">
        <v>650.48333333333335</v>
      </c>
      <c r="G458" s="279">
        <v>641.36666666666667</v>
      </c>
      <c r="H458" s="279">
        <v>672.16666666666663</v>
      </c>
      <c r="I458" s="279">
        <v>681.28333333333319</v>
      </c>
      <c r="J458" s="279">
        <v>687.56666666666661</v>
      </c>
      <c r="K458" s="277">
        <v>675</v>
      </c>
      <c r="L458" s="277">
        <v>659.6</v>
      </c>
      <c r="M458" s="277">
        <v>0.11799999999999999</v>
      </c>
    </row>
    <row r="459" spans="1:13">
      <c r="A459" s="268">
        <v>449</v>
      </c>
      <c r="B459" s="277" t="s">
        <v>538</v>
      </c>
      <c r="C459" s="277">
        <v>340.55</v>
      </c>
      <c r="D459" s="279">
        <v>345.84999999999997</v>
      </c>
      <c r="E459" s="279">
        <v>334.69999999999993</v>
      </c>
      <c r="F459" s="279">
        <v>328.84999999999997</v>
      </c>
      <c r="G459" s="279">
        <v>317.69999999999993</v>
      </c>
      <c r="H459" s="279">
        <v>351.69999999999993</v>
      </c>
      <c r="I459" s="279">
        <v>362.84999999999991</v>
      </c>
      <c r="J459" s="279">
        <v>368.69999999999993</v>
      </c>
      <c r="K459" s="277">
        <v>357</v>
      </c>
      <c r="L459" s="277">
        <v>340</v>
      </c>
      <c r="M459" s="277">
        <v>3.1954699999999998</v>
      </c>
    </row>
    <row r="460" spans="1:13">
      <c r="A460" s="268">
        <v>450</v>
      </c>
      <c r="B460" s="277" t="s">
        <v>187</v>
      </c>
      <c r="C460" s="277">
        <v>2263.1999999999998</v>
      </c>
      <c r="D460" s="279">
        <v>2246.0333333333333</v>
      </c>
      <c r="E460" s="279">
        <v>2222.1666666666665</v>
      </c>
      <c r="F460" s="279">
        <v>2181.1333333333332</v>
      </c>
      <c r="G460" s="279">
        <v>2157.2666666666664</v>
      </c>
      <c r="H460" s="279">
        <v>2287.0666666666666</v>
      </c>
      <c r="I460" s="279">
        <v>2310.9333333333334</v>
      </c>
      <c r="J460" s="279">
        <v>2351.9666666666667</v>
      </c>
      <c r="K460" s="277">
        <v>2269.9</v>
      </c>
      <c r="L460" s="277">
        <v>2205</v>
      </c>
      <c r="M460" s="277">
        <v>51.903660000000002</v>
      </c>
    </row>
    <row r="461" spans="1:13">
      <c r="A461" s="268">
        <v>451</v>
      </c>
      <c r="B461" s="277" t="s">
        <v>544</v>
      </c>
      <c r="C461" s="277">
        <v>1746.05</v>
      </c>
      <c r="D461" s="279">
        <v>1742.0166666666667</v>
      </c>
      <c r="E461" s="279">
        <v>1719.0333333333333</v>
      </c>
      <c r="F461" s="279">
        <v>1692.0166666666667</v>
      </c>
      <c r="G461" s="279">
        <v>1669.0333333333333</v>
      </c>
      <c r="H461" s="279">
        <v>1769.0333333333333</v>
      </c>
      <c r="I461" s="279">
        <v>1792.0166666666664</v>
      </c>
      <c r="J461" s="279">
        <v>1819.0333333333333</v>
      </c>
      <c r="K461" s="277">
        <v>1765</v>
      </c>
      <c r="L461" s="277">
        <v>1715</v>
      </c>
      <c r="M461" s="277">
        <v>0.17793999999999999</v>
      </c>
    </row>
    <row r="462" spans="1:13">
      <c r="A462" s="268">
        <v>452</v>
      </c>
      <c r="B462" s="277" t="s">
        <v>188</v>
      </c>
      <c r="C462" s="277">
        <v>581.54999999999995</v>
      </c>
      <c r="D462" s="279">
        <v>580.86666666666667</v>
      </c>
      <c r="E462" s="279">
        <v>573.73333333333335</v>
      </c>
      <c r="F462" s="279">
        <v>565.91666666666663</v>
      </c>
      <c r="G462" s="279">
        <v>558.7833333333333</v>
      </c>
      <c r="H462" s="279">
        <v>588.68333333333339</v>
      </c>
      <c r="I462" s="279">
        <v>595.81666666666683</v>
      </c>
      <c r="J462" s="279">
        <v>603.63333333333344</v>
      </c>
      <c r="K462" s="277">
        <v>588</v>
      </c>
      <c r="L462" s="277">
        <v>573.04999999999995</v>
      </c>
      <c r="M462" s="277">
        <v>49.09648</v>
      </c>
    </row>
    <row r="463" spans="1:13">
      <c r="A463" s="268">
        <v>453</v>
      </c>
      <c r="B463" s="277" t="s">
        <v>545</v>
      </c>
      <c r="C463" s="277">
        <v>186.15</v>
      </c>
      <c r="D463" s="279">
        <v>187.54999999999998</v>
      </c>
      <c r="E463" s="279">
        <v>180.09999999999997</v>
      </c>
      <c r="F463" s="279">
        <v>174.04999999999998</v>
      </c>
      <c r="G463" s="279">
        <v>166.59999999999997</v>
      </c>
      <c r="H463" s="279">
        <v>193.59999999999997</v>
      </c>
      <c r="I463" s="279">
        <v>201.04999999999995</v>
      </c>
      <c r="J463" s="279">
        <v>207.09999999999997</v>
      </c>
      <c r="K463" s="277">
        <v>195</v>
      </c>
      <c r="L463" s="277">
        <v>181.5</v>
      </c>
      <c r="M463" s="277">
        <v>0.20896000000000001</v>
      </c>
    </row>
    <row r="464" spans="1:13">
      <c r="A464" s="268">
        <v>454</v>
      </c>
      <c r="B464" s="277" t="s">
        <v>546</v>
      </c>
      <c r="C464" s="277">
        <v>780.6</v>
      </c>
      <c r="D464" s="279">
        <v>778.86666666666667</v>
      </c>
      <c r="E464" s="279">
        <v>771.73333333333335</v>
      </c>
      <c r="F464" s="279">
        <v>762.86666666666667</v>
      </c>
      <c r="G464" s="279">
        <v>755.73333333333335</v>
      </c>
      <c r="H464" s="279">
        <v>787.73333333333335</v>
      </c>
      <c r="I464" s="279">
        <v>794.86666666666679</v>
      </c>
      <c r="J464" s="279">
        <v>803.73333333333335</v>
      </c>
      <c r="K464" s="277">
        <v>786</v>
      </c>
      <c r="L464" s="277">
        <v>770</v>
      </c>
      <c r="M464" s="277">
        <v>1.1352599999999999</v>
      </c>
    </row>
    <row r="465" spans="1:13">
      <c r="A465" s="268">
        <v>455</v>
      </c>
      <c r="B465" s="277" t="s">
        <v>547</v>
      </c>
      <c r="C465" s="277">
        <v>512.45000000000005</v>
      </c>
      <c r="D465" s="279">
        <v>513.86666666666667</v>
      </c>
      <c r="E465" s="279">
        <v>509.68333333333339</v>
      </c>
      <c r="F465" s="279">
        <v>506.91666666666674</v>
      </c>
      <c r="G465" s="279">
        <v>502.73333333333346</v>
      </c>
      <c r="H465" s="279">
        <v>516.63333333333333</v>
      </c>
      <c r="I465" s="279">
        <v>520.81666666666649</v>
      </c>
      <c r="J465" s="279">
        <v>523.58333333333326</v>
      </c>
      <c r="K465" s="277">
        <v>518.04999999999995</v>
      </c>
      <c r="L465" s="277">
        <v>511.1</v>
      </c>
      <c r="M465" s="277">
        <v>0.36910999999999999</v>
      </c>
    </row>
    <row r="466" spans="1:13">
      <c r="A466" s="268">
        <v>456</v>
      </c>
      <c r="B466" s="277" t="s">
        <v>552</v>
      </c>
      <c r="C466" s="277">
        <v>449.85</v>
      </c>
      <c r="D466" s="279">
        <v>446.93333333333334</v>
      </c>
      <c r="E466" s="279">
        <v>441.86666666666667</v>
      </c>
      <c r="F466" s="279">
        <v>433.88333333333333</v>
      </c>
      <c r="G466" s="279">
        <v>428.81666666666666</v>
      </c>
      <c r="H466" s="279">
        <v>454.91666666666669</v>
      </c>
      <c r="I466" s="279">
        <v>459.98333333333341</v>
      </c>
      <c r="J466" s="279">
        <v>467.9666666666667</v>
      </c>
      <c r="K466" s="277">
        <v>452</v>
      </c>
      <c r="L466" s="277">
        <v>438.95</v>
      </c>
      <c r="M466" s="277">
        <v>0.61138999999999999</v>
      </c>
    </row>
    <row r="467" spans="1:13">
      <c r="A467" s="268">
        <v>457</v>
      </c>
      <c r="B467" s="277" t="s">
        <v>548</v>
      </c>
      <c r="C467" s="277">
        <v>39.799999999999997</v>
      </c>
      <c r="D467" s="279">
        <v>39.816666666666663</v>
      </c>
      <c r="E467" s="279">
        <v>39.133333333333326</v>
      </c>
      <c r="F467" s="279">
        <v>38.466666666666661</v>
      </c>
      <c r="G467" s="279">
        <v>37.783333333333324</v>
      </c>
      <c r="H467" s="279">
        <v>40.483333333333327</v>
      </c>
      <c r="I467" s="279">
        <v>41.166666666666664</v>
      </c>
      <c r="J467" s="279">
        <v>41.833333333333329</v>
      </c>
      <c r="K467" s="277">
        <v>40.5</v>
      </c>
      <c r="L467" s="277">
        <v>39.15</v>
      </c>
      <c r="M467" s="277">
        <v>4.8284599999999998</v>
      </c>
    </row>
    <row r="468" spans="1:13">
      <c r="A468" s="268">
        <v>458</v>
      </c>
      <c r="B468" s="277" t="s">
        <v>549</v>
      </c>
      <c r="C468" s="277">
        <v>993</v>
      </c>
      <c r="D468" s="279">
        <v>1003.6666666666666</v>
      </c>
      <c r="E468" s="279">
        <v>979.33333333333326</v>
      </c>
      <c r="F468" s="279">
        <v>965.66666666666663</v>
      </c>
      <c r="G468" s="279">
        <v>941.33333333333326</v>
      </c>
      <c r="H468" s="279">
        <v>1017.3333333333333</v>
      </c>
      <c r="I468" s="279">
        <v>1041.6666666666665</v>
      </c>
      <c r="J468" s="279">
        <v>1055.3333333333333</v>
      </c>
      <c r="K468" s="277">
        <v>1028</v>
      </c>
      <c r="L468" s="277">
        <v>990</v>
      </c>
      <c r="M468" s="277">
        <v>0.31892999999999999</v>
      </c>
    </row>
    <row r="469" spans="1:13">
      <c r="A469" s="268">
        <v>459</v>
      </c>
      <c r="B469" s="277" t="s">
        <v>189</v>
      </c>
      <c r="C469" s="277">
        <v>1014.2</v>
      </c>
      <c r="D469" s="279">
        <v>1009.8833333333333</v>
      </c>
      <c r="E469" s="279">
        <v>999.9666666666667</v>
      </c>
      <c r="F469" s="279">
        <v>985.73333333333335</v>
      </c>
      <c r="G469" s="279">
        <v>975.81666666666672</v>
      </c>
      <c r="H469" s="279">
        <v>1024.1166666666668</v>
      </c>
      <c r="I469" s="279">
        <v>1034.0333333333333</v>
      </c>
      <c r="J469" s="279">
        <v>1048.2666666666667</v>
      </c>
      <c r="K469" s="277">
        <v>1019.8</v>
      </c>
      <c r="L469" s="277">
        <v>995.65</v>
      </c>
      <c r="M469" s="277">
        <v>25.094719999999999</v>
      </c>
    </row>
    <row r="470" spans="1:13">
      <c r="A470" s="268">
        <v>460</v>
      </c>
      <c r="B470" s="277" t="s">
        <v>190</v>
      </c>
      <c r="C470" s="277">
        <v>2347.25</v>
      </c>
      <c r="D470" s="279">
        <v>2366.4333333333334</v>
      </c>
      <c r="E470" s="279">
        <v>2317.8666666666668</v>
      </c>
      <c r="F470" s="279">
        <v>2288.4833333333336</v>
      </c>
      <c r="G470" s="279">
        <v>2239.916666666667</v>
      </c>
      <c r="H470" s="279">
        <v>2395.8166666666666</v>
      </c>
      <c r="I470" s="279">
        <v>2444.3833333333332</v>
      </c>
      <c r="J470" s="279">
        <v>2473.7666666666664</v>
      </c>
      <c r="K470" s="277">
        <v>2415</v>
      </c>
      <c r="L470" s="277">
        <v>2337.0500000000002</v>
      </c>
      <c r="M470" s="277">
        <v>4.4577499999999999</v>
      </c>
    </row>
    <row r="471" spans="1:13">
      <c r="A471" s="268">
        <v>461</v>
      </c>
      <c r="B471" s="277" t="s">
        <v>191</v>
      </c>
      <c r="C471" s="277">
        <v>332</v>
      </c>
      <c r="D471" s="279">
        <v>331.23333333333335</v>
      </c>
      <c r="E471" s="279">
        <v>327.4666666666667</v>
      </c>
      <c r="F471" s="279">
        <v>322.93333333333334</v>
      </c>
      <c r="G471" s="279">
        <v>319.16666666666669</v>
      </c>
      <c r="H471" s="279">
        <v>335.76666666666671</v>
      </c>
      <c r="I471" s="279">
        <v>339.53333333333336</v>
      </c>
      <c r="J471" s="279">
        <v>344.06666666666672</v>
      </c>
      <c r="K471" s="277">
        <v>335</v>
      </c>
      <c r="L471" s="277">
        <v>326.7</v>
      </c>
      <c r="M471" s="277">
        <v>13.725350000000001</v>
      </c>
    </row>
    <row r="472" spans="1:13">
      <c r="A472" s="268">
        <v>462</v>
      </c>
      <c r="B472" s="277" t="s">
        <v>550</v>
      </c>
      <c r="C472" s="277">
        <v>630</v>
      </c>
      <c r="D472" s="279">
        <v>628.38333333333333</v>
      </c>
      <c r="E472" s="279">
        <v>622.76666666666665</v>
      </c>
      <c r="F472" s="279">
        <v>615.5333333333333</v>
      </c>
      <c r="G472" s="279">
        <v>609.91666666666663</v>
      </c>
      <c r="H472" s="279">
        <v>635.61666666666667</v>
      </c>
      <c r="I472" s="279">
        <v>641.23333333333323</v>
      </c>
      <c r="J472" s="279">
        <v>648.4666666666667</v>
      </c>
      <c r="K472" s="277">
        <v>634</v>
      </c>
      <c r="L472" s="277">
        <v>621.15</v>
      </c>
      <c r="M472" s="277">
        <v>4.98217</v>
      </c>
    </row>
    <row r="473" spans="1:13">
      <c r="A473" s="268">
        <v>463</v>
      </c>
      <c r="B473" s="277" t="s">
        <v>551</v>
      </c>
      <c r="C473" s="277">
        <v>6.8</v>
      </c>
      <c r="D473" s="279">
        <v>6.8500000000000005</v>
      </c>
      <c r="E473" s="279">
        <v>6.7500000000000009</v>
      </c>
      <c r="F473" s="279">
        <v>6.7</v>
      </c>
      <c r="G473" s="279">
        <v>6.6000000000000005</v>
      </c>
      <c r="H473" s="279">
        <v>6.9000000000000012</v>
      </c>
      <c r="I473" s="279">
        <v>7.0000000000000009</v>
      </c>
      <c r="J473" s="279">
        <v>7.0500000000000016</v>
      </c>
      <c r="K473" s="277">
        <v>6.95</v>
      </c>
      <c r="L473" s="277">
        <v>6.8</v>
      </c>
      <c r="M473" s="277">
        <v>52.070869999999999</v>
      </c>
    </row>
    <row r="474" spans="1:13">
      <c r="A474" s="268">
        <v>464</v>
      </c>
      <c r="B474" s="277" t="s">
        <v>704</v>
      </c>
      <c r="C474" s="277">
        <v>85.85</v>
      </c>
      <c r="D474" s="279">
        <v>83.016666666666666</v>
      </c>
      <c r="E474" s="279">
        <v>77.833333333333329</v>
      </c>
      <c r="F474" s="279">
        <v>69.816666666666663</v>
      </c>
      <c r="G474" s="279">
        <v>64.633333333333326</v>
      </c>
      <c r="H474" s="279">
        <v>91.033333333333331</v>
      </c>
      <c r="I474" s="279">
        <v>96.216666666666669</v>
      </c>
      <c r="J474" s="279">
        <v>104.23333333333333</v>
      </c>
      <c r="K474" s="277">
        <v>88.2</v>
      </c>
      <c r="L474" s="277">
        <v>75</v>
      </c>
      <c r="M474" s="277">
        <v>18.60858</v>
      </c>
    </row>
    <row r="475" spans="1:13">
      <c r="A475" s="268">
        <v>465</v>
      </c>
      <c r="B475" s="277" t="s">
        <v>539</v>
      </c>
      <c r="C475" s="277">
        <v>5537.65</v>
      </c>
      <c r="D475" s="279">
        <v>5522.9333333333334</v>
      </c>
      <c r="E475" s="279">
        <v>5475.8666666666668</v>
      </c>
      <c r="F475" s="279">
        <v>5414.083333333333</v>
      </c>
      <c r="G475" s="279">
        <v>5367.0166666666664</v>
      </c>
      <c r="H475" s="279">
        <v>5584.7166666666672</v>
      </c>
      <c r="I475" s="279">
        <v>5631.7833333333347</v>
      </c>
      <c r="J475" s="279">
        <v>5693.5666666666675</v>
      </c>
      <c r="K475" s="277">
        <v>5570</v>
      </c>
      <c r="L475" s="277">
        <v>5461.15</v>
      </c>
      <c r="M475" s="277">
        <v>0.17288999999999999</v>
      </c>
    </row>
    <row r="476" spans="1:13">
      <c r="A476" s="268">
        <v>466</v>
      </c>
      <c r="B476" s="245" t="s">
        <v>541</v>
      </c>
      <c r="C476" s="277">
        <v>34.799999999999997</v>
      </c>
      <c r="D476" s="279">
        <v>35.033333333333331</v>
      </c>
      <c r="E476" s="279">
        <v>34.416666666666664</v>
      </c>
      <c r="F476" s="279">
        <v>34.033333333333331</v>
      </c>
      <c r="G476" s="279">
        <v>33.416666666666664</v>
      </c>
      <c r="H476" s="279">
        <v>35.416666666666664</v>
      </c>
      <c r="I476" s="279">
        <v>36.033333333333339</v>
      </c>
      <c r="J476" s="279">
        <v>36.416666666666664</v>
      </c>
      <c r="K476" s="277">
        <v>35.65</v>
      </c>
      <c r="L476" s="277">
        <v>34.65</v>
      </c>
      <c r="M476" s="277">
        <v>37.56129</v>
      </c>
    </row>
    <row r="477" spans="1:13">
      <c r="A477" s="268">
        <v>467</v>
      </c>
      <c r="B477" s="245" t="s">
        <v>192</v>
      </c>
      <c r="C477" s="277">
        <v>408.25</v>
      </c>
      <c r="D477" s="279">
        <v>406.01666666666665</v>
      </c>
      <c r="E477" s="279">
        <v>399.73333333333329</v>
      </c>
      <c r="F477" s="279">
        <v>391.21666666666664</v>
      </c>
      <c r="G477" s="279">
        <v>384.93333333333328</v>
      </c>
      <c r="H477" s="279">
        <v>414.5333333333333</v>
      </c>
      <c r="I477" s="279">
        <v>420.81666666666661</v>
      </c>
      <c r="J477" s="279">
        <v>429.33333333333331</v>
      </c>
      <c r="K477" s="277">
        <v>412.3</v>
      </c>
      <c r="L477" s="277">
        <v>397.5</v>
      </c>
      <c r="M477" s="277">
        <v>31.535</v>
      </c>
    </row>
    <row r="478" spans="1:13">
      <c r="A478" s="268">
        <v>468</v>
      </c>
      <c r="B478" s="245" t="s">
        <v>540</v>
      </c>
      <c r="C478" s="277">
        <v>196.15</v>
      </c>
      <c r="D478" s="279">
        <v>194.31666666666669</v>
      </c>
      <c r="E478" s="279">
        <v>190.93333333333339</v>
      </c>
      <c r="F478" s="279">
        <v>185.7166666666667</v>
      </c>
      <c r="G478" s="279">
        <v>182.3333333333334</v>
      </c>
      <c r="H478" s="279">
        <v>199.53333333333339</v>
      </c>
      <c r="I478" s="279">
        <v>202.91666666666666</v>
      </c>
      <c r="J478" s="279">
        <v>208.13333333333338</v>
      </c>
      <c r="K478" s="277">
        <v>197.7</v>
      </c>
      <c r="L478" s="277">
        <v>189.1</v>
      </c>
      <c r="M478" s="277">
        <v>0.72618000000000005</v>
      </c>
    </row>
    <row r="479" spans="1:13">
      <c r="A479" s="268">
        <v>469</v>
      </c>
      <c r="B479" s="245" t="s">
        <v>193</v>
      </c>
      <c r="C479" s="277">
        <v>1060.3499999999999</v>
      </c>
      <c r="D479" s="279">
        <v>1055.2</v>
      </c>
      <c r="E479" s="279">
        <v>1041.45</v>
      </c>
      <c r="F479" s="279">
        <v>1022.55</v>
      </c>
      <c r="G479" s="279">
        <v>1008.8</v>
      </c>
      <c r="H479" s="279">
        <v>1074.1000000000001</v>
      </c>
      <c r="I479" s="279">
        <v>1087.8500000000001</v>
      </c>
      <c r="J479" s="279">
        <v>1106.7500000000002</v>
      </c>
      <c r="K479" s="277">
        <v>1068.95</v>
      </c>
      <c r="L479" s="277">
        <v>1036.3</v>
      </c>
      <c r="M479" s="277">
        <v>6.2607999999999997</v>
      </c>
    </row>
    <row r="480" spans="1:13">
      <c r="A480" s="268">
        <v>470</v>
      </c>
      <c r="B480" s="245" t="s">
        <v>553</v>
      </c>
      <c r="C480" s="277">
        <v>14.15</v>
      </c>
      <c r="D480" s="279">
        <v>14.299999999999999</v>
      </c>
      <c r="E480" s="279">
        <v>13.949999999999998</v>
      </c>
      <c r="F480" s="279">
        <v>13.749999999999998</v>
      </c>
      <c r="G480" s="279">
        <v>13.399999999999997</v>
      </c>
      <c r="H480" s="279">
        <v>14.499999999999998</v>
      </c>
      <c r="I480" s="279">
        <v>14.85</v>
      </c>
      <c r="J480" s="279">
        <v>15.049999999999999</v>
      </c>
      <c r="K480" s="277">
        <v>14.65</v>
      </c>
      <c r="L480" s="277">
        <v>14.1</v>
      </c>
      <c r="M480" s="277">
        <v>25.701029999999999</v>
      </c>
    </row>
    <row r="481" spans="1:13">
      <c r="A481" s="268">
        <v>471</v>
      </c>
      <c r="B481" s="245" t="s">
        <v>554</v>
      </c>
      <c r="C481" s="277">
        <v>227.35</v>
      </c>
      <c r="D481" s="279">
        <v>223.48333333333335</v>
      </c>
      <c r="E481" s="279">
        <v>216.9666666666667</v>
      </c>
      <c r="F481" s="279">
        <v>206.58333333333334</v>
      </c>
      <c r="G481" s="279">
        <v>200.06666666666669</v>
      </c>
      <c r="H481" s="279">
        <v>233.8666666666667</v>
      </c>
      <c r="I481" s="279">
        <v>240.38333333333335</v>
      </c>
      <c r="J481" s="279">
        <v>250.76666666666671</v>
      </c>
      <c r="K481" s="277">
        <v>230</v>
      </c>
      <c r="L481" s="277">
        <v>213.1</v>
      </c>
      <c r="M481" s="277">
        <v>6.6350600000000002</v>
      </c>
    </row>
    <row r="482" spans="1:13">
      <c r="A482" s="268">
        <v>472</v>
      </c>
      <c r="B482" s="245" t="s">
        <v>194</v>
      </c>
      <c r="C482" s="277">
        <v>242.6</v>
      </c>
      <c r="D482" s="279">
        <v>242.66666666666666</v>
      </c>
      <c r="E482" s="279">
        <v>239.93333333333331</v>
      </c>
      <c r="F482" s="277">
        <v>237.26666666666665</v>
      </c>
      <c r="G482" s="279">
        <v>234.5333333333333</v>
      </c>
      <c r="H482" s="279">
        <v>245.33333333333331</v>
      </c>
      <c r="I482" s="277">
        <v>248.06666666666666</v>
      </c>
      <c r="J482" s="279">
        <v>250.73333333333332</v>
      </c>
      <c r="K482" s="279">
        <v>245.4</v>
      </c>
      <c r="L482" s="277">
        <v>240</v>
      </c>
      <c r="M482" s="279">
        <v>64.366050000000001</v>
      </c>
    </row>
    <row r="483" spans="1:13">
      <c r="A483" s="268">
        <v>473</v>
      </c>
      <c r="B483" s="245" t="s">
        <v>195</v>
      </c>
      <c r="C483" s="277">
        <v>3930.9</v>
      </c>
      <c r="D483" s="279">
        <v>3926.7000000000003</v>
      </c>
      <c r="E483" s="279">
        <v>3908.7000000000007</v>
      </c>
      <c r="F483" s="277">
        <v>3886.5000000000005</v>
      </c>
      <c r="G483" s="279">
        <v>3868.5000000000009</v>
      </c>
      <c r="H483" s="279">
        <v>3948.9000000000005</v>
      </c>
      <c r="I483" s="277">
        <v>3966.8999999999996</v>
      </c>
      <c r="J483" s="279">
        <v>3989.1000000000004</v>
      </c>
      <c r="K483" s="279">
        <v>3944.7</v>
      </c>
      <c r="L483" s="277">
        <v>3904.5</v>
      </c>
      <c r="M483" s="279">
        <v>2.5434600000000001</v>
      </c>
    </row>
    <row r="484" spans="1:13">
      <c r="A484" s="268">
        <v>474</v>
      </c>
      <c r="B484" s="245" t="s">
        <v>196</v>
      </c>
      <c r="C484" s="245">
        <v>32.200000000000003</v>
      </c>
      <c r="D484" s="289">
        <v>32.266666666666673</v>
      </c>
      <c r="E484" s="289">
        <v>32.033333333333346</v>
      </c>
      <c r="F484" s="289">
        <v>31.866666666666674</v>
      </c>
      <c r="G484" s="289">
        <v>31.633333333333347</v>
      </c>
      <c r="H484" s="289">
        <v>32.433333333333344</v>
      </c>
      <c r="I484" s="289">
        <v>32.666666666666679</v>
      </c>
      <c r="J484" s="289">
        <v>32.833333333333343</v>
      </c>
      <c r="K484" s="289">
        <v>32.5</v>
      </c>
      <c r="L484" s="289">
        <v>32.1</v>
      </c>
      <c r="M484" s="289">
        <v>28.88852</v>
      </c>
    </row>
    <row r="485" spans="1:13">
      <c r="A485" s="268">
        <v>475</v>
      </c>
      <c r="B485" s="245" t="s">
        <v>197</v>
      </c>
      <c r="C485" s="245">
        <v>456.6</v>
      </c>
      <c r="D485" s="289">
        <v>454.43333333333334</v>
      </c>
      <c r="E485" s="289">
        <v>448.4666666666667</v>
      </c>
      <c r="F485" s="289">
        <v>440.33333333333337</v>
      </c>
      <c r="G485" s="289">
        <v>434.36666666666673</v>
      </c>
      <c r="H485" s="289">
        <v>462.56666666666666</v>
      </c>
      <c r="I485" s="289">
        <v>468.53333333333325</v>
      </c>
      <c r="J485" s="289">
        <v>476.66666666666663</v>
      </c>
      <c r="K485" s="289">
        <v>460.4</v>
      </c>
      <c r="L485" s="289">
        <v>446.3</v>
      </c>
      <c r="M485" s="289">
        <v>42.57602</v>
      </c>
    </row>
    <row r="486" spans="1:13">
      <c r="A486" s="268">
        <v>476</v>
      </c>
      <c r="B486" s="245" t="s">
        <v>560</v>
      </c>
      <c r="C486" s="289">
        <v>1300.5999999999999</v>
      </c>
      <c r="D486" s="289">
        <v>1296.5333333333333</v>
      </c>
      <c r="E486" s="289">
        <v>1280.0666666666666</v>
      </c>
      <c r="F486" s="289">
        <v>1259.5333333333333</v>
      </c>
      <c r="G486" s="289">
        <v>1243.0666666666666</v>
      </c>
      <c r="H486" s="289">
        <v>1317.0666666666666</v>
      </c>
      <c r="I486" s="289">
        <v>1333.5333333333333</v>
      </c>
      <c r="J486" s="289">
        <v>1354.0666666666666</v>
      </c>
      <c r="K486" s="289">
        <v>1313</v>
      </c>
      <c r="L486" s="289">
        <v>1276</v>
      </c>
      <c r="M486" s="289">
        <v>0.17504</v>
      </c>
    </row>
    <row r="487" spans="1:13">
      <c r="A487" s="268">
        <v>477</v>
      </c>
      <c r="B487" s="245" t="s">
        <v>561</v>
      </c>
      <c r="C487" s="289">
        <v>34.450000000000003</v>
      </c>
      <c r="D487" s="289">
        <v>34.516666666666673</v>
      </c>
      <c r="E487" s="289">
        <v>34.033333333333346</v>
      </c>
      <c r="F487" s="289">
        <v>33.616666666666674</v>
      </c>
      <c r="G487" s="289">
        <v>33.133333333333347</v>
      </c>
      <c r="H487" s="289">
        <v>34.933333333333344</v>
      </c>
      <c r="I487" s="289">
        <v>35.416666666666679</v>
      </c>
      <c r="J487" s="289">
        <v>35.833333333333343</v>
      </c>
      <c r="K487" s="289">
        <v>35</v>
      </c>
      <c r="L487" s="289">
        <v>34.1</v>
      </c>
      <c r="M487" s="289">
        <v>11.79007</v>
      </c>
    </row>
    <row r="488" spans="1:13">
      <c r="A488" s="268">
        <v>478</v>
      </c>
      <c r="B488" s="245" t="s">
        <v>285</v>
      </c>
      <c r="C488" s="289">
        <v>192.15</v>
      </c>
      <c r="D488" s="289">
        <v>189.01666666666665</v>
      </c>
      <c r="E488" s="289">
        <v>185.8833333333333</v>
      </c>
      <c r="F488" s="289">
        <v>179.61666666666665</v>
      </c>
      <c r="G488" s="289">
        <v>176.48333333333329</v>
      </c>
      <c r="H488" s="289">
        <v>195.2833333333333</v>
      </c>
      <c r="I488" s="289">
        <v>198.41666666666663</v>
      </c>
      <c r="J488" s="289">
        <v>204.68333333333331</v>
      </c>
      <c r="K488" s="289">
        <v>192.15</v>
      </c>
      <c r="L488" s="289">
        <v>182.75</v>
      </c>
      <c r="M488" s="289">
        <v>1.8603499999999999</v>
      </c>
    </row>
    <row r="489" spans="1:13">
      <c r="A489" s="268">
        <v>479</v>
      </c>
      <c r="B489" s="245" t="s">
        <v>563</v>
      </c>
      <c r="C489" s="289">
        <v>699.65</v>
      </c>
      <c r="D489" s="289">
        <v>704.9</v>
      </c>
      <c r="E489" s="289">
        <v>689.8</v>
      </c>
      <c r="F489" s="289">
        <v>679.94999999999993</v>
      </c>
      <c r="G489" s="289">
        <v>664.84999999999991</v>
      </c>
      <c r="H489" s="289">
        <v>714.75</v>
      </c>
      <c r="I489" s="289">
        <v>729.85000000000014</v>
      </c>
      <c r="J489" s="289">
        <v>739.7</v>
      </c>
      <c r="K489" s="289">
        <v>720</v>
      </c>
      <c r="L489" s="289">
        <v>695.05</v>
      </c>
      <c r="M489" s="289">
        <v>2.81718</v>
      </c>
    </row>
    <row r="490" spans="1:13">
      <c r="A490" s="268">
        <v>480</v>
      </c>
      <c r="B490" s="245" t="s">
        <v>198</v>
      </c>
      <c r="C490" s="289">
        <v>110.25</v>
      </c>
      <c r="D490" s="289">
        <v>109.36666666666667</v>
      </c>
      <c r="E490" s="289">
        <v>107.13333333333335</v>
      </c>
      <c r="F490" s="289">
        <v>104.01666666666668</v>
      </c>
      <c r="G490" s="289">
        <v>101.78333333333336</v>
      </c>
      <c r="H490" s="289">
        <v>112.48333333333335</v>
      </c>
      <c r="I490" s="289">
        <v>114.71666666666667</v>
      </c>
      <c r="J490" s="289">
        <v>117.83333333333334</v>
      </c>
      <c r="K490" s="289">
        <v>111.6</v>
      </c>
      <c r="L490" s="289">
        <v>106.25</v>
      </c>
      <c r="M490" s="289">
        <v>218.24302</v>
      </c>
    </row>
    <row r="491" spans="1:13">
      <c r="A491" s="268">
        <v>481</v>
      </c>
      <c r="B491" s="245" t="s">
        <v>564</v>
      </c>
      <c r="C491" s="289">
        <v>1097.0999999999999</v>
      </c>
      <c r="D491" s="289">
        <v>1100.3833333333332</v>
      </c>
      <c r="E491" s="289">
        <v>1087.7166666666665</v>
      </c>
      <c r="F491" s="289">
        <v>1078.3333333333333</v>
      </c>
      <c r="G491" s="289">
        <v>1065.6666666666665</v>
      </c>
      <c r="H491" s="289">
        <v>1109.7666666666664</v>
      </c>
      <c r="I491" s="289">
        <v>1122.4333333333334</v>
      </c>
      <c r="J491" s="289">
        <v>1131.8166666666664</v>
      </c>
      <c r="K491" s="289">
        <v>1113.05</v>
      </c>
      <c r="L491" s="289">
        <v>1091</v>
      </c>
      <c r="M491" s="289">
        <v>0.79407000000000005</v>
      </c>
    </row>
    <row r="492" spans="1:13">
      <c r="A492" s="268">
        <v>482</v>
      </c>
      <c r="B492" s="245" t="s">
        <v>284</v>
      </c>
      <c r="C492" s="289">
        <v>169.75</v>
      </c>
      <c r="D492" s="289">
        <v>170.45000000000002</v>
      </c>
      <c r="E492" s="289">
        <v>168.40000000000003</v>
      </c>
      <c r="F492" s="289">
        <v>167.05</v>
      </c>
      <c r="G492" s="289">
        <v>165.00000000000003</v>
      </c>
      <c r="H492" s="289">
        <v>171.80000000000004</v>
      </c>
      <c r="I492" s="289">
        <v>173.85000000000005</v>
      </c>
      <c r="J492" s="289">
        <v>175.20000000000005</v>
      </c>
      <c r="K492" s="289">
        <v>172.5</v>
      </c>
      <c r="L492" s="289">
        <v>169.1</v>
      </c>
      <c r="M492" s="289">
        <v>6.3296299999999999</v>
      </c>
    </row>
    <row r="493" spans="1:13">
      <c r="A493" s="268">
        <v>483</v>
      </c>
      <c r="B493" s="245" t="s">
        <v>565</v>
      </c>
      <c r="C493" s="289">
        <v>1010.25</v>
      </c>
      <c r="D493" s="289">
        <v>1009.0833333333334</v>
      </c>
      <c r="E493" s="289">
        <v>1001.1666666666667</v>
      </c>
      <c r="F493" s="289">
        <v>992.08333333333337</v>
      </c>
      <c r="G493" s="289">
        <v>984.16666666666674</v>
      </c>
      <c r="H493" s="289">
        <v>1018.1666666666667</v>
      </c>
      <c r="I493" s="289">
        <v>1026.0833333333335</v>
      </c>
      <c r="J493" s="289">
        <v>1035.1666666666667</v>
      </c>
      <c r="K493" s="289">
        <v>1017</v>
      </c>
      <c r="L493" s="289">
        <v>1000</v>
      </c>
      <c r="M493" s="289">
        <v>0.82006000000000001</v>
      </c>
    </row>
    <row r="494" spans="1:13">
      <c r="A494" s="268">
        <v>484</v>
      </c>
      <c r="B494" s="245" t="s">
        <v>556</v>
      </c>
      <c r="C494" s="289">
        <v>260.05</v>
      </c>
      <c r="D494" s="289">
        <v>260.45</v>
      </c>
      <c r="E494" s="289">
        <v>257.89999999999998</v>
      </c>
      <c r="F494" s="289">
        <v>255.75</v>
      </c>
      <c r="G494" s="289">
        <v>253.2</v>
      </c>
      <c r="H494" s="289">
        <v>262.59999999999997</v>
      </c>
      <c r="I494" s="289">
        <v>265.15000000000003</v>
      </c>
      <c r="J494" s="289">
        <v>267.29999999999995</v>
      </c>
      <c r="K494" s="289">
        <v>263</v>
      </c>
      <c r="L494" s="289">
        <v>258.3</v>
      </c>
      <c r="M494" s="289">
        <v>2.9863200000000001</v>
      </c>
    </row>
    <row r="495" spans="1:13">
      <c r="A495" s="268">
        <v>485</v>
      </c>
      <c r="B495" s="245" t="s">
        <v>555</v>
      </c>
      <c r="C495" s="289">
        <v>1835.7</v>
      </c>
      <c r="D495" s="289">
        <v>1829.4333333333332</v>
      </c>
      <c r="E495" s="289">
        <v>1801.3666666666663</v>
      </c>
      <c r="F495" s="289">
        <v>1767.0333333333331</v>
      </c>
      <c r="G495" s="289">
        <v>1738.9666666666662</v>
      </c>
      <c r="H495" s="289">
        <v>1863.7666666666664</v>
      </c>
      <c r="I495" s="289">
        <v>1891.8333333333335</v>
      </c>
      <c r="J495" s="289">
        <v>1926.1666666666665</v>
      </c>
      <c r="K495" s="289">
        <v>1857.5</v>
      </c>
      <c r="L495" s="289">
        <v>1795.1</v>
      </c>
      <c r="M495" s="289">
        <v>0.15403</v>
      </c>
    </row>
    <row r="496" spans="1:13">
      <c r="A496" s="268">
        <v>486</v>
      </c>
      <c r="B496" s="245" t="s">
        <v>199</v>
      </c>
      <c r="C496" s="289">
        <v>566.5</v>
      </c>
      <c r="D496" s="289">
        <v>564.51666666666665</v>
      </c>
      <c r="E496" s="289">
        <v>559.0333333333333</v>
      </c>
      <c r="F496" s="289">
        <v>551.56666666666661</v>
      </c>
      <c r="G496" s="289">
        <v>546.08333333333326</v>
      </c>
      <c r="H496" s="289">
        <v>571.98333333333335</v>
      </c>
      <c r="I496" s="289">
        <v>577.4666666666667</v>
      </c>
      <c r="J496" s="289">
        <v>584.93333333333339</v>
      </c>
      <c r="K496" s="289">
        <v>570</v>
      </c>
      <c r="L496" s="289">
        <v>557.04999999999995</v>
      </c>
      <c r="M496" s="289">
        <v>23.513120000000001</v>
      </c>
    </row>
    <row r="497" spans="1:13">
      <c r="A497" s="268">
        <v>487</v>
      </c>
      <c r="B497" s="245" t="s">
        <v>557</v>
      </c>
      <c r="C497" s="289">
        <v>160.25</v>
      </c>
      <c r="D497" s="289">
        <v>161.23333333333332</v>
      </c>
      <c r="E497" s="289">
        <v>158.51666666666665</v>
      </c>
      <c r="F497" s="289">
        <v>156.78333333333333</v>
      </c>
      <c r="G497" s="289">
        <v>154.06666666666666</v>
      </c>
      <c r="H497" s="289">
        <v>162.96666666666664</v>
      </c>
      <c r="I497" s="289">
        <v>165.68333333333328</v>
      </c>
      <c r="J497" s="289">
        <v>167.41666666666663</v>
      </c>
      <c r="K497" s="289">
        <v>163.95</v>
      </c>
      <c r="L497" s="289">
        <v>159.5</v>
      </c>
      <c r="M497" s="289">
        <v>1.8163</v>
      </c>
    </row>
    <row r="498" spans="1:13">
      <c r="A498" s="268">
        <v>488</v>
      </c>
      <c r="B498" s="245" t="s">
        <v>558</v>
      </c>
      <c r="C498" s="289">
        <v>3217.8</v>
      </c>
      <c r="D498" s="289">
        <v>3197.8833333333332</v>
      </c>
      <c r="E498" s="289">
        <v>3145.7666666666664</v>
      </c>
      <c r="F498" s="289">
        <v>3073.7333333333331</v>
      </c>
      <c r="G498" s="289">
        <v>3021.6166666666663</v>
      </c>
      <c r="H498" s="289">
        <v>3269.9166666666665</v>
      </c>
      <c r="I498" s="289">
        <v>3322.0333333333333</v>
      </c>
      <c r="J498" s="289">
        <v>3394.0666666666666</v>
      </c>
      <c r="K498" s="289">
        <v>3250</v>
      </c>
      <c r="L498" s="289">
        <v>3125.85</v>
      </c>
      <c r="M498" s="289">
        <v>0.13721</v>
      </c>
    </row>
    <row r="499" spans="1:13">
      <c r="A499" s="268">
        <v>489</v>
      </c>
      <c r="B499" s="245" t="s">
        <v>562</v>
      </c>
      <c r="C499" s="289">
        <v>692.5</v>
      </c>
      <c r="D499" s="289">
        <v>683.0333333333333</v>
      </c>
      <c r="E499" s="289">
        <v>670.01666666666665</v>
      </c>
      <c r="F499" s="289">
        <v>647.5333333333333</v>
      </c>
      <c r="G499" s="289">
        <v>634.51666666666665</v>
      </c>
      <c r="H499" s="289">
        <v>705.51666666666665</v>
      </c>
      <c r="I499" s="289">
        <v>718.5333333333333</v>
      </c>
      <c r="J499" s="289">
        <v>741.01666666666665</v>
      </c>
      <c r="K499" s="289">
        <v>696.05</v>
      </c>
      <c r="L499" s="289">
        <v>660.55</v>
      </c>
      <c r="M499" s="289">
        <v>0.24007999999999999</v>
      </c>
    </row>
    <row r="500" spans="1:13">
      <c r="A500" s="268">
        <v>490</v>
      </c>
      <c r="B500" s="245" t="s">
        <v>559</v>
      </c>
      <c r="C500" s="289">
        <v>109.1</v>
      </c>
      <c r="D500" s="289">
        <v>108.95</v>
      </c>
      <c r="E500" s="289">
        <v>107.65</v>
      </c>
      <c r="F500" s="289">
        <v>106.2</v>
      </c>
      <c r="G500" s="289">
        <v>104.9</v>
      </c>
      <c r="H500" s="289">
        <v>110.4</v>
      </c>
      <c r="I500" s="289">
        <v>111.69999999999999</v>
      </c>
      <c r="J500" s="289">
        <v>113.15</v>
      </c>
      <c r="K500" s="289">
        <v>110.25</v>
      </c>
      <c r="L500" s="289">
        <v>107.5</v>
      </c>
      <c r="M500" s="289">
        <v>1.3265499999999999</v>
      </c>
    </row>
    <row r="501" spans="1:13">
      <c r="A501" s="268">
        <v>491</v>
      </c>
      <c r="B501" s="245" t="s">
        <v>566</v>
      </c>
      <c r="C501" s="289">
        <v>6881.15</v>
      </c>
      <c r="D501" s="289">
        <v>6883.3833333333341</v>
      </c>
      <c r="E501" s="289">
        <v>6876.7666666666682</v>
      </c>
      <c r="F501" s="289">
        <v>6872.3833333333341</v>
      </c>
      <c r="G501" s="289">
        <v>6865.7666666666682</v>
      </c>
      <c r="H501" s="289">
        <v>6887.7666666666682</v>
      </c>
      <c r="I501" s="289">
        <v>6894.383333333335</v>
      </c>
      <c r="J501" s="289">
        <v>6898.7666666666682</v>
      </c>
      <c r="K501" s="289">
        <v>6890</v>
      </c>
      <c r="L501" s="289">
        <v>6879</v>
      </c>
      <c r="M501" s="289">
        <v>4.6010000000000002E-2</v>
      </c>
    </row>
    <row r="502" spans="1:13">
      <c r="A502" s="268">
        <v>492</v>
      </c>
      <c r="B502" s="245" t="s">
        <v>567</v>
      </c>
      <c r="C502" s="289">
        <v>83.4</v>
      </c>
      <c r="D502" s="289">
        <v>82.25</v>
      </c>
      <c r="E502" s="289">
        <v>80.95</v>
      </c>
      <c r="F502" s="289">
        <v>78.5</v>
      </c>
      <c r="G502" s="289">
        <v>77.2</v>
      </c>
      <c r="H502" s="289">
        <v>84.7</v>
      </c>
      <c r="I502" s="289">
        <v>86.000000000000014</v>
      </c>
      <c r="J502" s="289">
        <v>88.45</v>
      </c>
      <c r="K502" s="289">
        <v>83.55</v>
      </c>
      <c r="L502" s="289">
        <v>79.8</v>
      </c>
      <c r="M502" s="289">
        <v>18.104420000000001</v>
      </c>
    </row>
    <row r="503" spans="1:13">
      <c r="A503" s="268">
        <v>493</v>
      </c>
      <c r="B503" s="245" t="s">
        <v>568</v>
      </c>
      <c r="C503" s="289">
        <v>35.799999999999997</v>
      </c>
      <c r="D503" s="289">
        <v>36.133333333333333</v>
      </c>
      <c r="E503" s="289">
        <v>35.216666666666669</v>
      </c>
      <c r="F503" s="289">
        <v>34.633333333333333</v>
      </c>
      <c r="G503" s="289">
        <v>33.716666666666669</v>
      </c>
      <c r="H503" s="289">
        <v>36.716666666666669</v>
      </c>
      <c r="I503" s="289">
        <v>37.63333333333334</v>
      </c>
      <c r="J503" s="289">
        <v>38.216666666666669</v>
      </c>
      <c r="K503" s="289">
        <v>37.049999999999997</v>
      </c>
      <c r="L503" s="289">
        <v>35.549999999999997</v>
      </c>
      <c r="M503" s="289">
        <v>11.605090000000001</v>
      </c>
    </row>
    <row r="504" spans="1:13">
      <c r="A504" s="268">
        <v>494</v>
      </c>
      <c r="B504" s="245" t="s">
        <v>2852</v>
      </c>
      <c r="C504" s="289">
        <v>320.7</v>
      </c>
      <c r="D504" s="289">
        <v>320.93333333333334</v>
      </c>
      <c r="E504" s="289">
        <v>316.86666666666667</v>
      </c>
      <c r="F504" s="289">
        <v>313.03333333333336</v>
      </c>
      <c r="G504" s="289">
        <v>308.9666666666667</v>
      </c>
      <c r="H504" s="289">
        <v>324.76666666666665</v>
      </c>
      <c r="I504" s="289">
        <v>328.83333333333337</v>
      </c>
      <c r="J504" s="289">
        <v>332.66666666666663</v>
      </c>
      <c r="K504" s="289">
        <v>325</v>
      </c>
      <c r="L504" s="289">
        <v>317.10000000000002</v>
      </c>
      <c r="M504" s="289">
        <v>1.4115200000000001</v>
      </c>
    </row>
    <row r="505" spans="1:13">
      <c r="A505" s="268">
        <v>495</v>
      </c>
      <c r="B505" s="245" t="s">
        <v>569</v>
      </c>
      <c r="C505" s="289">
        <v>2265.9</v>
      </c>
      <c r="D505" s="289">
        <v>2247.3166666666671</v>
      </c>
      <c r="E505" s="289">
        <v>2184.6833333333343</v>
      </c>
      <c r="F505" s="289">
        <v>2103.4666666666672</v>
      </c>
      <c r="G505" s="289">
        <v>2040.8333333333344</v>
      </c>
      <c r="H505" s="289">
        <v>2328.5333333333342</v>
      </c>
      <c r="I505" s="289">
        <v>2391.1666666666665</v>
      </c>
      <c r="J505" s="289">
        <v>2472.3833333333341</v>
      </c>
      <c r="K505" s="289">
        <v>2309.9499999999998</v>
      </c>
      <c r="L505" s="289">
        <v>2166.1</v>
      </c>
      <c r="M505" s="289">
        <v>2.04304</v>
      </c>
    </row>
    <row r="506" spans="1:13">
      <c r="A506" s="268">
        <v>496</v>
      </c>
      <c r="B506" s="245" t="s">
        <v>200</v>
      </c>
      <c r="C506" s="289">
        <v>222.65</v>
      </c>
      <c r="D506" s="289">
        <v>223.83333333333334</v>
      </c>
      <c r="E506" s="289">
        <v>220.41666666666669</v>
      </c>
      <c r="F506" s="289">
        <v>218.18333333333334</v>
      </c>
      <c r="G506" s="289">
        <v>214.76666666666668</v>
      </c>
      <c r="H506" s="289">
        <v>226.06666666666669</v>
      </c>
      <c r="I506" s="289">
        <v>229.48333333333338</v>
      </c>
      <c r="J506" s="289">
        <v>231.7166666666667</v>
      </c>
      <c r="K506" s="289">
        <v>227.25</v>
      </c>
      <c r="L506" s="289">
        <v>221.6</v>
      </c>
      <c r="M506" s="289">
        <v>75.880139999999997</v>
      </c>
    </row>
    <row r="507" spans="1:13">
      <c r="A507" s="268">
        <v>497</v>
      </c>
      <c r="B507" s="245" t="s">
        <v>570</v>
      </c>
      <c r="C507" s="289">
        <v>276</v>
      </c>
      <c r="D507" s="289">
        <v>277.43333333333334</v>
      </c>
      <c r="E507" s="289">
        <v>272.86666666666667</v>
      </c>
      <c r="F507" s="289">
        <v>269.73333333333335</v>
      </c>
      <c r="G507" s="289">
        <v>265.16666666666669</v>
      </c>
      <c r="H507" s="289">
        <v>280.56666666666666</v>
      </c>
      <c r="I507" s="289">
        <v>285.13333333333338</v>
      </c>
      <c r="J507" s="289">
        <v>288.26666666666665</v>
      </c>
      <c r="K507" s="289">
        <v>282</v>
      </c>
      <c r="L507" s="289">
        <v>274.3</v>
      </c>
      <c r="M507" s="289">
        <v>4.6519300000000001</v>
      </c>
    </row>
    <row r="508" spans="1:13">
      <c r="A508" s="268">
        <v>498</v>
      </c>
      <c r="B508" s="245" t="s">
        <v>201</v>
      </c>
      <c r="C508" s="289">
        <v>26.05</v>
      </c>
      <c r="D508" s="289">
        <v>26.150000000000002</v>
      </c>
      <c r="E508" s="289">
        <v>25.850000000000005</v>
      </c>
      <c r="F508" s="289">
        <v>25.650000000000002</v>
      </c>
      <c r="G508" s="289">
        <v>25.350000000000005</v>
      </c>
      <c r="H508" s="289">
        <v>26.350000000000005</v>
      </c>
      <c r="I508" s="289">
        <v>26.650000000000002</v>
      </c>
      <c r="J508" s="289">
        <v>26.850000000000005</v>
      </c>
      <c r="K508" s="289">
        <v>26.45</v>
      </c>
      <c r="L508" s="289">
        <v>25.95</v>
      </c>
      <c r="M508" s="289">
        <v>127.34350000000001</v>
      </c>
    </row>
    <row r="509" spans="1:13">
      <c r="A509" s="268">
        <v>499</v>
      </c>
      <c r="B509" s="245" t="s">
        <v>202</v>
      </c>
      <c r="C509" s="289">
        <v>175.05</v>
      </c>
      <c r="D509" s="289">
        <v>175.05000000000004</v>
      </c>
      <c r="E509" s="289">
        <v>172.20000000000007</v>
      </c>
      <c r="F509" s="289">
        <v>169.35000000000002</v>
      </c>
      <c r="G509" s="289">
        <v>166.50000000000006</v>
      </c>
      <c r="H509" s="289">
        <v>177.90000000000009</v>
      </c>
      <c r="I509" s="289">
        <v>180.75000000000006</v>
      </c>
      <c r="J509" s="289">
        <v>183.60000000000011</v>
      </c>
      <c r="K509" s="289">
        <v>177.9</v>
      </c>
      <c r="L509" s="289">
        <v>172.2</v>
      </c>
      <c r="M509" s="289">
        <v>120.11796</v>
      </c>
    </row>
    <row r="510" spans="1:13">
      <c r="A510" s="268">
        <v>500</v>
      </c>
      <c r="B510" s="245" t="s">
        <v>571</v>
      </c>
      <c r="C510" s="289">
        <v>127.35</v>
      </c>
      <c r="D510" s="289">
        <v>128.35</v>
      </c>
      <c r="E510" s="289">
        <v>124.75</v>
      </c>
      <c r="F510" s="289">
        <v>122.15</v>
      </c>
      <c r="G510" s="289">
        <v>118.55000000000001</v>
      </c>
      <c r="H510" s="289">
        <v>130.94999999999999</v>
      </c>
      <c r="I510" s="289">
        <v>134.54999999999995</v>
      </c>
      <c r="J510" s="289">
        <v>137.14999999999998</v>
      </c>
      <c r="K510" s="289">
        <v>131.94999999999999</v>
      </c>
      <c r="L510" s="289">
        <v>125.75</v>
      </c>
      <c r="M510" s="289">
        <v>0.63324000000000003</v>
      </c>
    </row>
    <row r="511" spans="1:13">
      <c r="A511" s="268">
        <v>501</v>
      </c>
      <c r="B511" s="245" t="s">
        <v>572</v>
      </c>
      <c r="C511" s="289">
        <v>1405.35</v>
      </c>
      <c r="D511" s="289">
        <v>1384.0833333333333</v>
      </c>
      <c r="E511" s="289">
        <v>1351.3666666666666</v>
      </c>
      <c r="F511" s="289">
        <v>1297.3833333333332</v>
      </c>
      <c r="G511" s="289">
        <v>1264.6666666666665</v>
      </c>
      <c r="H511" s="289">
        <v>1438.0666666666666</v>
      </c>
      <c r="I511" s="289">
        <v>1470.7833333333333</v>
      </c>
      <c r="J511" s="289">
        <v>1524.7666666666667</v>
      </c>
      <c r="K511" s="289">
        <v>1416.8</v>
      </c>
      <c r="L511" s="289">
        <v>1330.1</v>
      </c>
      <c r="M511" s="289">
        <v>1.4369000000000001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1" sqref="H1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57"/>
      <c r="B5" s="557"/>
      <c r="C5" s="558"/>
      <c r="D5" s="558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59" t="s">
        <v>574</v>
      </c>
      <c r="C7" s="559"/>
      <c r="D7" s="262">
        <f>Main!B10</f>
        <v>44019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44018</v>
      </c>
      <c r="B10" s="267">
        <v>540697</v>
      </c>
      <c r="C10" s="268" t="s">
        <v>3639</v>
      </c>
      <c r="D10" s="268" t="s">
        <v>3714</v>
      </c>
      <c r="E10" s="268" t="s">
        <v>583</v>
      </c>
      <c r="F10" s="387">
        <v>200000</v>
      </c>
      <c r="G10" s="267">
        <v>5.59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44018</v>
      </c>
      <c r="B11" s="267">
        <v>540697</v>
      </c>
      <c r="C11" s="268" t="s">
        <v>3639</v>
      </c>
      <c r="D11" s="268" t="s">
        <v>3643</v>
      </c>
      <c r="E11" s="268" t="s">
        <v>584</v>
      </c>
      <c r="F11" s="387">
        <v>137527</v>
      </c>
      <c r="G11" s="267">
        <v>5.73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44018</v>
      </c>
      <c r="B12" s="267">
        <v>540697</v>
      </c>
      <c r="C12" s="268" t="s">
        <v>3639</v>
      </c>
      <c r="D12" s="268" t="s">
        <v>3715</v>
      </c>
      <c r="E12" s="268" t="s">
        <v>584</v>
      </c>
      <c r="F12" s="387">
        <v>167000</v>
      </c>
      <c r="G12" s="267">
        <v>5.59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44018</v>
      </c>
      <c r="B13" s="267">
        <v>540697</v>
      </c>
      <c r="C13" s="268" t="s">
        <v>3639</v>
      </c>
      <c r="D13" s="268" t="s">
        <v>3716</v>
      </c>
      <c r="E13" s="268" t="s">
        <v>583</v>
      </c>
      <c r="F13" s="387">
        <v>100000</v>
      </c>
      <c r="G13" s="267">
        <v>5.75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44018</v>
      </c>
      <c r="B14" s="267">
        <v>540923</v>
      </c>
      <c r="C14" s="268" t="s">
        <v>3717</v>
      </c>
      <c r="D14" s="268" t="s">
        <v>3718</v>
      </c>
      <c r="E14" s="268" t="s">
        <v>583</v>
      </c>
      <c r="F14" s="387">
        <v>78000</v>
      </c>
      <c r="G14" s="267">
        <v>2.4300000000000002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44018</v>
      </c>
      <c r="B15" s="267">
        <v>540923</v>
      </c>
      <c r="C15" s="268" t="s">
        <v>3717</v>
      </c>
      <c r="D15" s="268" t="s">
        <v>3718</v>
      </c>
      <c r="E15" s="268" t="s">
        <v>584</v>
      </c>
      <c r="F15" s="387">
        <v>30000</v>
      </c>
      <c r="G15" s="267">
        <v>2.6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44018</v>
      </c>
      <c r="B16" s="267">
        <v>539621</v>
      </c>
      <c r="C16" s="268" t="s">
        <v>3719</v>
      </c>
      <c r="D16" s="268" t="s">
        <v>3720</v>
      </c>
      <c r="E16" s="268" t="s">
        <v>583</v>
      </c>
      <c r="F16" s="387">
        <v>30000</v>
      </c>
      <c r="G16" s="267">
        <v>14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44018</v>
      </c>
      <c r="B17" s="267">
        <v>540395</v>
      </c>
      <c r="C17" s="268" t="s">
        <v>3721</v>
      </c>
      <c r="D17" s="268" t="s">
        <v>3722</v>
      </c>
      <c r="E17" s="268" t="s">
        <v>584</v>
      </c>
      <c r="F17" s="387">
        <v>26000</v>
      </c>
      <c r="G17" s="267">
        <v>134.03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44018</v>
      </c>
      <c r="B18" s="267">
        <v>531358</v>
      </c>
      <c r="C18" s="268" t="s">
        <v>3723</v>
      </c>
      <c r="D18" s="268" t="s">
        <v>3724</v>
      </c>
      <c r="E18" s="268" t="s">
        <v>584</v>
      </c>
      <c r="F18" s="387">
        <v>150000</v>
      </c>
      <c r="G18" s="267">
        <v>142.15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44018</v>
      </c>
      <c r="B19" s="267">
        <v>531358</v>
      </c>
      <c r="C19" s="268" t="s">
        <v>3723</v>
      </c>
      <c r="D19" s="268" t="s">
        <v>3725</v>
      </c>
      <c r="E19" s="268" t="s">
        <v>583</v>
      </c>
      <c r="F19" s="387">
        <v>194500</v>
      </c>
      <c r="G19" s="267">
        <v>141.66999999999999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44018</v>
      </c>
      <c r="B20" s="267">
        <v>539770</v>
      </c>
      <c r="C20" s="268" t="s">
        <v>3726</v>
      </c>
      <c r="D20" s="268" t="s">
        <v>3727</v>
      </c>
      <c r="E20" s="268" t="s">
        <v>583</v>
      </c>
      <c r="F20" s="387">
        <v>8236</v>
      </c>
      <c r="G20" s="267">
        <v>6.06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44018</v>
      </c>
      <c r="B21" s="267">
        <v>539770</v>
      </c>
      <c r="C21" s="268" t="s">
        <v>3726</v>
      </c>
      <c r="D21" s="268" t="s">
        <v>3727</v>
      </c>
      <c r="E21" s="268" t="s">
        <v>584</v>
      </c>
      <c r="F21" s="387">
        <v>20004</v>
      </c>
      <c r="G21" s="267">
        <v>5.97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44018</v>
      </c>
      <c r="B22" s="267">
        <v>542918</v>
      </c>
      <c r="C22" s="268" t="s">
        <v>3728</v>
      </c>
      <c r="D22" s="268" t="s">
        <v>3729</v>
      </c>
      <c r="E22" s="268" t="s">
        <v>583</v>
      </c>
      <c r="F22" s="387">
        <v>12000</v>
      </c>
      <c r="G22" s="267">
        <v>21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44018</v>
      </c>
      <c r="B23" s="267">
        <v>542918</v>
      </c>
      <c r="C23" s="268" t="s">
        <v>3728</v>
      </c>
      <c r="D23" s="268" t="s">
        <v>3729</v>
      </c>
      <c r="E23" s="268" t="s">
        <v>584</v>
      </c>
      <c r="F23" s="387">
        <v>42000</v>
      </c>
      <c r="G23" s="267">
        <v>22.13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44018</v>
      </c>
      <c r="B24" s="267">
        <v>542850</v>
      </c>
      <c r="C24" s="268" t="s">
        <v>3730</v>
      </c>
      <c r="D24" s="268" t="s">
        <v>3731</v>
      </c>
      <c r="E24" s="268" t="s">
        <v>583</v>
      </c>
      <c r="F24" s="387">
        <v>56000</v>
      </c>
      <c r="G24" s="267">
        <v>36.5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44018</v>
      </c>
      <c r="B25" s="267">
        <v>542850</v>
      </c>
      <c r="C25" s="268" t="s">
        <v>3730</v>
      </c>
      <c r="D25" s="268" t="s">
        <v>3732</v>
      </c>
      <c r="E25" s="268" t="s">
        <v>584</v>
      </c>
      <c r="F25" s="387">
        <v>56000</v>
      </c>
      <c r="G25" s="267">
        <v>36.5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44018</v>
      </c>
      <c r="B26" s="267">
        <v>533248</v>
      </c>
      <c r="C26" s="268" t="s">
        <v>389</v>
      </c>
      <c r="D26" s="268" t="s">
        <v>3733</v>
      </c>
      <c r="E26" s="268" t="s">
        <v>583</v>
      </c>
      <c r="F26" s="387">
        <v>3034518</v>
      </c>
      <c r="G26" s="267">
        <v>77.849999999999994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44018</v>
      </c>
      <c r="B27" s="267">
        <v>533248</v>
      </c>
      <c r="C27" s="268" t="s">
        <v>389</v>
      </c>
      <c r="D27" s="268" t="s">
        <v>3734</v>
      </c>
      <c r="E27" s="268" t="s">
        <v>584</v>
      </c>
      <c r="F27" s="387">
        <v>3034518</v>
      </c>
      <c r="G27" s="267">
        <v>77.849999999999994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44018</v>
      </c>
      <c r="B28" s="267">
        <v>542935</v>
      </c>
      <c r="C28" s="268" t="s">
        <v>3689</v>
      </c>
      <c r="D28" s="268" t="s">
        <v>3735</v>
      </c>
      <c r="E28" s="268" t="s">
        <v>584</v>
      </c>
      <c r="F28" s="387">
        <v>96000</v>
      </c>
      <c r="G28" s="267">
        <v>21.99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44018</v>
      </c>
      <c r="B29" s="267">
        <v>540134</v>
      </c>
      <c r="C29" s="268" t="s">
        <v>3736</v>
      </c>
      <c r="D29" s="268" t="s">
        <v>3737</v>
      </c>
      <c r="E29" s="268" t="s">
        <v>583</v>
      </c>
      <c r="F29" s="387">
        <v>44700</v>
      </c>
      <c r="G29" s="267">
        <v>10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44018</v>
      </c>
      <c r="B30" s="267">
        <v>530219</v>
      </c>
      <c r="C30" s="268" t="s">
        <v>3738</v>
      </c>
      <c r="D30" s="268" t="s">
        <v>3739</v>
      </c>
      <c r="E30" s="268" t="s">
        <v>584</v>
      </c>
      <c r="F30" s="387">
        <v>2500</v>
      </c>
      <c r="G30" s="267">
        <v>49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44018</v>
      </c>
      <c r="B31" s="267">
        <v>530219</v>
      </c>
      <c r="C31" s="268" t="s">
        <v>3738</v>
      </c>
      <c r="D31" s="268" t="s">
        <v>3740</v>
      </c>
      <c r="E31" s="268" t="s">
        <v>583</v>
      </c>
      <c r="F31" s="387">
        <v>4824</v>
      </c>
      <c r="G31" s="267">
        <v>49.3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44018</v>
      </c>
      <c r="B32" s="267">
        <v>530219</v>
      </c>
      <c r="C32" s="268" t="s">
        <v>3738</v>
      </c>
      <c r="D32" s="268" t="s">
        <v>3741</v>
      </c>
      <c r="E32" s="268" t="s">
        <v>584</v>
      </c>
      <c r="F32" s="387">
        <v>1500</v>
      </c>
      <c r="G32" s="267">
        <v>49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44018</v>
      </c>
      <c r="B33" s="267">
        <v>530589</v>
      </c>
      <c r="C33" s="268" t="s">
        <v>3742</v>
      </c>
      <c r="D33" s="268" t="s">
        <v>3692</v>
      </c>
      <c r="E33" s="268" t="s">
        <v>583</v>
      </c>
      <c r="F33" s="387">
        <v>64096</v>
      </c>
      <c r="G33" s="267">
        <v>46.69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44018</v>
      </c>
      <c r="B34" s="267">
        <v>530589</v>
      </c>
      <c r="C34" s="268" t="s">
        <v>3742</v>
      </c>
      <c r="D34" s="268" t="s">
        <v>3692</v>
      </c>
      <c r="E34" s="268" t="s">
        <v>584</v>
      </c>
      <c r="F34" s="387">
        <v>64096</v>
      </c>
      <c r="G34" s="267">
        <v>49.22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44018</v>
      </c>
      <c r="B35" s="267">
        <v>512529</v>
      </c>
      <c r="C35" s="268" t="s">
        <v>2413</v>
      </c>
      <c r="D35" s="268" t="s">
        <v>3743</v>
      </c>
      <c r="E35" s="268" t="s">
        <v>583</v>
      </c>
      <c r="F35" s="387">
        <v>2680555</v>
      </c>
      <c r="G35" s="267">
        <v>93.05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44018</v>
      </c>
      <c r="B36" s="267">
        <v>512529</v>
      </c>
      <c r="C36" s="268" t="s">
        <v>2413</v>
      </c>
      <c r="D36" s="268" t="s">
        <v>3744</v>
      </c>
      <c r="E36" s="268" t="s">
        <v>584</v>
      </c>
      <c r="F36" s="387">
        <v>2680555</v>
      </c>
      <c r="G36" s="267">
        <v>93.05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44018</v>
      </c>
      <c r="B37" s="267">
        <v>513488</v>
      </c>
      <c r="C37" s="268" t="s">
        <v>3745</v>
      </c>
      <c r="D37" s="268" t="s">
        <v>3746</v>
      </c>
      <c r="E37" s="268" t="s">
        <v>584</v>
      </c>
      <c r="F37" s="387">
        <v>20500</v>
      </c>
      <c r="G37" s="267">
        <v>18.25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44018</v>
      </c>
      <c r="B38" s="267" t="s">
        <v>321</v>
      </c>
      <c r="C38" s="268" t="s">
        <v>3747</v>
      </c>
      <c r="D38" s="268" t="s">
        <v>3748</v>
      </c>
      <c r="E38" s="268" t="s">
        <v>583</v>
      </c>
      <c r="F38" s="387">
        <v>970221</v>
      </c>
      <c r="G38" s="267">
        <v>420.13</v>
      </c>
      <c r="H38" s="345" t="s">
        <v>2953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44018</v>
      </c>
      <c r="B39" s="267" t="s">
        <v>70</v>
      </c>
      <c r="C39" s="268" t="s">
        <v>3749</v>
      </c>
      <c r="D39" s="268" t="s">
        <v>3695</v>
      </c>
      <c r="E39" s="268" t="s">
        <v>583</v>
      </c>
      <c r="F39" s="387">
        <v>33242646</v>
      </c>
      <c r="G39" s="267">
        <v>40.64</v>
      </c>
      <c r="H39" s="345" t="s">
        <v>2953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44018</v>
      </c>
      <c r="B40" s="267" t="s">
        <v>714</v>
      </c>
      <c r="C40" s="268" t="s">
        <v>3750</v>
      </c>
      <c r="D40" s="268" t="s">
        <v>3751</v>
      </c>
      <c r="E40" s="268" t="s">
        <v>583</v>
      </c>
      <c r="F40" s="387">
        <v>663586</v>
      </c>
      <c r="G40" s="267">
        <v>56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44018</v>
      </c>
      <c r="B41" s="267" t="s">
        <v>1118</v>
      </c>
      <c r="C41" s="268" t="s">
        <v>3752</v>
      </c>
      <c r="D41" s="268" t="s">
        <v>3655</v>
      </c>
      <c r="E41" s="268" t="s">
        <v>583</v>
      </c>
      <c r="F41" s="387">
        <v>495626</v>
      </c>
      <c r="G41" s="267">
        <v>4.3499999999999996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44018</v>
      </c>
      <c r="B42" s="267" t="s">
        <v>1378</v>
      </c>
      <c r="C42" s="268" t="s">
        <v>3674</v>
      </c>
      <c r="D42" s="268" t="s">
        <v>3690</v>
      </c>
      <c r="E42" s="268" t="s">
        <v>583</v>
      </c>
      <c r="F42" s="387">
        <v>1285727</v>
      </c>
      <c r="G42" s="267">
        <v>95.81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44018</v>
      </c>
      <c r="B43" s="267" t="s">
        <v>1378</v>
      </c>
      <c r="C43" s="268" t="s">
        <v>3674</v>
      </c>
      <c r="D43" s="268" t="s">
        <v>3695</v>
      </c>
      <c r="E43" s="268" t="s">
        <v>583</v>
      </c>
      <c r="F43" s="387">
        <v>825739</v>
      </c>
      <c r="G43" s="267">
        <v>96.15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44018</v>
      </c>
      <c r="B44" s="267" t="s">
        <v>1715</v>
      </c>
      <c r="C44" s="268" t="s">
        <v>3753</v>
      </c>
      <c r="D44" s="268" t="s">
        <v>3692</v>
      </c>
      <c r="E44" s="268" t="s">
        <v>583</v>
      </c>
      <c r="F44" s="387">
        <v>242679</v>
      </c>
      <c r="G44" s="267">
        <v>13.9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44018</v>
      </c>
      <c r="B45" s="267" t="s">
        <v>132</v>
      </c>
      <c r="C45" s="268" t="s">
        <v>3651</v>
      </c>
      <c r="D45" s="268" t="s">
        <v>3691</v>
      </c>
      <c r="E45" s="268" t="s">
        <v>583</v>
      </c>
      <c r="F45" s="387">
        <v>576114</v>
      </c>
      <c r="G45" s="267">
        <v>383.88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44018</v>
      </c>
      <c r="B46" s="267" t="s">
        <v>152</v>
      </c>
      <c r="C46" s="268" t="s">
        <v>3754</v>
      </c>
      <c r="D46" s="268" t="s">
        <v>3695</v>
      </c>
      <c r="E46" s="268" t="s">
        <v>583</v>
      </c>
      <c r="F46" s="387">
        <v>4500238</v>
      </c>
      <c r="G46" s="267">
        <v>31.77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44018</v>
      </c>
      <c r="B47" s="267" t="s">
        <v>152</v>
      </c>
      <c r="C47" s="268" t="s">
        <v>3754</v>
      </c>
      <c r="D47" s="268" t="s">
        <v>3635</v>
      </c>
      <c r="E47" s="268" t="s">
        <v>583</v>
      </c>
      <c r="F47" s="387">
        <v>3994484</v>
      </c>
      <c r="G47" s="267">
        <v>31.56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44018</v>
      </c>
      <c r="B48" s="267" t="s">
        <v>3755</v>
      </c>
      <c r="C48" s="268" t="s">
        <v>3756</v>
      </c>
      <c r="D48" s="268" t="s">
        <v>3757</v>
      </c>
      <c r="E48" s="268" t="s">
        <v>583</v>
      </c>
      <c r="F48" s="387">
        <v>21000</v>
      </c>
      <c r="G48" s="267">
        <v>30.6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44018</v>
      </c>
      <c r="B49" s="267" t="s">
        <v>3755</v>
      </c>
      <c r="C49" s="268" t="s">
        <v>3756</v>
      </c>
      <c r="D49" s="268" t="s">
        <v>3758</v>
      </c>
      <c r="E49" s="268" t="s">
        <v>583</v>
      </c>
      <c r="F49" s="387">
        <v>36000</v>
      </c>
      <c r="G49" s="267">
        <v>31.7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44018</v>
      </c>
      <c r="B50" s="267" t="s">
        <v>3759</v>
      </c>
      <c r="C50" s="268" t="s">
        <v>3760</v>
      </c>
      <c r="D50" s="268" t="s">
        <v>3761</v>
      </c>
      <c r="E50" s="268" t="s">
        <v>583</v>
      </c>
      <c r="F50" s="387">
        <v>39000</v>
      </c>
      <c r="G50" s="267">
        <v>38.5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44018</v>
      </c>
      <c r="B51" s="267" t="s">
        <v>194</v>
      </c>
      <c r="C51" s="268" t="s">
        <v>3694</v>
      </c>
      <c r="D51" s="268" t="s">
        <v>3762</v>
      </c>
      <c r="E51" s="268" t="s">
        <v>583</v>
      </c>
      <c r="F51" s="387">
        <v>1419642</v>
      </c>
      <c r="G51" s="267">
        <v>243.49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44018</v>
      </c>
      <c r="B52" s="267" t="s">
        <v>2912</v>
      </c>
      <c r="C52" s="268" t="s">
        <v>3675</v>
      </c>
      <c r="D52" s="268" t="s">
        <v>3676</v>
      </c>
      <c r="E52" s="268" t="s">
        <v>583</v>
      </c>
      <c r="F52" s="387">
        <v>93000</v>
      </c>
      <c r="G52" s="267">
        <v>8.0500000000000007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44018</v>
      </c>
      <c r="B53" s="267" t="s">
        <v>2924</v>
      </c>
      <c r="C53" s="268" t="s">
        <v>3696</v>
      </c>
      <c r="D53" s="268" t="s">
        <v>3697</v>
      </c>
      <c r="E53" s="268" t="s">
        <v>583</v>
      </c>
      <c r="F53" s="387">
        <v>73741</v>
      </c>
      <c r="G53" s="267">
        <v>102.54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44018</v>
      </c>
      <c r="B54" s="267" t="s">
        <v>2836</v>
      </c>
      <c r="C54" s="268" t="s">
        <v>3763</v>
      </c>
      <c r="D54" s="268" t="s">
        <v>3655</v>
      </c>
      <c r="E54" s="268" t="s">
        <v>583</v>
      </c>
      <c r="F54" s="387">
        <v>258300</v>
      </c>
      <c r="G54" s="267">
        <v>62.95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44018</v>
      </c>
      <c r="B55" s="267" t="s">
        <v>321</v>
      </c>
      <c r="C55" s="268" t="s">
        <v>3747</v>
      </c>
      <c r="D55" s="268" t="s">
        <v>3748</v>
      </c>
      <c r="E55" s="268" t="s">
        <v>584</v>
      </c>
      <c r="F55" s="387">
        <v>970221</v>
      </c>
      <c r="G55" s="267">
        <v>420.42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44018</v>
      </c>
      <c r="B56" s="267" t="s">
        <v>70</v>
      </c>
      <c r="C56" s="268" t="s">
        <v>3749</v>
      </c>
      <c r="D56" s="268" t="s">
        <v>3695</v>
      </c>
      <c r="E56" s="268" t="s">
        <v>584</v>
      </c>
      <c r="F56" s="387">
        <v>33242646</v>
      </c>
      <c r="G56" s="267">
        <v>40.68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44018</v>
      </c>
      <c r="B57" s="267" t="s">
        <v>1118</v>
      </c>
      <c r="C57" s="268" t="s">
        <v>3752</v>
      </c>
      <c r="D57" s="268" t="s">
        <v>3655</v>
      </c>
      <c r="E57" s="268" t="s">
        <v>584</v>
      </c>
      <c r="F57" s="387">
        <v>395626</v>
      </c>
      <c r="G57" s="267">
        <v>4.75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44018</v>
      </c>
      <c r="B58" s="267" t="s">
        <v>1378</v>
      </c>
      <c r="C58" s="268" t="s">
        <v>3674</v>
      </c>
      <c r="D58" s="268" t="s">
        <v>3695</v>
      </c>
      <c r="E58" s="268" t="s">
        <v>584</v>
      </c>
      <c r="F58" s="387">
        <v>825739</v>
      </c>
      <c r="G58" s="267">
        <v>95.85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44018</v>
      </c>
      <c r="B59" s="267" t="s">
        <v>1378</v>
      </c>
      <c r="C59" s="268" t="s">
        <v>3674</v>
      </c>
      <c r="D59" s="268" t="s">
        <v>3690</v>
      </c>
      <c r="E59" s="268" t="s">
        <v>584</v>
      </c>
      <c r="F59" s="387">
        <v>1285727</v>
      </c>
      <c r="G59" s="267">
        <v>96.05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44018</v>
      </c>
      <c r="B60" s="267" t="s">
        <v>1715</v>
      </c>
      <c r="C60" s="268" t="s">
        <v>3753</v>
      </c>
      <c r="D60" s="268" t="s">
        <v>3692</v>
      </c>
      <c r="E60" s="268" t="s">
        <v>584</v>
      </c>
      <c r="F60" s="387">
        <v>242679</v>
      </c>
      <c r="G60" s="267">
        <v>14.26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44018</v>
      </c>
      <c r="B61" s="267" t="s">
        <v>132</v>
      </c>
      <c r="C61" s="268" t="s">
        <v>3651</v>
      </c>
      <c r="D61" s="268" t="s">
        <v>3691</v>
      </c>
      <c r="E61" s="268" t="s">
        <v>584</v>
      </c>
      <c r="F61" s="387">
        <v>589114</v>
      </c>
      <c r="G61" s="267">
        <v>384.37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44018</v>
      </c>
      <c r="B62" s="267" t="s">
        <v>152</v>
      </c>
      <c r="C62" s="268" t="s">
        <v>3754</v>
      </c>
      <c r="D62" s="268" t="s">
        <v>3635</v>
      </c>
      <c r="E62" s="268" t="s">
        <v>584</v>
      </c>
      <c r="F62" s="387">
        <v>3977274</v>
      </c>
      <c r="G62" s="267">
        <v>31.6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44018</v>
      </c>
      <c r="B63" s="267" t="s">
        <v>152</v>
      </c>
      <c r="C63" s="268" t="s">
        <v>3754</v>
      </c>
      <c r="D63" s="268" t="s">
        <v>3695</v>
      </c>
      <c r="E63" s="268" t="s">
        <v>584</v>
      </c>
      <c r="F63" s="387">
        <v>4500238</v>
      </c>
      <c r="G63" s="267">
        <v>31.77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44018</v>
      </c>
      <c r="B64" s="267" t="s">
        <v>3755</v>
      </c>
      <c r="C64" s="268" t="s">
        <v>3756</v>
      </c>
      <c r="D64" s="268" t="s">
        <v>3764</v>
      </c>
      <c r="E64" s="268" t="s">
        <v>584</v>
      </c>
      <c r="F64" s="387">
        <v>36000</v>
      </c>
      <c r="G64" s="267">
        <v>31.7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44018</v>
      </c>
      <c r="B65" s="267" t="s">
        <v>3759</v>
      </c>
      <c r="C65" s="268" t="s">
        <v>3760</v>
      </c>
      <c r="D65" s="268" t="s">
        <v>3765</v>
      </c>
      <c r="E65" s="268" t="s">
        <v>584</v>
      </c>
      <c r="F65" s="387">
        <v>39000</v>
      </c>
      <c r="G65" s="267">
        <v>38.5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44018</v>
      </c>
      <c r="B66" s="267" t="s">
        <v>3095</v>
      </c>
      <c r="C66" s="268" t="s">
        <v>3693</v>
      </c>
      <c r="D66" s="268" t="s">
        <v>3655</v>
      </c>
      <c r="E66" s="268" t="s">
        <v>584</v>
      </c>
      <c r="F66" s="387">
        <v>250013</v>
      </c>
      <c r="G66" s="267">
        <v>3.33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44018</v>
      </c>
      <c r="B67" s="267" t="s">
        <v>2908</v>
      </c>
      <c r="C67" s="268" t="s">
        <v>3677</v>
      </c>
      <c r="D67" s="268" t="s">
        <v>3766</v>
      </c>
      <c r="E67" s="268" t="s">
        <v>584</v>
      </c>
      <c r="F67" s="387">
        <v>64000</v>
      </c>
      <c r="G67" s="267">
        <v>10.7</v>
      </c>
      <c r="H67" s="345" t="s">
        <v>2953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44018</v>
      </c>
      <c r="B68" s="267" t="s">
        <v>2908</v>
      </c>
      <c r="C68" s="268" t="s">
        <v>3677</v>
      </c>
      <c r="D68" s="268" t="s">
        <v>3698</v>
      </c>
      <c r="E68" s="268" t="s">
        <v>584</v>
      </c>
      <c r="F68" s="387">
        <v>36000</v>
      </c>
      <c r="G68" s="267">
        <v>10.7</v>
      </c>
      <c r="H68" s="345" t="s">
        <v>2953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44018</v>
      </c>
      <c r="B69" s="267" t="s">
        <v>194</v>
      </c>
      <c r="C69" s="268" t="s">
        <v>3694</v>
      </c>
      <c r="D69" s="268" t="s">
        <v>3762</v>
      </c>
      <c r="E69" s="268" t="s">
        <v>584</v>
      </c>
      <c r="F69" s="387">
        <v>1361642</v>
      </c>
      <c r="G69" s="267">
        <v>243.31</v>
      </c>
      <c r="H69" s="345" t="s">
        <v>2953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44018</v>
      </c>
      <c r="B70" s="267" t="s">
        <v>2924</v>
      </c>
      <c r="C70" s="268" t="s">
        <v>3696</v>
      </c>
      <c r="D70" s="268" t="s">
        <v>3697</v>
      </c>
      <c r="E70" s="268" t="s">
        <v>584</v>
      </c>
      <c r="F70" s="387">
        <v>76859</v>
      </c>
      <c r="G70" s="267">
        <v>102.97</v>
      </c>
      <c r="H70" s="345" t="s">
        <v>2953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44018</v>
      </c>
      <c r="B71" s="267" t="s">
        <v>2836</v>
      </c>
      <c r="C71" s="268" t="s">
        <v>3763</v>
      </c>
      <c r="D71" s="268" t="s">
        <v>3655</v>
      </c>
      <c r="E71" s="268" t="s">
        <v>584</v>
      </c>
      <c r="F71" s="387">
        <v>258300</v>
      </c>
      <c r="G71" s="267">
        <v>65.349999999999994</v>
      </c>
      <c r="H71" s="345" t="s">
        <v>2953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B72" s="267"/>
      <c r="C72" s="268"/>
      <c r="D72" s="268"/>
      <c r="E72" s="268"/>
      <c r="F72" s="387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B73" s="267"/>
      <c r="C73" s="268"/>
      <c r="D73" s="268"/>
      <c r="E73" s="268"/>
      <c r="F73" s="387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B74" s="267"/>
      <c r="C74" s="268"/>
      <c r="D74" s="268"/>
      <c r="E74" s="268"/>
      <c r="F74" s="387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B75" s="267"/>
      <c r="C75" s="268"/>
      <c r="D75" s="268"/>
      <c r="E75" s="268"/>
      <c r="F75" s="387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B76" s="267"/>
      <c r="C76" s="268"/>
      <c r="D76" s="268"/>
      <c r="E76" s="268"/>
      <c r="F76" s="387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B77" s="267"/>
      <c r="C77" s="268"/>
      <c r="D77" s="268"/>
      <c r="E77" s="268"/>
      <c r="F77" s="387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B78" s="267"/>
      <c r="C78" s="268"/>
      <c r="D78" s="268"/>
      <c r="E78" s="268"/>
      <c r="F78" s="387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B79" s="267"/>
      <c r="C79" s="268"/>
      <c r="D79" s="268"/>
      <c r="E79" s="268"/>
      <c r="F79" s="387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B80" s="267"/>
      <c r="C80" s="268"/>
      <c r="D80" s="268"/>
      <c r="E80" s="268"/>
      <c r="F80" s="387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7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7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7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7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7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7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7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7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7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7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7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7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7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7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7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7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7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7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7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7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7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7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7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7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7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7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7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7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7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7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7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7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7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7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7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7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7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7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7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7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7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7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7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7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7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7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7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7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7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7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7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7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7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7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7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7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7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7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7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7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7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7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7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7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7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7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7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7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7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7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7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7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7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7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7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7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7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7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7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7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7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7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7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7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7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7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7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7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7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7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7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7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7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7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7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7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7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7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7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7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7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7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7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7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7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7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7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7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7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7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7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7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7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7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7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7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7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7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7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7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7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7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7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7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7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7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7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7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7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7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7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7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7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7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7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7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7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7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7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7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7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7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7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7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7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7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7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7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7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7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7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7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7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7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7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7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7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7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7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7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7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7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7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7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7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7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7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7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7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7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7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7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7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7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7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7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7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7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7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7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7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7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7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7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7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7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7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7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7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7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7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7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7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7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7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7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7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7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7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7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7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7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7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7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7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7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7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7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7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7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7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7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7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7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7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7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7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7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7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7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7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7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7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7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7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7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7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7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7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7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7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7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7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7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7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7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7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7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7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7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7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7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7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7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7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7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7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7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7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7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7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7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7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7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7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7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7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7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7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7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7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7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7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7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7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7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7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7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7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7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7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7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7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7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7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7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7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7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7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7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7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7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7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7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7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7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7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7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3"/>
  <sheetViews>
    <sheetView zoomScale="76" zoomScaleNormal="85" workbookViewId="0">
      <selection activeCell="P23" sqref="P2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 t="s">
        <v>3673</v>
      </c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44019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596</v>
      </c>
      <c r="M9" s="21" t="s">
        <v>597</v>
      </c>
      <c r="N9" s="22" t="s">
        <v>598</v>
      </c>
      <c r="O9" s="21" t="s">
        <v>599</v>
      </c>
      <c r="Q9" s="16"/>
      <c r="R9" s="17"/>
      <c r="S9" s="16"/>
      <c r="T9" s="16"/>
      <c r="U9" s="16"/>
      <c r="V9" s="16"/>
      <c r="W9" s="16"/>
      <c r="X9" s="16"/>
    </row>
    <row r="10" spans="1:28" s="441" customFormat="1" ht="14.25">
      <c r="A10" s="464">
        <v>1</v>
      </c>
      <c r="B10" s="465">
        <v>43980</v>
      </c>
      <c r="C10" s="466"/>
      <c r="D10" s="467" t="s">
        <v>3630</v>
      </c>
      <c r="E10" s="468" t="s">
        <v>601</v>
      </c>
      <c r="F10" s="469">
        <v>9900</v>
      </c>
      <c r="G10" s="468">
        <v>9400</v>
      </c>
      <c r="H10" s="468">
        <v>10320</v>
      </c>
      <c r="I10" s="470" t="s">
        <v>3631</v>
      </c>
      <c r="J10" s="471" t="s">
        <v>3661</v>
      </c>
      <c r="K10" s="471">
        <f t="shared" ref="K10:K11" si="0">H10-F10</f>
        <v>420</v>
      </c>
      <c r="L10" s="472">
        <f t="shared" ref="L10:L11" si="1">K10/F10</f>
        <v>4.2424242424242427E-2</v>
      </c>
      <c r="M10" s="473" t="s">
        <v>600</v>
      </c>
      <c r="N10" s="474">
        <v>44014</v>
      </c>
      <c r="O10" s="475"/>
      <c r="Q10" s="442"/>
      <c r="R10" s="443" t="s">
        <v>603</v>
      </c>
      <c r="S10" s="442"/>
      <c r="T10" s="442"/>
      <c r="U10" s="442"/>
      <c r="V10" s="442"/>
      <c r="W10" s="442"/>
      <c r="X10" s="442"/>
      <c r="Y10" s="442"/>
      <c r="Z10" s="442"/>
      <c r="AA10" s="442"/>
      <c r="AB10" s="442"/>
    </row>
    <row r="11" spans="1:28" s="441" customFormat="1" ht="14.25">
      <c r="A11" s="518">
        <v>2</v>
      </c>
      <c r="B11" s="509">
        <v>43990</v>
      </c>
      <c r="C11" s="519"/>
      <c r="D11" s="520" t="s">
        <v>3634</v>
      </c>
      <c r="E11" s="521" t="s">
        <v>601</v>
      </c>
      <c r="F11" s="521">
        <v>229</v>
      </c>
      <c r="G11" s="522">
        <v>217</v>
      </c>
      <c r="H11" s="521">
        <v>241.5</v>
      </c>
      <c r="I11" s="523" t="s">
        <v>3629</v>
      </c>
      <c r="J11" s="496" t="s">
        <v>3679</v>
      </c>
      <c r="K11" s="496">
        <f t="shared" si="0"/>
        <v>12.5</v>
      </c>
      <c r="L11" s="514">
        <f t="shared" si="1"/>
        <v>5.458515283842795E-2</v>
      </c>
      <c r="M11" s="515" t="s">
        <v>600</v>
      </c>
      <c r="N11" s="516">
        <v>44015</v>
      </c>
      <c r="O11" s="517"/>
      <c r="Q11" s="442"/>
      <c r="R11" s="443" t="s">
        <v>3187</v>
      </c>
      <c r="S11" s="442"/>
      <c r="T11" s="442"/>
      <c r="U11" s="442"/>
      <c r="V11" s="442"/>
      <c r="W11" s="442"/>
      <c r="X11" s="442"/>
      <c r="Y11" s="442"/>
      <c r="Z11" s="442"/>
      <c r="AA11" s="442"/>
      <c r="AB11" s="442"/>
    </row>
    <row r="12" spans="1:28" s="441" customFormat="1" ht="14.25">
      <c r="A12" s="464">
        <v>3</v>
      </c>
      <c r="B12" s="465">
        <v>44001</v>
      </c>
      <c r="C12" s="466"/>
      <c r="D12" s="467" t="s">
        <v>98</v>
      </c>
      <c r="E12" s="468" t="s">
        <v>601</v>
      </c>
      <c r="F12" s="469">
        <v>150</v>
      </c>
      <c r="G12" s="468">
        <v>140</v>
      </c>
      <c r="H12" s="468">
        <v>156</v>
      </c>
      <c r="I12" s="470" t="s">
        <v>3636</v>
      </c>
      <c r="J12" s="471" t="s">
        <v>3638</v>
      </c>
      <c r="K12" s="471">
        <f t="shared" ref="K12" si="2">H12-F12</f>
        <v>6</v>
      </c>
      <c r="L12" s="472">
        <f t="shared" ref="L12" si="3">K12/F12</f>
        <v>0.04</v>
      </c>
      <c r="M12" s="473" t="s">
        <v>600</v>
      </c>
      <c r="N12" s="474">
        <v>44005</v>
      </c>
      <c r="O12" s="475"/>
      <c r="Q12" s="442"/>
      <c r="R12" s="443" t="s">
        <v>3187</v>
      </c>
      <c r="S12" s="442"/>
      <c r="T12" s="442"/>
      <c r="U12" s="442"/>
      <c r="V12" s="442"/>
      <c r="W12" s="442"/>
      <c r="X12" s="442"/>
      <c r="Y12" s="442"/>
      <c r="Z12" s="442"/>
      <c r="AA12" s="442"/>
      <c r="AB12" s="442"/>
    </row>
    <row r="13" spans="1:28" s="441" customFormat="1" ht="14.25">
      <c r="A13" s="518">
        <v>4</v>
      </c>
      <c r="B13" s="509">
        <v>44004</v>
      </c>
      <c r="C13" s="519"/>
      <c r="D13" s="520" t="s">
        <v>76</v>
      </c>
      <c r="E13" s="521" t="s">
        <v>601</v>
      </c>
      <c r="F13" s="521">
        <v>358.5</v>
      </c>
      <c r="G13" s="522">
        <v>335</v>
      </c>
      <c r="H13" s="521">
        <v>378.5</v>
      </c>
      <c r="I13" s="523" t="s">
        <v>3637</v>
      </c>
      <c r="J13" s="496" t="s">
        <v>3678</v>
      </c>
      <c r="K13" s="496">
        <f t="shared" ref="K13" si="4">H13-F13</f>
        <v>20</v>
      </c>
      <c r="L13" s="514">
        <f t="shared" ref="L13" si="5">K13/F13</f>
        <v>5.5788005578800558E-2</v>
      </c>
      <c r="M13" s="515" t="s">
        <v>600</v>
      </c>
      <c r="N13" s="516">
        <v>44015</v>
      </c>
      <c r="O13" s="517"/>
      <c r="Q13" s="442"/>
      <c r="R13" s="443" t="s">
        <v>3187</v>
      </c>
      <c r="S13" s="442"/>
      <c r="T13" s="442"/>
      <c r="U13" s="442"/>
      <c r="V13" s="442"/>
      <c r="W13" s="442"/>
      <c r="X13" s="442"/>
      <c r="Y13" s="442"/>
      <c r="Z13" s="442"/>
      <c r="AA13" s="442"/>
      <c r="AB13" s="442"/>
    </row>
    <row r="14" spans="1:28" s="441" customFormat="1" ht="14.25">
      <c r="A14" s="484">
        <v>5</v>
      </c>
      <c r="B14" s="476">
        <v>44007</v>
      </c>
      <c r="C14" s="485"/>
      <c r="D14" s="486" t="s">
        <v>91</v>
      </c>
      <c r="E14" s="487" t="s">
        <v>601</v>
      </c>
      <c r="F14" s="487">
        <v>2340</v>
      </c>
      <c r="G14" s="488">
        <v>2200</v>
      </c>
      <c r="H14" s="487">
        <v>2195</v>
      </c>
      <c r="I14" s="489" t="s">
        <v>3632</v>
      </c>
      <c r="J14" s="459" t="s">
        <v>3662</v>
      </c>
      <c r="K14" s="459">
        <f t="shared" ref="K14:K15" si="6">H14-F14</f>
        <v>-145</v>
      </c>
      <c r="L14" s="460">
        <f t="shared" ref="L14:L15" si="7">K14/F14</f>
        <v>-6.1965811965811968E-2</v>
      </c>
      <c r="M14" s="477" t="s">
        <v>664</v>
      </c>
      <c r="N14" s="461">
        <v>44014</v>
      </c>
      <c r="O14" s="478"/>
      <c r="Q14" s="442"/>
      <c r="R14" s="443" t="s">
        <v>3187</v>
      </c>
      <c r="S14" s="442"/>
      <c r="T14" s="442"/>
      <c r="U14" s="442"/>
      <c r="V14" s="442"/>
      <c r="W14" s="442"/>
      <c r="X14" s="442"/>
      <c r="Y14" s="442"/>
      <c r="Z14" s="442"/>
      <c r="AA14" s="442"/>
      <c r="AB14" s="442"/>
    </row>
    <row r="15" spans="1:28" s="441" customFormat="1" ht="14.25">
      <c r="A15" s="518">
        <v>6</v>
      </c>
      <c r="B15" s="509">
        <v>44007</v>
      </c>
      <c r="C15" s="519"/>
      <c r="D15" s="520" t="s">
        <v>41</v>
      </c>
      <c r="E15" s="521" t="s">
        <v>601</v>
      </c>
      <c r="F15" s="521">
        <v>342.5</v>
      </c>
      <c r="G15" s="522">
        <v>322</v>
      </c>
      <c r="H15" s="521">
        <v>365</v>
      </c>
      <c r="I15" s="523">
        <v>380</v>
      </c>
      <c r="J15" s="496" t="s">
        <v>3680</v>
      </c>
      <c r="K15" s="496">
        <f t="shared" si="6"/>
        <v>22.5</v>
      </c>
      <c r="L15" s="514">
        <f t="shared" si="7"/>
        <v>6.569343065693431E-2</v>
      </c>
      <c r="M15" s="515" t="s">
        <v>600</v>
      </c>
      <c r="N15" s="516">
        <v>44015</v>
      </c>
      <c r="O15" s="517"/>
      <c r="Q15" s="442"/>
      <c r="R15" s="443" t="s">
        <v>3187</v>
      </c>
      <c r="S15" s="442"/>
      <c r="T15" s="442"/>
      <c r="U15" s="442"/>
      <c r="V15" s="442"/>
      <c r="W15" s="442"/>
      <c r="X15" s="442"/>
      <c r="Y15" s="442"/>
      <c r="Z15" s="442"/>
      <c r="AA15" s="442"/>
      <c r="AB15" s="442"/>
    </row>
    <row r="16" spans="1:28" s="441" customFormat="1" ht="14.25">
      <c r="A16" s="484">
        <v>7</v>
      </c>
      <c r="B16" s="476">
        <v>44008</v>
      </c>
      <c r="C16" s="485"/>
      <c r="D16" s="486" t="s">
        <v>3645</v>
      </c>
      <c r="E16" s="487" t="s">
        <v>3628</v>
      </c>
      <c r="F16" s="487">
        <v>1245</v>
      </c>
      <c r="G16" s="488">
        <v>1310</v>
      </c>
      <c r="H16" s="487">
        <v>1310</v>
      </c>
      <c r="I16" s="489" t="s">
        <v>3646</v>
      </c>
      <c r="J16" s="459" t="s">
        <v>3688</v>
      </c>
      <c r="K16" s="459">
        <f>F16-H16</f>
        <v>-65</v>
      </c>
      <c r="L16" s="460">
        <f t="shared" ref="L16:L17" si="8">K16/F16</f>
        <v>-5.2208835341365459E-2</v>
      </c>
      <c r="M16" s="477" t="s">
        <v>664</v>
      </c>
      <c r="N16" s="461">
        <v>44015</v>
      </c>
      <c r="O16" s="478"/>
      <c r="Q16" s="442"/>
      <c r="R16" s="443" t="s">
        <v>603</v>
      </c>
      <c r="S16" s="442"/>
      <c r="T16" s="442"/>
      <c r="U16" s="442"/>
      <c r="V16" s="442"/>
      <c r="W16" s="442"/>
      <c r="X16" s="442"/>
      <c r="Y16" s="442"/>
      <c r="Z16" s="442"/>
      <c r="AA16" s="442"/>
      <c r="AB16" s="442"/>
    </row>
    <row r="17" spans="1:38" s="441" customFormat="1" ht="14.25">
      <c r="A17" s="464">
        <v>8</v>
      </c>
      <c r="B17" s="465">
        <v>44008</v>
      </c>
      <c r="C17" s="466"/>
      <c r="D17" s="467" t="s">
        <v>338</v>
      </c>
      <c r="E17" s="468" t="s">
        <v>601</v>
      </c>
      <c r="F17" s="469">
        <v>277</v>
      </c>
      <c r="G17" s="468">
        <v>261</v>
      </c>
      <c r="H17" s="468">
        <v>286</v>
      </c>
      <c r="I17" s="470" t="s">
        <v>3633</v>
      </c>
      <c r="J17" s="471" t="s">
        <v>3682</v>
      </c>
      <c r="K17" s="471">
        <f t="shared" ref="K17" si="9">H17-F17</f>
        <v>9</v>
      </c>
      <c r="L17" s="472">
        <f t="shared" si="8"/>
        <v>3.2490974729241874E-2</v>
      </c>
      <c r="M17" s="473" t="s">
        <v>600</v>
      </c>
      <c r="N17" s="474">
        <v>44015</v>
      </c>
      <c r="O17" s="475"/>
      <c r="Q17" s="442"/>
      <c r="R17" s="443" t="s">
        <v>3187</v>
      </c>
      <c r="S17" s="442"/>
      <c r="T17" s="442"/>
      <c r="U17" s="442"/>
      <c r="V17" s="442"/>
      <c r="W17" s="442"/>
      <c r="X17" s="442"/>
      <c r="Y17" s="442"/>
      <c r="Z17" s="442"/>
      <c r="AA17" s="442"/>
      <c r="AB17" s="442"/>
    </row>
    <row r="18" spans="1:38" s="441" customFormat="1" ht="14.25">
      <c r="A18" s="464">
        <v>9</v>
      </c>
      <c r="B18" s="465">
        <v>44008</v>
      </c>
      <c r="C18" s="466"/>
      <c r="D18" s="467" t="s">
        <v>248</v>
      </c>
      <c r="E18" s="468" t="s">
        <v>601</v>
      </c>
      <c r="F18" s="469">
        <v>863</v>
      </c>
      <c r="G18" s="468">
        <v>815</v>
      </c>
      <c r="H18" s="468">
        <v>892</v>
      </c>
      <c r="I18" s="470" t="s">
        <v>3647</v>
      </c>
      <c r="J18" s="471" t="s">
        <v>3681</v>
      </c>
      <c r="K18" s="471">
        <f t="shared" ref="K18" si="10">H18-F18</f>
        <v>29</v>
      </c>
      <c r="L18" s="472">
        <f t="shared" ref="L18" si="11">K18/F18</f>
        <v>3.3603707995365009E-2</v>
      </c>
      <c r="M18" s="473" t="s">
        <v>600</v>
      </c>
      <c r="N18" s="474">
        <v>44015</v>
      </c>
      <c r="O18" s="475"/>
      <c r="Q18" s="442"/>
      <c r="R18" s="443" t="s">
        <v>603</v>
      </c>
      <c r="S18" s="442"/>
      <c r="T18" s="442"/>
      <c r="U18" s="442"/>
      <c r="V18" s="442"/>
      <c r="W18" s="442"/>
      <c r="X18" s="442"/>
      <c r="Y18" s="442"/>
      <c r="Z18" s="442"/>
      <c r="AA18" s="442"/>
      <c r="AB18" s="442"/>
    </row>
    <row r="19" spans="1:38" s="441" customFormat="1" ht="14.25">
      <c r="A19" s="464">
        <v>10</v>
      </c>
      <c r="B19" s="465">
        <v>44011</v>
      </c>
      <c r="C19" s="466"/>
      <c r="D19" s="467" t="s">
        <v>63</v>
      </c>
      <c r="E19" s="468" t="s">
        <v>601</v>
      </c>
      <c r="F19" s="469">
        <v>1300</v>
      </c>
      <c r="G19" s="468">
        <v>1235</v>
      </c>
      <c r="H19" s="468">
        <v>1346</v>
      </c>
      <c r="I19" s="470" t="s">
        <v>3650</v>
      </c>
      <c r="J19" s="471" t="s">
        <v>3699</v>
      </c>
      <c r="K19" s="471">
        <f t="shared" ref="K19" si="12">H19-F19</f>
        <v>46</v>
      </c>
      <c r="L19" s="472">
        <f t="shared" ref="L19" si="13">K19/F19</f>
        <v>3.5384615384615382E-2</v>
      </c>
      <c r="M19" s="473" t="s">
        <v>600</v>
      </c>
      <c r="N19" s="474">
        <v>44018</v>
      </c>
      <c r="O19" s="475"/>
      <c r="Q19" s="442"/>
      <c r="R19" s="443" t="s">
        <v>603</v>
      </c>
      <c r="S19" s="442"/>
      <c r="T19" s="442"/>
      <c r="U19" s="442"/>
      <c r="V19" s="442"/>
      <c r="W19" s="442"/>
      <c r="X19" s="442"/>
      <c r="Y19" s="442"/>
      <c r="Z19" s="442"/>
      <c r="AA19" s="442"/>
      <c r="AB19" s="442"/>
    </row>
    <row r="20" spans="1:38" s="441" customFormat="1" ht="14.25">
      <c r="A20" s="518">
        <v>11</v>
      </c>
      <c r="B20" s="509">
        <v>44012</v>
      </c>
      <c r="C20" s="520"/>
      <c r="D20" s="520" t="s">
        <v>197</v>
      </c>
      <c r="E20" s="521" t="s">
        <v>601</v>
      </c>
      <c r="F20" s="522">
        <v>426.5</v>
      </c>
      <c r="G20" s="521">
        <v>400</v>
      </c>
      <c r="H20" s="523">
        <v>452.5</v>
      </c>
      <c r="I20" s="518" t="s">
        <v>3652</v>
      </c>
      <c r="J20" s="509" t="s">
        <v>3687</v>
      </c>
      <c r="K20" s="496">
        <f t="shared" ref="K20" si="14">H20-F20</f>
        <v>26</v>
      </c>
      <c r="L20" s="514">
        <f t="shared" ref="L20" si="15">K20/F20</f>
        <v>6.096131301289566E-2</v>
      </c>
      <c r="M20" s="521" t="s">
        <v>600</v>
      </c>
      <c r="N20" s="516">
        <v>44015</v>
      </c>
      <c r="O20" s="521"/>
      <c r="P20" s="421"/>
      <c r="Q20" s="442"/>
      <c r="R20" s="443" t="s">
        <v>3187</v>
      </c>
      <c r="S20" s="442"/>
      <c r="T20" s="442"/>
      <c r="U20" s="442"/>
      <c r="V20" s="442"/>
      <c r="W20" s="442"/>
      <c r="X20" s="442"/>
      <c r="Y20" s="442"/>
      <c r="Z20" s="442"/>
      <c r="AA20" s="442"/>
      <c r="AB20" s="442"/>
    </row>
    <row r="21" spans="1:38" s="441" customFormat="1" ht="14.25">
      <c r="A21" s="389">
        <v>12</v>
      </c>
      <c r="B21" s="418">
        <v>44014</v>
      </c>
      <c r="C21" s="434"/>
      <c r="D21" s="435" t="s">
        <v>136</v>
      </c>
      <c r="E21" s="436" t="s">
        <v>601</v>
      </c>
      <c r="F21" s="436" t="s">
        <v>3663</v>
      </c>
      <c r="G21" s="451">
        <v>874</v>
      </c>
      <c r="H21" s="436"/>
      <c r="I21" s="421" t="s">
        <v>3664</v>
      </c>
      <c r="J21" s="437" t="s">
        <v>602</v>
      </c>
      <c r="K21" s="437"/>
      <c r="L21" s="438"/>
      <c r="M21" s="437"/>
      <c r="N21" s="439"/>
      <c r="O21" s="440"/>
      <c r="Q21" s="442"/>
      <c r="R21" s="443" t="s">
        <v>603</v>
      </c>
      <c r="S21" s="442"/>
      <c r="T21" s="442"/>
      <c r="U21" s="442"/>
      <c r="V21" s="442"/>
      <c r="W21" s="442"/>
      <c r="X21" s="442"/>
      <c r="Y21" s="442"/>
      <c r="Z21" s="442"/>
      <c r="AA21" s="442"/>
      <c r="AB21" s="442"/>
    </row>
    <row r="22" spans="1:38" s="441" customFormat="1" ht="14.25">
      <c r="A22" s="389">
        <v>13</v>
      </c>
      <c r="B22" s="418">
        <v>44015</v>
      </c>
      <c r="C22" s="434"/>
      <c r="D22" s="435" t="s">
        <v>153</v>
      </c>
      <c r="E22" s="436" t="s">
        <v>601</v>
      </c>
      <c r="F22" s="436" t="s">
        <v>3683</v>
      </c>
      <c r="G22" s="451">
        <v>15900</v>
      </c>
      <c r="H22" s="436"/>
      <c r="I22" s="421" t="s">
        <v>3684</v>
      </c>
      <c r="J22" s="437" t="s">
        <v>602</v>
      </c>
      <c r="K22" s="437"/>
      <c r="L22" s="438"/>
      <c r="M22" s="437"/>
      <c r="N22" s="439"/>
      <c r="O22" s="440"/>
      <c r="Q22" s="442"/>
      <c r="R22" s="443" t="s">
        <v>3187</v>
      </c>
      <c r="S22" s="442"/>
      <c r="T22" s="442"/>
      <c r="U22" s="442"/>
      <c r="V22" s="442"/>
      <c r="W22" s="442"/>
      <c r="X22" s="442"/>
      <c r="Y22" s="442"/>
      <c r="Z22" s="442"/>
      <c r="AA22" s="442"/>
      <c r="AB22" s="442"/>
    </row>
    <row r="23" spans="1:38" s="441" customFormat="1" ht="14.25">
      <c r="A23" s="389">
        <v>14</v>
      </c>
      <c r="B23" s="418">
        <v>44018</v>
      </c>
      <c r="C23" s="434"/>
      <c r="D23" s="435" t="s">
        <v>76</v>
      </c>
      <c r="E23" s="436" t="s">
        <v>601</v>
      </c>
      <c r="F23" s="436" t="s">
        <v>3700</v>
      </c>
      <c r="G23" s="451">
        <v>344</v>
      </c>
      <c r="H23" s="436"/>
      <c r="I23" s="421" t="s">
        <v>3637</v>
      </c>
      <c r="J23" s="437" t="s">
        <v>602</v>
      </c>
      <c r="K23" s="437"/>
      <c r="L23" s="438"/>
      <c r="M23" s="437"/>
      <c r="N23" s="439"/>
      <c r="O23" s="440"/>
      <c r="Q23" s="442"/>
      <c r="R23" s="443" t="s">
        <v>3187</v>
      </c>
      <c r="S23" s="442"/>
      <c r="T23" s="442"/>
      <c r="U23" s="442"/>
      <c r="V23" s="442"/>
      <c r="W23" s="442"/>
      <c r="X23" s="442"/>
      <c r="Y23" s="442"/>
      <c r="Z23" s="442"/>
      <c r="AA23" s="442"/>
      <c r="AB23" s="442"/>
    </row>
    <row r="24" spans="1:38" s="441" customFormat="1" ht="14.25">
      <c r="A24" s="389">
        <v>15</v>
      </c>
      <c r="B24" s="418">
        <v>44018</v>
      </c>
      <c r="C24" s="434"/>
      <c r="D24" s="435" t="s">
        <v>301</v>
      </c>
      <c r="E24" s="436" t="s">
        <v>601</v>
      </c>
      <c r="F24" s="436" t="s">
        <v>3701</v>
      </c>
      <c r="G24" s="451">
        <v>1670</v>
      </c>
      <c r="H24" s="436"/>
      <c r="I24" s="421" t="s">
        <v>3702</v>
      </c>
      <c r="J24" s="437" t="s">
        <v>602</v>
      </c>
      <c r="K24" s="437"/>
      <c r="L24" s="438"/>
      <c r="M24" s="437"/>
      <c r="N24" s="439"/>
      <c r="O24" s="440"/>
      <c r="Q24" s="442"/>
      <c r="R24" s="443" t="s">
        <v>603</v>
      </c>
      <c r="S24" s="442"/>
      <c r="T24" s="442"/>
      <c r="U24" s="442"/>
      <c r="V24" s="442"/>
      <c r="W24" s="442"/>
      <c r="X24" s="442"/>
      <c r="Y24" s="442"/>
      <c r="Z24" s="442"/>
      <c r="AA24" s="442"/>
      <c r="AB24" s="442"/>
    </row>
    <row r="25" spans="1:38" s="441" customFormat="1" ht="14.25">
      <c r="A25" s="389">
        <v>16</v>
      </c>
      <c r="B25" s="418">
        <v>44018</v>
      </c>
      <c r="C25" s="434"/>
      <c r="D25" s="435" t="s">
        <v>565</v>
      </c>
      <c r="E25" s="436" t="s">
        <v>601</v>
      </c>
      <c r="F25" s="436" t="s">
        <v>3703</v>
      </c>
      <c r="G25" s="451">
        <v>935</v>
      </c>
      <c r="H25" s="436"/>
      <c r="I25" s="421" t="s">
        <v>3704</v>
      </c>
      <c r="J25" s="437" t="s">
        <v>602</v>
      </c>
      <c r="K25" s="437"/>
      <c r="L25" s="438"/>
      <c r="M25" s="437"/>
      <c r="N25" s="439"/>
      <c r="O25" s="440"/>
      <c r="Q25" s="442"/>
      <c r="R25" s="443" t="s">
        <v>3187</v>
      </c>
      <c r="S25" s="442"/>
      <c r="T25" s="442"/>
      <c r="U25" s="442"/>
      <c r="V25" s="442"/>
      <c r="W25" s="442"/>
      <c r="X25" s="442"/>
      <c r="Y25" s="442"/>
      <c r="Z25" s="442"/>
      <c r="AA25" s="442"/>
      <c r="AB25" s="442"/>
    </row>
    <row r="26" spans="1:38" s="441" customFormat="1" ht="14.25">
      <c r="A26" s="389">
        <v>17</v>
      </c>
      <c r="B26" s="418">
        <v>44018</v>
      </c>
      <c r="C26" s="434"/>
      <c r="D26" s="435" t="s">
        <v>190</v>
      </c>
      <c r="E26" s="436" t="s">
        <v>601</v>
      </c>
      <c r="F26" s="436" t="s">
        <v>3705</v>
      </c>
      <c r="G26" s="451">
        <v>2210</v>
      </c>
      <c r="H26" s="436"/>
      <c r="I26" s="421" t="s">
        <v>3706</v>
      </c>
      <c r="J26" s="437" t="s">
        <v>602</v>
      </c>
      <c r="K26" s="437"/>
      <c r="L26" s="438"/>
      <c r="M26" s="437"/>
      <c r="N26" s="439"/>
      <c r="O26" s="440"/>
      <c r="Q26" s="442"/>
      <c r="R26" s="443" t="s">
        <v>603</v>
      </c>
      <c r="S26" s="442"/>
      <c r="T26" s="442"/>
      <c r="U26" s="442"/>
      <c r="V26" s="442"/>
      <c r="W26" s="442"/>
      <c r="X26" s="442"/>
      <c r="Y26" s="442"/>
      <c r="Z26" s="442"/>
      <c r="AA26" s="442"/>
      <c r="AB26" s="442"/>
    </row>
    <row r="27" spans="1:38" s="441" customFormat="1" ht="14.25">
      <c r="A27" s="389"/>
      <c r="B27" s="418"/>
      <c r="C27" s="434"/>
      <c r="D27" s="435"/>
      <c r="E27" s="436"/>
      <c r="F27" s="436"/>
      <c r="G27" s="451"/>
      <c r="H27" s="436"/>
      <c r="I27" s="421"/>
      <c r="J27" s="437"/>
      <c r="K27" s="437"/>
      <c r="L27" s="438"/>
      <c r="M27" s="437"/>
      <c r="N27" s="439"/>
      <c r="O27" s="440"/>
      <c r="Q27" s="442"/>
      <c r="R27" s="443"/>
      <c r="S27" s="442"/>
      <c r="T27" s="442"/>
      <c r="U27" s="442"/>
      <c r="V27" s="442"/>
      <c r="W27" s="442"/>
      <c r="X27" s="442"/>
      <c r="Y27" s="442"/>
      <c r="Z27" s="442"/>
      <c r="AA27" s="442"/>
      <c r="AB27" s="442"/>
    </row>
    <row r="28" spans="1:38" s="441" customFormat="1" ht="14.25">
      <c r="A28" s="389"/>
      <c r="B28" s="418"/>
      <c r="C28" s="434"/>
      <c r="D28" s="435"/>
      <c r="E28" s="436"/>
      <c r="F28" s="436"/>
      <c r="G28" s="451"/>
      <c r="H28" s="436"/>
      <c r="I28" s="421"/>
      <c r="J28" s="437"/>
      <c r="K28" s="437"/>
      <c r="L28" s="438"/>
      <c r="M28" s="437"/>
      <c r="N28" s="439"/>
      <c r="O28" s="440"/>
      <c r="Q28" s="442"/>
      <c r="R28" s="443"/>
      <c r="S28" s="442"/>
      <c r="T28" s="442"/>
      <c r="U28" s="442"/>
      <c r="V28" s="442"/>
      <c r="W28" s="442"/>
      <c r="X28" s="442"/>
      <c r="Y28" s="442"/>
      <c r="Z28" s="442"/>
      <c r="AA28" s="442"/>
      <c r="AB28" s="442"/>
    </row>
    <row r="29" spans="1:38" s="5" customFormat="1" ht="14.25">
      <c r="A29" s="389"/>
      <c r="B29" s="418"/>
      <c r="C29" s="419"/>
      <c r="D29" s="397"/>
      <c r="E29" s="420"/>
      <c r="F29" s="421"/>
      <c r="G29" s="422"/>
      <c r="H29" s="422"/>
      <c r="I29" s="421"/>
      <c r="J29" s="382"/>
      <c r="K29" s="382"/>
      <c r="L29" s="381"/>
      <c r="M29" s="377"/>
      <c r="N29" s="395"/>
      <c r="O29" s="388"/>
      <c r="Q29" s="64"/>
      <c r="R29" s="341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2" customHeight="1">
      <c r="A30" s="23" t="s">
        <v>604</v>
      </c>
      <c r="B30" s="24"/>
      <c r="C30" s="25"/>
      <c r="D30" s="26"/>
      <c r="E30" s="27"/>
      <c r="F30" s="28"/>
      <c r="G30" s="28"/>
      <c r="H30" s="28"/>
      <c r="I30" s="28"/>
      <c r="J30" s="65"/>
      <c r="K30" s="28"/>
      <c r="L30" s="28"/>
      <c r="M30" s="38"/>
      <c r="N30" s="65"/>
      <c r="O30" s="66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9" t="s">
        <v>605</v>
      </c>
      <c r="B31" s="23"/>
      <c r="C31" s="23"/>
      <c r="D31" s="23"/>
      <c r="F31" s="30" t="s">
        <v>606</v>
      </c>
      <c r="G31" s="17"/>
      <c r="H31" s="31"/>
      <c r="I31" s="36"/>
      <c r="J31" s="67"/>
      <c r="K31" s="68"/>
      <c r="L31" s="69"/>
      <c r="M31" s="69"/>
      <c r="N31" s="16"/>
      <c r="O31" s="70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3" t="s">
        <v>607</v>
      </c>
      <c r="B32" s="23"/>
      <c r="C32" s="23"/>
      <c r="D32" s="23"/>
      <c r="E32" s="32"/>
      <c r="F32" s="30" t="s">
        <v>608</v>
      </c>
      <c r="G32" s="17"/>
      <c r="H32" s="31"/>
      <c r="I32" s="36"/>
      <c r="J32" s="67"/>
      <c r="K32" s="68"/>
      <c r="L32" s="69"/>
      <c r="M32" s="69"/>
      <c r="N32" s="16"/>
      <c r="O32" s="70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/>
      <c r="B33" s="23"/>
      <c r="C33" s="23"/>
      <c r="D33" s="23"/>
      <c r="E33" s="32"/>
      <c r="F33" s="17"/>
      <c r="G33" s="17"/>
      <c r="H33" s="31"/>
      <c r="I33" s="36"/>
      <c r="J33" s="71"/>
      <c r="K33" s="68"/>
      <c r="L33" s="69"/>
      <c r="M33" s="17"/>
      <c r="N33" s="72"/>
      <c r="O33" s="5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33" t="s">
        <v>609</v>
      </c>
      <c r="C34" s="33"/>
      <c r="D34" s="33"/>
      <c r="E34" s="33"/>
      <c r="F34" s="34"/>
      <c r="G34" s="32"/>
      <c r="H34" s="32"/>
      <c r="I34" s="73"/>
      <c r="J34" s="74"/>
      <c r="K34" s="75"/>
      <c r="L34" s="12"/>
      <c r="M34" s="12"/>
      <c r="N34" s="11"/>
      <c r="O34" s="53"/>
      <c r="R34" s="82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575</v>
      </c>
      <c r="C35" s="21"/>
      <c r="D35" s="22" t="s">
        <v>588</v>
      </c>
      <c r="E35" s="21" t="s">
        <v>589</v>
      </c>
      <c r="F35" s="21" t="s">
        <v>590</v>
      </c>
      <c r="G35" s="21" t="s">
        <v>610</v>
      </c>
      <c r="H35" s="21" t="s">
        <v>592</v>
      </c>
      <c r="I35" s="21" t="s">
        <v>593</v>
      </c>
      <c r="J35" s="76" t="s">
        <v>594</v>
      </c>
      <c r="K35" s="62" t="s">
        <v>611</v>
      </c>
      <c r="L35" s="63" t="s">
        <v>596</v>
      </c>
      <c r="M35" s="77" t="s">
        <v>612</v>
      </c>
      <c r="N35" s="21" t="s">
        <v>613</v>
      </c>
      <c r="O35" s="21" t="s">
        <v>597</v>
      </c>
      <c r="P35" s="78" t="s">
        <v>598</v>
      </c>
      <c r="Q35" s="40"/>
      <c r="R35" s="38"/>
      <c r="S35" s="38"/>
      <c r="T35" s="38"/>
    </row>
    <row r="36" spans="1:38" s="413" customFormat="1" ht="15" customHeight="1">
      <c r="A36" s="480">
        <v>1</v>
      </c>
      <c r="B36" s="476">
        <v>44006</v>
      </c>
      <c r="C36" s="481"/>
      <c r="D36" s="457" t="s">
        <v>3641</v>
      </c>
      <c r="E36" s="458" t="s">
        <v>601</v>
      </c>
      <c r="F36" s="458">
        <v>646</v>
      </c>
      <c r="G36" s="482">
        <v>629</v>
      </c>
      <c r="H36" s="482">
        <v>625.5</v>
      </c>
      <c r="I36" s="458" t="s">
        <v>3642</v>
      </c>
      <c r="J36" s="459" t="s">
        <v>3657</v>
      </c>
      <c r="K36" s="459">
        <f t="shared" ref="K36:K37" si="16">H36-F36</f>
        <v>-20.5</v>
      </c>
      <c r="L36" s="460">
        <f t="shared" ref="L36:L37" si="17">K36/F36</f>
        <v>-3.1733746130030958E-2</v>
      </c>
      <c r="M36" s="477" t="s">
        <v>664</v>
      </c>
      <c r="N36" s="461"/>
      <c r="O36" s="478"/>
      <c r="P36" s="483">
        <v>44013</v>
      </c>
      <c r="Q36" s="7"/>
      <c r="R36" s="344" t="s">
        <v>603</v>
      </c>
      <c r="S36" s="433"/>
      <c r="T36" s="433"/>
      <c r="U36" s="433"/>
      <c r="V36" s="433"/>
      <c r="W36" s="433"/>
      <c r="X36" s="433"/>
      <c r="Y36" s="433"/>
      <c r="Z36" s="433"/>
      <c r="AA36" s="433"/>
    </row>
    <row r="37" spans="1:38" s="413" customFormat="1" ht="15" customHeight="1">
      <c r="A37" s="480">
        <v>2</v>
      </c>
      <c r="B37" s="476">
        <v>44006</v>
      </c>
      <c r="C37" s="481"/>
      <c r="D37" s="457" t="s">
        <v>136</v>
      </c>
      <c r="E37" s="458" t="s">
        <v>601</v>
      </c>
      <c r="F37" s="458">
        <v>957</v>
      </c>
      <c r="G37" s="482">
        <v>925</v>
      </c>
      <c r="H37" s="482">
        <v>925.5</v>
      </c>
      <c r="I37" s="458">
        <v>1025</v>
      </c>
      <c r="J37" s="459" t="s">
        <v>3658</v>
      </c>
      <c r="K37" s="459">
        <f t="shared" si="16"/>
        <v>-31.5</v>
      </c>
      <c r="L37" s="460">
        <f t="shared" si="17"/>
        <v>-3.2915360501567396E-2</v>
      </c>
      <c r="M37" s="477" t="s">
        <v>664</v>
      </c>
      <c r="N37" s="461"/>
      <c r="O37" s="478"/>
      <c r="P37" s="483">
        <v>44013</v>
      </c>
      <c r="Q37" s="7"/>
      <c r="R37" s="344" t="s">
        <v>3187</v>
      </c>
      <c r="S37" s="433"/>
      <c r="T37" s="433"/>
      <c r="U37" s="433"/>
      <c r="V37" s="433"/>
      <c r="W37" s="433"/>
      <c r="X37" s="433"/>
      <c r="Y37" s="433"/>
      <c r="Z37" s="433"/>
      <c r="AA37" s="433"/>
    </row>
    <row r="38" spans="1:38" s="413" customFormat="1" ht="15" customHeight="1">
      <c r="A38" s="394">
        <v>3</v>
      </c>
      <c r="B38" s="418">
        <v>44008</v>
      </c>
      <c r="C38" s="378"/>
      <c r="D38" s="379" t="s">
        <v>53</v>
      </c>
      <c r="E38" s="417" t="s">
        <v>601</v>
      </c>
      <c r="F38" s="417" t="s">
        <v>3644</v>
      </c>
      <c r="G38" s="399">
        <v>758</v>
      </c>
      <c r="H38" s="399"/>
      <c r="I38" s="417">
        <v>825</v>
      </c>
      <c r="J38" s="398" t="s">
        <v>602</v>
      </c>
      <c r="K38" s="398"/>
      <c r="L38" s="381"/>
      <c r="M38" s="454"/>
      <c r="N38" s="455"/>
      <c r="O38" s="398"/>
      <c r="P38" s="456"/>
      <c r="Q38" s="7"/>
      <c r="R38" s="344" t="s">
        <v>3187</v>
      </c>
      <c r="S38" s="433"/>
      <c r="T38" s="433"/>
      <c r="U38" s="433"/>
      <c r="V38" s="433"/>
      <c r="W38" s="433"/>
      <c r="X38" s="433"/>
      <c r="Y38" s="433"/>
      <c r="Z38" s="433"/>
      <c r="AA38" s="433"/>
    </row>
    <row r="39" spans="1:38" s="413" customFormat="1" ht="15" customHeight="1">
      <c r="A39" s="497">
        <v>4</v>
      </c>
      <c r="B39" s="498">
        <v>44011</v>
      </c>
      <c r="C39" s="499"/>
      <c r="D39" s="500" t="s">
        <v>98</v>
      </c>
      <c r="E39" s="501" t="s">
        <v>601</v>
      </c>
      <c r="F39" s="501">
        <v>147</v>
      </c>
      <c r="G39" s="502">
        <v>142.5</v>
      </c>
      <c r="H39" s="502">
        <v>151</v>
      </c>
      <c r="I39" s="501" t="s">
        <v>3649</v>
      </c>
      <c r="J39" s="503" t="s">
        <v>3672</v>
      </c>
      <c r="K39" s="503">
        <f t="shared" ref="K39" si="18">H39-F39</f>
        <v>4</v>
      </c>
      <c r="L39" s="504">
        <f t="shared" ref="L39" si="19">K39/F39</f>
        <v>2.7210884353741496E-2</v>
      </c>
      <c r="M39" s="505" t="s">
        <v>600</v>
      </c>
      <c r="N39" s="506"/>
      <c r="O39" s="507"/>
      <c r="P39" s="506">
        <v>44014</v>
      </c>
      <c r="Q39" s="7"/>
      <c r="R39" s="344" t="s">
        <v>603</v>
      </c>
      <c r="S39" s="433"/>
      <c r="T39" s="433"/>
      <c r="U39" s="433"/>
      <c r="V39" s="433"/>
      <c r="W39" s="433"/>
      <c r="X39" s="433"/>
      <c r="Y39" s="433"/>
      <c r="Z39" s="433"/>
      <c r="AA39" s="433"/>
    </row>
    <row r="40" spans="1:38" s="413" customFormat="1" ht="15" customHeight="1">
      <c r="A40" s="394">
        <v>5</v>
      </c>
      <c r="B40" s="418">
        <v>44012</v>
      </c>
      <c r="C40" s="378"/>
      <c r="D40" s="379" t="s">
        <v>38</v>
      </c>
      <c r="E40" s="417" t="s">
        <v>3628</v>
      </c>
      <c r="F40" s="417" t="s">
        <v>3653</v>
      </c>
      <c r="G40" s="399">
        <v>1352</v>
      </c>
      <c r="H40" s="399"/>
      <c r="I40" s="417" t="s">
        <v>3640</v>
      </c>
      <c r="J40" s="398" t="s">
        <v>602</v>
      </c>
      <c r="K40" s="398"/>
      <c r="L40" s="381"/>
      <c r="M40" s="454"/>
      <c r="N40" s="455"/>
      <c r="O40" s="398"/>
      <c r="P40" s="456"/>
      <c r="Q40" s="7"/>
      <c r="R40" s="344" t="s">
        <v>603</v>
      </c>
      <c r="S40" s="433"/>
      <c r="T40" s="433"/>
      <c r="U40" s="433"/>
      <c r="V40" s="433"/>
      <c r="W40" s="433"/>
      <c r="X40" s="433"/>
      <c r="Y40" s="433"/>
      <c r="Z40" s="433"/>
      <c r="AA40" s="433"/>
    </row>
    <row r="41" spans="1:38" s="413" customFormat="1" ht="15" customHeight="1">
      <c r="A41" s="508">
        <v>6</v>
      </c>
      <c r="B41" s="509">
        <v>44012</v>
      </c>
      <c r="C41" s="510"/>
      <c r="D41" s="511" t="s">
        <v>126</v>
      </c>
      <c r="E41" s="512" t="s">
        <v>601</v>
      </c>
      <c r="F41" s="512">
        <v>726.5</v>
      </c>
      <c r="G41" s="513">
        <v>714</v>
      </c>
      <c r="H41" s="513">
        <v>744.5</v>
      </c>
      <c r="I41" s="512" t="s">
        <v>3654</v>
      </c>
      <c r="J41" s="496" t="s">
        <v>3671</v>
      </c>
      <c r="K41" s="496">
        <f t="shared" ref="K41" si="20">H41-F41</f>
        <v>18</v>
      </c>
      <c r="L41" s="514">
        <f t="shared" ref="L41" si="21">K41/F41</f>
        <v>2.4776324845147971E-2</v>
      </c>
      <c r="M41" s="515" t="s">
        <v>600</v>
      </c>
      <c r="N41" s="516"/>
      <c r="O41" s="517"/>
      <c r="P41" s="516">
        <v>44014</v>
      </c>
      <c r="Q41" s="7"/>
      <c r="R41" s="344" t="s">
        <v>603</v>
      </c>
      <c r="S41" s="433"/>
      <c r="T41" s="433"/>
      <c r="U41" s="433"/>
      <c r="V41" s="433"/>
      <c r="W41" s="433"/>
      <c r="X41" s="433"/>
      <c r="Y41" s="433"/>
      <c r="Z41" s="433"/>
      <c r="AA41" s="433"/>
    </row>
    <row r="42" spans="1:38" s="413" customFormat="1" ht="15" customHeight="1">
      <c r="A42" s="480">
        <v>7</v>
      </c>
      <c r="B42" s="476">
        <v>44013</v>
      </c>
      <c r="C42" s="481"/>
      <c r="D42" s="457" t="s">
        <v>91</v>
      </c>
      <c r="E42" s="458" t="s">
        <v>601</v>
      </c>
      <c r="F42" s="458">
        <v>2255</v>
      </c>
      <c r="G42" s="482">
        <v>2200</v>
      </c>
      <c r="H42" s="482">
        <v>2195</v>
      </c>
      <c r="I42" s="458">
        <v>2350</v>
      </c>
      <c r="J42" s="459" t="s">
        <v>3669</v>
      </c>
      <c r="K42" s="459">
        <f t="shared" ref="K42" si="22">H42-F42</f>
        <v>-60</v>
      </c>
      <c r="L42" s="460">
        <f t="shared" ref="L42" si="23">K42/F42</f>
        <v>-2.6607538802660754E-2</v>
      </c>
      <c r="M42" s="477" t="s">
        <v>664</v>
      </c>
      <c r="N42" s="461"/>
      <c r="O42" s="478"/>
      <c r="P42" s="483">
        <v>44014</v>
      </c>
      <c r="Q42" s="7"/>
      <c r="R42" s="344" t="s">
        <v>603</v>
      </c>
      <c r="S42" s="433"/>
      <c r="T42" s="433"/>
      <c r="U42" s="433"/>
      <c r="V42" s="433"/>
      <c r="W42" s="433"/>
      <c r="X42" s="433"/>
      <c r="Y42" s="433"/>
      <c r="Z42" s="433"/>
      <c r="AA42" s="433"/>
    </row>
    <row r="43" spans="1:38" s="413" customFormat="1" ht="15" customHeight="1">
      <c r="A43" s="525">
        <v>8</v>
      </c>
      <c r="B43" s="526">
        <v>44014</v>
      </c>
      <c r="C43" s="527"/>
      <c r="D43" s="525" t="s">
        <v>46</v>
      </c>
      <c r="E43" s="528" t="s">
        <v>3628</v>
      </c>
      <c r="F43" s="529">
        <v>194</v>
      </c>
      <c r="G43" s="529">
        <v>200</v>
      </c>
      <c r="H43" s="529">
        <v>194</v>
      </c>
      <c r="I43" s="529" t="s">
        <v>3665</v>
      </c>
      <c r="J43" s="530" t="s">
        <v>709</v>
      </c>
      <c r="K43" s="531">
        <v>0</v>
      </c>
      <c r="L43" s="532">
        <v>0</v>
      </c>
      <c r="M43" s="530" t="s">
        <v>709</v>
      </c>
      <c r="N43" s="533"/>
      <c r="O43" s="534"/>
      <c r="P43" s="535">
        <v>44015</v>
      </c>
      <c r="Q43" s="7"/>
      <c r="R43" s="344" t="s">
        <v>603</v>
      </c>
      <c r="S43" s="433"/>
      <c r="T43" s="433"/>
      <c r="U43" s="433"/>
      <c r="V43" s="433"/>
      <c r="W43" s="433"/>
      <c r="X43" s="433"/>
      <c r="Y43" s="433"/>
      <c r="Z43" s="433"/>
      <c r="AA43" s="433"/>
    </row>
    <row r="44" spans="1:38" s="413" customFormat="1" ht="15" customHeight="1">
      <c r="A44" s="394">
        <v>9</v>
      </c>
      <c r="B44" s="418">
        <v>44015</v>
      </c>
      <c r="C44" s="378"/>
      <c r="D44" s="379" t="s">
        <v>83</v>
      </c>
      <c r="E44" s="417" t="s">
        <v>601</v>
      </c>
      <c r="F44" s="417" t="s">
        <v>3685</v>
      </c>
      <c r="G44" s="399">
        <v>615</v>
      </c>
      <c r="H44" s="399"/>
      <c r="I44" s="417" t="s">
        <v>3686</v>
      </c>
      <c r="J44" s="398" t="s">
        <v>602</v>
      </c>
      <c r="K44" s="398"/>
      <c r="L44" s="381"/>
      <c r="M44" s="437"/>
      <c r="N44" s="456"/>
      <c r="O44" s="440"/>
      <c r="P44" s="536"/>
      <c r="Q44" s="7"/>
      <c r="R44" s="344" t="s">
        <v>603</v>
      </c>
      <c r="S44" s="433"/>
      <c r="T44" s="433"/>
      <c r="U44" s="433"/>
      <c r="V44" s="433"/>
      <c r="W44" s="433"/>
      <c r="X44" s="433"/>
      <c r="Y44" s="433"/>
      <c r="Z44" s="433"/>
      <c r="AA44" s="433"/>
    </row>
    <row r="45" spans="1:38" s="413" customFormat="1" ht="15" customHeight="1">
      <c r="A45" s="394"/>
      <c r="B45" s="418"/>
      <c r="C45" s="378"/>
      <c r="D45" s="379"/>
      <c r="E45" s="417"/>
      <c r="F45" s="417"/>
      <c r="G45" s="399"/>
      <c r="H45" s="399"/>
      <c r="I45" s="417"/>
      <c r="J45" s="398"/>
      <c r="K45" s="398"/>
      <c r="L45" s="381"/>
      <c r="M45" s="437"/>
      <c r="N45" s="456"/>
      <c r="O45" s="440"/>
      <c r="P45" s="536"/>
      <c r="Q45" s="7"/>
      <c r="R45" s="344"/>
      <c r="S45" s="433"/>
      <c r="T45" s="433"/>
      <c r="U45" s="433"/>
      <c r="V45" s="433"/>
      <c r="W45" s="433"/>
      <c r="X45" s="433"/>
      <c r="Y45" s="433"/>
      <c r="Z45" s="433"/>
      <c r="AA45" s="433"/>
    </row>
    <row r="46" spans="1:38" s="413" customFormat="1" ht="15" customHeight="1">
      <c r="A46" s="394"/>
      <c r="B46" s="418"/>
      <c r="C46" s="378"/>
      <c r="D46" s="379"/>
      <c r="E46" s="417"/>
      <c r="F46" s="417"/>
      <c r="G46" s="399"/>
      <c r="H46" s="399"/>
      <c r="I46" s="417"/>
      <c r="J46" s="398"/>
      <c r="K46" s="398"/>
      <c r="L46" s="381"/>
      <c r="M46" s="437"/>
      <c r="N46" s="456"/>
      <c r="O46" s="440"/>
      <c r="P46" s="536"/>
      <c r="Q46" s="7"/>
      <c r="R46" s="344"/>
      <c r="S46" s="433"/>
      <c r="T46" s="433"/>
      <c r="U46" s="433"/>
      <c r="V46" s="433"/>
      <c r="W46" s="433"/>
      <c r="X46" s="433"/>
      <c r="Y46" s="433"/>
      <c r="Z46" s="433"/>
      <c r="AA46" s="433"/>
    </row>
    <row r="47" spans="1:38" s="413" customFormat="1" ht="15" customHeight="1">
      <c r="A47" s="537"/>
      <c r="B47" s="538"/>
      <c r="C47" s="539"/>
      <c r="D47" s="540"/>
      <c r="E47" s="541"/>
      <c r="F47" s="541"/>
      <c r="G47" s="542"/>
      <c r="H47" s="542"/>
      <c r="I47" s="541"/>
      <c r="J47" s="398"/>
      <c r="K47" s="398"/>
      <c r="L47" s="381"/>
      <c r="M47" s="437"/>
      <c r="N47" s="456"/>
      <c r="O47" s="440"/>
      <c r="P47" s="536"/>
      <c r="Q47" s="7"/>
      <c r="R47" s="344"/>
      <c r="S47" s="433"/>
      <c r="T47" s="433"/>
      <c r="U47" s="433"/>
      <c r="V47" s="433"/>
      <c r="W47" s="433"/>
      <c r="X47" s="433"/>
      <c r="Y47" s="433"/>
      <c r="Z47" s="433"/>
      <c r="AA47" s="433"/>
    </row>
    <row r="48" spans="1:38" ht="15" customHeight="1">
      <c r="A48" s="424"/>
      <c r="B48" s="424"/>
      <c r="C48" s="424"/>
      <c r="D48" s="424"/>
      <c r="E48" s="424"/>
      <c r="F48" s="453"/>
      <c r="G48" s="453"/>
      <c r="H48" s="453"/>
      <c r="I48" s="453"/>
      <c r="J48" s="524"/>
      <c r="K48" s="453"/>
      <c r="L48" s="453"/>
      <c r="M48" s="380"/>
      <c r="N48" s="382"/>
      <c r="O48" s="382"/>
      <c r="P48" s="383"/>
      <c r="Q48" s="11"/>
      <c r="R48" s="12"/>
      <c r="S48" s="16"/>
      <c r="T48" s="16"/>
      <c r="U48" s="16"/>
      <c r="V48" s="16"/>
      <c r="W48" s="16"/>
      <c r="X48" s="16"/>
      <c r="Y48" s="16"/>
      <c r="Z48" s="16"/>
      <c r="AA48" s="16"/>
    </row>
    <row r="49" spans="1:34" ht="44.25" customHeight="1">
      <c r="A49" s="23" t="s">
        <v>604</v>
      </c>
      <c r="B49" s="39"/>
      <c r="C49" s="39"/>
      <c r="D49" s="40"/>
      <c r="E49" s="36"/>
      <c r="F49" s="36"/>
      <c r="G49" s="35"/>
      <c r="H49" s="35"/>
      <c r="I49" s="36"/>
      <c r="J49" s="17"/>
      <c r="K49" s="79"/>
      <c r="L49" s="80"/>
      <c r="M49" s="79"/>
      <c r="N49" s="81"/>
      <c r="O49" s="79"/>
      <c r="P49" s="81"/>
      <c r="Q49" s="16"/>
      <c r="R49" s="12"/>
      <c r="S49" s="16"/>
      <c r="T49" s="16"/>
      <c r="U49" s="16"/>
      <c r="V49" s="16"/>
      <c r="W49" s="16"/>
      <c r="X49" s="16"/>
      <c r="Y49" s="16"/>
      <c r="Z49" s="5"/>
      <c r="AA49" s="5"/>
      <c r="AB49" s="5"/>
    </row>
    <row r="50" spans="1:34" s="6" customFormat="1">
      <c r="A50" s="29" t="s">
        <v>605</v>
      </c>
      <c r="B50" s="23"/>
      <c r="C50" s="23"/>
      <c r="D50" s="23"/>
      <c r="E50" s="5"/>
      <c r="F50" s="30" t="s">
        <v>606</v>
      </c>
      <c r="G50" s="41"/>
      <c r="H50" s="42"/>
      <c r="I50" s="82"/>
      <c r="J50" s="17"/>
      <c r="K50" s="83"/>
      <c r="L50" s="84"/>
      <c r="M50" s="85"/>
      <c r="N50" s="86"/>
      <c r="O50" s="87"/>
      <c r="P50" s="5"/>
      <c r="Q50" s="4"/>
      <c r="R50" s="12"/>
      <c r="Z50" s="9"/>
      <c r="AA50" s="9"/>
      <c r="AB50" s="9"/>
      <c r="AC50" s="9"/>
      <c r="AD50" s="9"/>
      <c r="AE50" s="9"/>
      <c r="AF50" s="9"/>
      <c r="AG50" s="9"/>
      <c r="AH50" s="9"/>
    </row>
    <row r="51" spans="1:34" s="9" customFormat="1" ht="14.25" customHeight="1">
      <c r="A51" s="29"/>
      <c r="B51" s="23"/>
      <c r="C51" s="23"/>
      <c r="D51" s="23"/>
      <c r="E51" s="32"/>
      <c r="F51" s="30" t="s">
        <v>608</v>
      </c>
      <c r="G51" s="41"/>
      <c r="H51" s="42"/>
      <c r="I51" s="82"/>
      <c r="J51" s="17"/>
      <c r="K51" s="83"/>
      <c r="L51" s="84"/>
      <c r="M51" s="85"/>
      <c r="N51" s="86"/>
      <c r="O51" s="87"/>
      <c r="P51" s="5"/>
      <c r="Q51" s="4"/>
      <c r="R51" s="12"/>
      <c r="S51" s="6"/>
      <c r="Y51" s="6"/>
      <c r="Z51" s="6"/>
    </row>
    <row r="52" spans="1:34" s="9" customFormat="1" ht="14.25" customHeight="1">
      <c r="A52" s="23"/>
      <c r="B52" s="23"/>
      <c r="C52" s="23"/>
      <c r="D52" s="23"/>
      <c r="E52" s="32"/>
      <c r="F52" s="17"/>
      <c r="G52" s="17"/>
      <c r="H52" s="31"/>
      <c r="I52" s="36"/>
      <c r="J52" s="71"/>
      <c r="K52" s="68"/>
      <c r="L52" s="69"/>
      <c r="M52" s="17"/>
      <c r="N52" s="72"/>
      <c r="O52" s="57"/>
      <c r="P52" s="8"/>
      <c r="Q52" s="4"/>
      <c r="R52" s="12"/>
      <c r="S52" s="6"/>
      <c r="Y52" s="6"/>
      <c r="Z52" s="6"/>
    </row>
    <row r="53" spans="1:34" s="9" customFormat="1" ht="15">
      <c r="A53" s="43" t="s">
        <v>615</v>
      </c>
      <c r="B53" s="43"/>
      <c r="C53" s="43"/>
      <c r="D53" s="43"/>
      <c r="E53" s="32"/>
      <c r="F53" s="17"/>
      <c r="G53" s="12"/>
      <c r="H53" s="17"/>
      <c r="I53" s="12"/>
      <c r="J53" s="88"/>
      <c r="K53" s="12"/>
      <c r="L53" s="12"/>
      <c r="M53" s="12"/>
      <c r="N53" s="12"/>
      <c r="O53" s="89"/>
      <c r="P53"/>
      <c r="Q53" s="4"/>
      <c r="R53" s="12"/>
      <c r="S53" s="6"/>
      <c r="Y53" s="6"/>
      <c r="Z53" s="6"/>
    </row>
    <row r="54" spans="1:34" s="9" customFormat="1" ht="38.25">
      <c r="A54" s="21" t="s">
        <v>16</v>
      </c>
      <c r="B54" s="21" t="s">
        <v>575</v>
      </c>
      <c r="C54" s="21"/>
      <c r="D54" s="22" t="s">
        <v>588</v>
      </c>
      <c r="E54" s="21" t="s">
        <v>589</v>
      </c>
      <c r="F54" s="21" t="s">
        <v>590</v>
      </c>
      <c r="G54" s="21" t="s">
        <v>610</v>
      </c>
      <c r="H54" s="21" t="s">
        <v>592</v>
      </c>
      <c r="I54" s="21" t="s">
        <v>593</v>
      </c>
      <c r="J54" s="20" t="s">
        <v>594</v>
      </c>
      <c r="K54" s="77" t="s">
        <v>616</v>
      </c>
      <c r="L54" s="77" t="s">
        <v>612</v>
      </c>
      <c r="M54" s="21" t="s">
        <v>613</v>
      </c>
      <c r="N54" s="20" t="s">
        <v>597</v>
      </c>
      <c r="O54" s="90" t="s">
        <v>598</v>
      </c>
      <c r="P54" s="5"/>
      <c r="Q54" s="4"/>
      <c r="R54" s="17"/>
      <c r="S54" s="6"/>
      <c r="Y54" s="6"/>
      <c r="Z54" s="6"/>
    </row>
    <row r="55" spans="1:34" s="9" customFormat="1" ht="14.25">
      <c r="A55" s="566">
        <v>1</v>
      </c>
      <c r="B55" s="570">
        <v>44013</v>
      </c>
      <c r="C55" s="490"/>
      <c r="D55" s="491" t="s">
        <v>3659</v>
      </c>
      <c r="E55" s="492" t="s">
        <v>3628</v>
      </c>
      <c r="F55" s="493">
        <v>10395</v>
      </c>
      <c r="G55" s="492">
        <v>10555</v>
      </c>
      <c r="H55" s="492">
        <v>10555</v>
      </c>
      <c r="I55" s="492">
        <v>10200</v>
      </c>
      <c r="J55" s="570" t="s">
        <v>3670</v>
      </c>
      <c r="K55" s="494" t="s">
        <v>3667</v>
      </c>
      <c r="L55" s="566">
        <v>-8100</v>
      </c>
      <c r="M55" s="566">
        <v>75</v>
      </c>
      <c r="N55" s="566" t="s">
        <v>664</v>
      </c>
      <c r="O55" s="568">
        <v>44014</v>
      </c>
      <c r="P55" s="400"/>
      <c r="Q55" s="400"/>
      <c r="R55" s="344" t="s">
        <v>603</v>
      </c>
      <c r="S55" s="40"/>
      <c r="Y55" s="6"/>
      <c r="Z55" s="6"/>
    </row>
    <row r="56" spans="1:34" s="9" customFormat="1" ht="14.25">
      <c r="A56" s="567"/>
      <c r="B56" s="571"/>
      <c r="C56" s="490"/>
      <c r="D56" s="491" t="s">
        <v>3660</v>
      </c>
      <c r="E56" s="492" t="s">
        <v>3628</v>
      </c>
      <c r="F56" s="495" t="s">
        <v>3666</v>
      </c>
      <c r="G56" s="492"/>
      <c r="H56" s="492">
        <v>36</v>
      </c>
      <c r="I56" s="492"/>
      <c r="J56" s="571"/>
      <c r="K56" s="494" t="s">
        <v>3668</v>
      </c>
      <c r="L56" s="567"/>
      <c r="M56" s="567"/>
      <c r="N56" s="567"/>
      <c r="O56" s="569"/>
      <c r="P56" s="4"/>
      <c r="Q56" s="4"/>
      <c r="R56" s="432"/>
      <c r="S56" s="6"/>
      <c r="Y56" s="6"/>
      <c r="Z56" s="6"/>
    </row>
    <row r="57" spans="1:34" s="9" customFormat="1" ht="14.25">
      <c r="A57" s="564"/>
      <c r="B57" s="565"/>
      <c r="C57" s="444"/>
      <c r="D57" s="397"/>
      <c r="E57" s="445"/>
      <c r="F57" s="446"/>
      <c r="G57" s="445"/>
      <c r="H57" s="445"/>
      <c r="I57" s="445"/>
      <c r="J57" s="565"/>
      <c r="K57" s="447"/>
      <c r="L57" s="560"/>
      <c r="M57" s="560"/>
      <c r="N57" s="560"/>
      <c r="O57" s="562"/>
      <c r="P57" s="4"/>
      <c r="Q57" s="4"/>
      <c r="R57" s="432"/>
      <c r="S57" s="6"/>
      <c r="Y57" s="6"/>
      <c r="Z57" s="6"/>
    </row>
    <row r="58" spans="1:34" s="9" customFormat="1" ht="14.25">
      <c r="A58" s="564"/>
      <c r="B58" s="565"/>
      <c r="C58" s="444"/>
      <c r="D58" s="397"/>
      <c r="E58" s="445"/>
      <c r="F58" s="448"/>
      <c r="G58" s="445"/>
      <c r="H58" s="445"/>
      <c r="I58" s="445"/>
      <c r="J58" s="565"/>
      <c r="K58" s="447"/>
      <c r="L58" s="561"/>
      <c r="M58" s="561"/>
      <c r="N58" s="561"/>
      <c r="O58" s="563"/>
      <c r="P58" s="4"/>
      <c r="Q58" s="4"/>
      <c r="R58" s="432"/>
      <c r="S58" s="6"/>
      <c r="Y58" s="6"/>
      <c r="Z58" s="6"/>
    </row>
    <row r="59" spans="1:34" s="9" customFormat="1" ht="14.25">
      <c r="A59" s="425"/>
      <c r="B59" s="426"/>
      <c r="C59" s="426"/>
      <c r="D59" s="427"/>
      <c r="E59" s="425"/>
      <c r="F59" s="428"/>
      <c r="G59" s="425"/>
      <c r="H59" s="425"/>
      <c r="I59" s="425"/>
      <c r="J59" s="429"/>
      <c r="K59" s="429"/>
      <c r="L59" s="430"/>
      <c r="M59" s="429"/>
      <c r="N59" s="429"/>
      <c r="O59" s="431"/>
      <c r="P59" s="4"/>
      <c r="Q59" s="4"/>
      <c r="R59" s="93"/>
      <c r="S59" s="6"/>
      <c r="Y59" s="6"/>
      <c r="Z59" s="6"/>
    </row>
    <row r="60" spans="1:34" s="9" customFormat="1" ht="15">
      <c r="A60" s="384"/>
      <c r="B60" s="385"/>
      <c r="C60" s="385"/>
      <c r="D60" s="386"/>
      <c r="E60" s="384"/>
      <c r="F60" s="392"/>
      <c r="G60" s="384"/>
      <c r="H60" s="384"/>
      <c r="I60" s="384"/>
      <c r="J60" s="385"/>
      <c r="K60" s="79"/>
      <c r="L60" s="384"/>
      <c r="M60" s="384"/>
      <c r="N60" s="384"/>
      <c r="O60" s="393"/>
      <c r="P60" s="4"/>
      <c r="Q60" s="4"/>
      <c r="R60" s="93"/>
      <c r="S60" s="6"/>
      <c r="Y60" s="6"/>
      <c r="Z60" s="6"/>
    </row>
    <row r="61" spans="1:34" s="6" customFormat="1">
      <c r="A61" s="44"/>
      <c r="B61" s="45"/>
      <c r="C61" s="46"/>
      <c r="D61" s="47"/>
      <c r="E61" s="48"/>
      <c r="F61" s="49"/>
      <c r="G61" s="49"/>
      <c r="H61" s="49"/>
      <c r="I61" s="49"/>
      <c r="J61" s="17"/>
      <c r="K61" s="91"/>
      <c r="L61" s="91"/>
      <c r="M61" s="17"/>
      <c r="N61" s="16"/>
      <c r="O61" s="92"/>
      <c r="P61" s="5"/>
      <c r="Q61" s="4"/>
      <c r="R61" s="17"/>
      <c r="Z61" s="9"/>
      <c r="AA61" s="9"/>
      <c r="AB61" s="9"/>
      <c r="AC61" s="9"/>
      <c r="AD61" s="9"/>
      <c r="AE61" s="9"/>
      <c r="AF61" s="9"/>
      <c r="AG61" s="9"/>
      <c r="AH61" s="9"/>
    </row>
    <row r="62" spans="1:34" s="6" customFormat="1" ht="15">
      <c r="A62" s="50" t="s">
        <v>617</v>
      </c>
      <c r="B62" s="50"/>
      <c r="C62" s="50"/>
      <c r="D62" s="50"/>
      <c r="E62" s="51"/>
      <c r="F62" s="49"/>
      <c r="G62" s="49"/>
      <c r="H62" s="49"/>
      <c r="I62" s="49"/>
      <c r="J62" s="53"/>
      <c r="K62" s="12"/>
      <c r="L62" s="12"/>
      <c r="M62" s="12"/>
      <c r="N62" s="11"/>
      <c r="O62" s="53"/>
      <c r="P62" s="5"/>
      <c r="Q62" s="4"/>
      <c r="R62" s="17"/>
      <c r="Z62" s="9"/>
      <c r="AA62" s="9"/>
      <c r="AB62" s="9"/>
      <c r="AC62" s="9"/>
      <c r="AD62" s="9"/>
      <c r="AE62" s="9"/>
      <c r="AF62" s="9"/>
      <c r="AG62" s="9"/>
      <c r="AH62" s="9"/>
    </row>
    <row r="63" spans="1:34" s="6" customFormat="1" ht="38.25">
      <c r="A63" s="21" t="s">
        <v>16</v>
      </c>
      <c r="B63" s="21" t="s">
        <v>575</v>
      </c>
      <c r="C63" s="21"/>
      <c r="D63" s="22" t="s">
        <v>588</v>
      </c>
      <c r="E63" s="21" t="s">
        <v>589</v>
      </c>
      <c r="F63" s="21" t="s">
        <v>590</v>
      </c>
      <c r="G63" s="52" t="s">
        <v>610</v>
      </c>
      <c r="H63" s="21" t="s">
        <v>592</v>
      </c>
      <c r="I63" s="21" t="s">
        <v>593</v>
      </c>
      <c r="J63" s="20" t="s">
        <v>594</v>
      </c>
      <c r="K63" s="20" t="s">
        <v>618</v>
      </c>
      <c r="L63" s="77" t="s">
        <v>612</v>
      </c>
      <c r="M63" s="21" t="s">
        <v>613</v>
      </c>
      <c r="N63" s="21" t="s">
        <v>597</v>
      </c>
      <c r="O63" s="22" t="s">
        <v>598</v>
      </c>
      <c r="P63" s="5"/>
      <c r="Q63" s="4"/>
      <c r="R63" s="17"/>
      <c r="Z63" s="9"/>
      <c r="AA63" s="9"/>
      <c r="AB63" s="9"/>
      <c r="AC63" s="9"/>
      <c r="AD63" s="9"/>
      <c r="AE63" s="9"/>
      <c r="AF63" s="9"/>
      <c r="AG63" s="9"/>
      <c r="AH63" s="9"/>
    </row>
    <row r="64" spans="1:34" s="40" customFormat="1" ht="14.25">
      <c r="A64" s="452">
        <v>1</v>
      </c>
      <c r="B64" s="450">
        <v>44018</v>
      </c>
      <c r="C64" s="450"/>
      <c r="D64" s="379" t="s">
        <v>3707</v>
      </c>
      <c r="E64" s="417" t="s">
        <v>601</v>
      </c>
      <c r="F64" s="417" t="s">
        <v>3708</v>
      </c>
      <c r="G64" s="451">
        <v>18</v>
      </c>
      <c r="H64" s="451"/>
      <c r="I64" s="462" t="s">
        <v>3709</v>
      </c>
      <c r="J64" s="398" t="s">
        <v>602</v>
      </c>
      <c r="K64" s="398"/>
      <c r="L64" s="398"/>
      <c r="M64" s="398"/>
      <c r="N64" s="398"/>
      <c r="O64" s="463"/>
      <c r="P64" s="400"/>
      <c r="Q64" s="400"/>
      <c r="R64" s="344" t="s">
        <v>603</v>
      </c>
      <c r="Z64" s="413"/>
      <c r="AA64" s="413"/>
      <c r="AB64" s="413"/>
      <c r="AC64" s="413"/>
      <c r="AD64" s="413"/>
      <c r="AE64" s="413"/>
      <c r="AF64" s="413"/>
      <c r="AG64" s="413"/>
      <c r="AH64" s="413"/>
    </row>
    <row r="65" spans="1:34" s="40" customFormat="1" ht="14.25">
      <c r="A65" s="564">
        <v>2</v>
      </c>
      <c r="B65" s="565">
        <v>44018</v>
      </c>
      <c r="C65" s="544"/>
      <c r="D65" s="397" t="s">
        <v>3710</v>
      </c>
      <c r="E65" s="543" t="s">
        <v>601</v>
      </c>
      <c r="F65" s="446" t="s">
        <v>3712</v>
      </c>
      <c r="G65" s="543"/>
      <c r="H65" s="543"/>
      <c r="I65" s="543"/>
      <c r="J65" s="565" t="s">
        <v>602</v>
      </c>
      <c r="K65" s="545"/>
      <c r="L65" s="560"/>
      <c r="M65" s="560"/>
      <c r="N65" s="560"/>
      <c r="O65" s="562"/>
      <c r="P65" s="400"/>
      <c r="Q65" s="400"/>
      <c r="R65" s="344" t="s">
        <v>603</v>
      </c>
      <c r="Z65" s="413"/>
      <c r="AA65" s="413"/>
      <c r="AB65" s="413"/>
      <c r="AC65" s="413"/>
      <c r="AD65" s="413"/>
      <c r="AE65" s="413"/>
      <c r="AF65" s="413"/>
      <c r="AG65" s="413"/>
      <c r="AH65" s="413"/>
    </row>
    <row r="66" spans="1:34" s="40" customFormat="1" ht="14.25">
      <c r="A66" s="564"/>
      <c r="B66" s="565"/>
      <c r="C66" s="544"/>
      <c r="D66" s="397" t="s">
        <v>3711</v>
      </c>
      <c r="E66" s="543" t="s">
        <v>3628</v>
      </c>
      <c r="F66" s="448" t="s">
        <v>3713</v>
      </c>
      <c r="G66" s="543"/>
      <c r="H66" s="543"/>
      <c r="I66" s="543"/>
      <c r="J66" s="565"/>
      <c r="K66" s="545"/>
      <c r="L66" s="561"/>
      <c r="M66" s="561"/>
      <c r="N66" s="561"/>
      <c r="O66" s="563"/>
      <c r="P66" s="400"/>
      <c r="Q66" s="400"/>
      <c r="R66" s="344"/>
      <c r="Z66" s="413"/>
      <c r="AA66" s="413"/>
      <c r="AB66" s="413"/>
      <c r="AC66" s="413"/>
      <c r="AD66" s="413"/>
      <c r="AE66" s="413"/>
      <c r="AF66" s="413"/>
      <c r="AG66" s="413"/>
      <c r="AH66" s="413"/>
    </row>
    <row r="67" spans="1:34" s="40" customFormat="1" ht="14.25">
      <c r="A67" s="384"/>
      <c r="B67" s="385"/>
      <c r="C67" s="385"/>
      <c r="D67" s="386"/>
      <c r="E67" s="384"/>
      <c r="F67" s="414"/>
      <c r="G67" s="384"/>
      <c r="H67" s="384"/>
      <c r="I67" s="384"/>
      <c r="J67" s="385"/>
      <c r="K67" s="415"/>
      <c r="L67" s="384"/>
      <c r="M67" s="384"/>
      <c r="N67" s="384"/>
      <c r="O67" s="416"/>
      <c r="P67" s="400"/>
      <c r="Q67" s="400"/>
      <c r="R67" s="344"/>
      <c r="Z67" s="413"/>
      <c r="AA67" s="413"/>
      <c r="AB67" s="413"/>
      <c r="AC67" s="413"/>
      <c r="AD67" s="413"/>
      <c r="AE67" s="413"/>
      <c r="AF67" s="413"/>
      <c r="AG67" s="413"/>
      <c r="AH67" s="413"/>
    </row>
    <row r="68" spans="1:34" ht="15">
      <c r="A68" s="100" t="s">
        <v>619</v>
      </c>
      <c r="B68" s="101"/>
      <c r="C68" s="101"/>
      <c r="D68" s="102"/>
      <c r="E68" s="34"/>
      <c r="F68" s="32"/>
      <c r="G68" s="32"/>
      <c r="H68" s="73"/>
      <c r="I68" s="120"/>
      <c r="J68" s="121"/>
      <c r="K68" s="17"/>
      <c r="L68" s="17"/>
      <c r="M68" s="17"/>
      <c r="N68" s="11"/>
      <c r="O68" s="53"/>
      <c r="Q68" s="96"/>
      <c r="R68" s="17"/>
      <c r="S68" s="16"/>
      <c r="T68" s="16"/>
      <c r="U68" s="16"/>
      <c r="V68" s="16"/>
      <c r="W68" s="16"/>
      <c r="X68" s="16"/>
      <c r="Y68" s="16"/>
      <c r="Z68" s="16"/>
    </row>
    <row r="69" spans="1:34" ht="38.25">
      <c r="A69" s="20" t="s">
        <v>16</v>
      </c>
      <c r="B69" s="21" t="s">
        <v>575</v>
      </c>
      <c r="C69" s="21"/>
      <c r="D69" s="22" t="s">
        <v>588</v>
      </c>
      <c r="E69" s="21" t="s">
        <v>589</v>
      </c>
      <c r="F69" s="21" t="s">
        <v>590</v>
      </c>
      <c r="G69" s="21" t="s">
        <v>591</v>
      </c>
      <c r="H69" s="21" t="s">
        <v>592</v>
      </c>
      <c r="I69" s="21" t="s">
        <v>593</v>
      </c>
      <c r="J69" s="20" t="s">
        <v>594</v>
      </c>
      <c r="K69" s="21" t="s">
        <v>595</v>
      </c>
      <c r="L69" s="21" t="s">
        <v>596</v>
      </c>
      <c r="M69" s="21" t="s">
        <v>597</v>
      </c>
      <c r="N69" s="22" t="s">
        <v>598</v>
      </c>
      <c r="O69" s="21" t="s">
        <v>599</v>
      </c>
      <c r="P69" s="98"/>
      <c r="Q69" s="11"/>
      <c r="R69" s="17"/>
      <c r="S69" s="16"/>
      <c r="T69" s="16"/>
      <c r="U69" s="16"/>
      <c r="V69" s="16"/>
      <c r="W69" s="16"/>
      <c r="X69" s="16"/>
      <c r="Y69" s="16"/>
      <c r="Z69" s="16"/>
    </row>
    <row r="70" spans="1:34" s="8" customFormat="1">
      <c r="A70" s="401"/>
      <c r="B70" s="402"/>
      <c r="C70" s="403"/>
      <c r="D70" s="404"/>
      <c r="E70" s="405"/>
      <c r="F70" s="405"/>
      <c r="G70" s="406"/>
      <c r="H70" s="406"/>
      <c r="I70" s="405"/>
      <c r="J70" s="407"/>
      <c r="K70" s="408"/>
      <c r="L70" s="409"/>
      <c r="M70" s="410"/>
      <c r="N70" s="411"/>
      <c r="O70" s="412"/>
      <c r="P70" s="124"/>
      <c r="Q70"/>
      <c r="R70" s="95"/>
      <c r="T70" s="57"/>
      <c r="U70" s="57"/>
      <c r="V70" s="57"/>
      <c r="W70" s="57"/>
      <c r="X70" s="57"/>
      <c r="Y70" s="57"/>
      <c r="Z70" s="57"/>
    </row>
    <row r="71" spans="1:34">
      <c r="A71" s="23" t="s">
        <v>604</v>
      </c>
      <c r="B71" s="23"/>
      <c r="C71" s="23"/>
      <c r="D71" s="23"/>
      <c r="E71" s="5"/>
      <c r="F71" s="30" t="s">
        <v>606</v>
      </c>
      <c r="G71" s="82"/>
      <c r="H71" s="82"/>
      <c r="I71" s="38"/>
      <c r="J71" s="85"/>
      <c r="K71" s="83"/>
      <c r="L71" s="84"/>
      <c r="M71" s="85"/>
      <c r="N71" s="86"/>
      <c r="O71" s="125"/>
      <c r="P71" s="11"/>
      <c r="Q71" s="16"/>
      <c r="R71" s="97"/>
      <c r="S71" s="16"/>
      <c r="T71" s="16"/>
      <c r="U71" s="16"/>
      <c r="V71" s="16"/>
      <c r="W71" s="16"/>
      <c r="X71" s="16"/>
      <c r="Y71" s="16"/>
    </row>
    <row r="72" spans="1:34">
      <c r="A72" s="29" t="s">
        <v>605</v>
      </c>
      <c r="B72" s="23"/>
      <c r="C72" s="23"/>
      <c r="D72" s="23"/>
      <c r="E72" s="32"/>
      <c r="F72" s="30" t="s">
        <v>608</v>
      </c>
      <c r="G72" s="12"/>
      <c r="H72" s="12"/>
      <c r="I72" s="12"/>
      <c r="J72" s="53"/>
      <c r="K72" s="12"/>
      <c r="L72" s="12"/>
      <c r="M72" s="12"/>
      <c r="N72" s="11"/>
      <c r="O72" s="53"/>
      <c r="Q72" s="7"/>
      <c r="R72" s="17"/>
      <c r="S72" s="16"/>
      <c r="T72" s="16"/>
      <c r="U72" s="16"/>
      <c r="V72" s="16"/>
      <c r="W72" s="16"/>
      <c r="X72" s="16"/>
      <c r="Y72" s="16"/>
      <c r="Z72" s="16"/>
    </row>
    <row r="73" spans="1:34">
      <c r="A73" s="29"/>
      <c r="B73" s="23"/>
      <c r="C73" s="23"/>
      <c r="D73" s="23"/>
      <c r="E73" s="32"/>
      <c r="F73" s="30"/>
      <c r="G73" s="12"/>
      <c r="H73" s="12"/>
      <c r="I73" s="12"/>
      <c r="J73" s="53"/>
      <c r="K73" s="12"/>
      <c r="L73" s="12"/>
      <c r="M73" s="12"/>
      <c r="N73" s="11"/>
      <c r="O73" s="53"/>
      <c r="Q73" s="7"/>
      <c r="R73" s="82"/>
      <c r="S73" s="16"/>
      <c r="T73" s="16"/>
      <c r="U73" s="16"/>
      <c r="V73" s="16"/>
      <c r="W73" s="16"/>
      <c r="X73" s="16"/>
      <c r="Y73" s="16"/>
      <c r="Z73" s="16"/>
    </row>
    <row r="74" spans="1:34">
      <c r="A74" s="29"/>
      <c r="B74" s="23"/>
      <c r="C74" s="23"/>
      <c r="D74" s="23"/>
      <c r="E74" s="32"/>
      <c r="F74" s="30"/>
      <c r="G74" s="12"/>
      <c r="H74" s="12"/>
      <c r="I74" s="12"/>
      <c r="J74" s="53"/>
      <c r="K74" s="12"/>
      <c r="L74" s="12"/>
      <c r="M74" s="12"/>
      <c r="N74" s="11"/>
      <c r="O74" s="53"/>
      <c r="Q74" s="7"/>
      <c r="R74" s="82"/>
      <c r="S74" s="16"/>
      <c r="T74" s="16"/>
      <c r="U74" s="16"/>
      <c r="V74" s="16"/>
      <c r="W74" s="16"/>
      <c r="X74" s="16"/>
      <c r="Y74" s="16"/>
      <c r="Z74" s="16"/>
    </row>
    <row r="75" spans="1:34">
      <c r="A75" s="29"/>
      <c r="B75" s="23"/>
      <c r="C75" s="23"/>
      <c r="D75" s="23"/>
      <c r="E75" s="32"/>
      <c r="F75" s="30"/>
      <c r="G75" s="41"/>
      <c r="H75" s="42"/>
      <c r="I75" s="82"/>
      <c r="J75" s="17"/>
      <c r="K75" s="83"/>
      <c r="L75" s="84"/>
      <c r="M75" s="85"/>
      <c r="N75" s="86"/>
      <c r="O75" s="87"/>
      <c r="P75" s="5"/>
      <c r="Q75" s="11"/>
      <c r="R75" s="82"/>
      <c r="S75" s="16"/>
      <c r="T75" s="16"/>
      <c r="U75" s="16"/>
      <c r="V75" s="16"/>
      <c r="W75" s="16"/>
      <c r="X75" s="16"/>
      <c r="Y75" s="16"/>
      <c r="Z75" s="16"/>
    </row>
    <row r="76" spans="1:34">
      <c r="A76" s="37"/>
      <c r="B76" s="45"/>
      <c r="C76" s="103"/>
      <c r="D76" s="6"/>
      <c r="E76" s="38"/>
      <c r="F76" s="82"/>
      <c r="G76" s="41"/>
      <c r="H76" s="42"/>
      <c r="I76" s="82"/>
      <c r="J76" s="17"/>
      <c r="K76" s="83"/>
      <c r="L76" s="84"/>
      <c r="M76" s="85"/>
      <c r="N76" s="86"/>
      <c r="O76" s="87"/>
      <c r="P76" s="5"/>
      <c r="Q76" s="11"/>
      <c r="R76" s="17"/>
      <c r="S76" s="16"/>
      <c r="T76" s="16"/>
      <c r="U76" s="16"/>
      <c r="V76" s="16"/>
      <c r="W76" s="16"/>
      <c r="X76" s="16"/>
      <c r="Y76" s="16"/>
      <c r="Z76" s="16"/>
    </row>
    <row r="77" spans="1:34" ht="15">
      <c r="A77" s="5"/>
      <c r="B77" s="104" t="s">
        <v>620</v>
      </c>
      <c r="C77" s="104"/>
      <c r="D77" s="104"/>
      <c r="E77" s="104"/>
      <c r="F77" s="17"/>
      <c r="G77" s="17"/>
      <c r="H77" s="105"/>
      <c r="I77" s="17"/>
      <c r="J77" s="74"/>
      <c r="K77" s="75"/>
      <c r="L77" s="17"/>
      <c r="M77" s="17"/>
      <c r="N77" s="16"/>
      <c r="O77" s="99"/>
      <c r="P77" s="7"/>
      <c r="Q77" s="11"/>
      <c r="R77" s="142"/>
      <c r="S77" s="16"/>
      <c r="T77" s="16"/>
      <c r="U77" s="16"/>
      <c r="V77" s="16"/>
      <c r="W77" s="16"/>
      <c r="X77" s="16"/>
      <c r="Y77" s="16"/>
      <c r="Z77" s="16"/>
    </row>
    <row r="78" spans="1:34" ht="38.25">
      <c r="A78" s="20" t="s">
        <v>16</v>
      </c>
      <c r="B78" s="21" t="s">
        <v>575</v>
      </c>
      <c r="C78" s="21"/>
      <c r="D78" s="22" t="s">
        <v>588</v>
      </c>
      <c r="E78" s="21" t="s">
        <v>589</v>
      </c>
      <c r="F78" s="21" t="s">
        <v>590</v>
      </c>
      <c r="G78" s="21" t="s">
        <v>621</v>
      </c>
      <c r="H78" s="21" t="s">
        <v>622</v>
      </c>
      <c r="I78" s="21" t="s">
        <v>593</v>
      </c>
      <c r="J78" s="61" t="s">
        <v>594</v>
      </c>
      <c r="K78" s="21" t="s">
        <v>595</v>
      </c>
      <c r="L78" s="21" t="s">
        <v>596</v>
      </c>
      <c r="M78" s="21" t="s">
        <v>597</v>
      </c>
      <c r="N78" s="22" t="s">
        <v>598</v>
      </c>
      <c r="O78" s="99"/>
      <c r="P78" s="7"/>
      <c r="Q78" s="11"/>
      <c r="R78" s="142"/>
      <c r="S78" s="16"/>
      <c r="T78" s="16"/>
      <c r="U78" s="16"/>
      <c r="V78" s="16"/>
      <c r="W78" s="16"/>
      <c r="X78" s="16"/>
      <c r="Y78" s="16"/>
      <c r="Z78" s="16"/>
    </row>
    <row r="79" spans="1:34">
      <c r="A79" s="203">
        <v>1</v>
      </c>
      <c r="B79" s="106">
        <v>41579</v>
      </c>
      <c r="C79" s="106"/>
      <c r="D79" s="107" t="s">
        <v>623</v>
      </c>
      <c r="E79" s="108" t="s">
        <v>624</v>
      </c>
      <c r="F79" s="109">
        <v>82</v>
      </c>
      <c r="G79" s="108" t="s">
        <v>625</v>
      </c>
      <c r="H79" s="108">
        <v>100</v>
      </c>
      <c r="I79" s="126">
        <v>100</v>
      </c>
      <c r="J79" s="127" t="s">
        <v>626</v>
      </c>
      <c r="K79" s="128">
        <f t="shared" ref="K79:K110" si="24">H79-F79</f>
        <v>18</v>
      </c>
      <c r="L79" s="129">
        <f t="shared" ref="L79:L110" si="25">K79/F79</f>
        <v>0.21951219512195122</v>
      </c>
      <c r="M79" s="130" t="s">
        <v>600</v>
      </c>
      <c r="N79" s="131">
        <v>42657</v>
      </c>
      <c r="O79" s="53"/>
      <c r="P79" s="11"/>
      <c r="Q79" s="16"/>
      <c r="R79" s="142"/>
      <c r="S79" s="16"/>
      <c r="T79" s="16"/>
      <c r="U79" s="16"/>
      <c r="V79" s="16"/>
      <c r="W79" s="16"/>
      <c r="X79" s="16"/>
      <c r="Y79" s="16"/>
      <c r="Z79" s="16"/>
    </row>
    <row r="80" spans="1:34">
      <c r="A80" s="203">
        <v>2</v>
      </c>
      <c r="B80" s="106">
        <v>41794</v>
      </c>
      <c r="C80" s="106"/>
      <c r="D80" s="107" t="s">
        <v>627</v>
      </c>
      <c r="E80" s="108" t="s">
        <v>601</v>
      </c>
      <c r="F80" s="109">
        <v>257</v>
      </c>
      <c r="G80" s="108" t="s">
        <v>625</v>
      </c>
      <c r="H80" s="108">
        <v>300</v>
      </c>
      <c r="I80" s="126">
        <v>300</v>
      </c>
      <c r="J80" s="127" t="s">
        <v>626</v>
      </c>
      <c r="K80" s="128">
        <f t="shared" si="24"/>
        <v>43</v>
      </c>
      <c r="L80" s="129">
        <f t="shared" si="25"/>
        <v>0.16731517509727625</v>
      </c>
      <c r="M80" s="130" t="s">
        <v>600</v>
      </c>
      <c r="N80" s="131">
        <v>41822</v>
      </c>
      <c r="O80" s="53"/>
      <c r="P80" s="11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3">
        <v>3</v>
      </c>
      <c r="B81" s="106">
        <v>41828</v>
      </c>
      <c r="C81" s="106"/>
      <c r="D81" s="107" t="s">
        <v>628</v>
      </c>
      <c r="E81" s="108" t="s">
        <v>601</v>
      </c>
      <c r="F81" s="109">
        <v>393</v>
      </c>
      <c r="G81" s="108" t="s">
        <v>625</v>
      </c>
      <c r="H81" s="108">
        <v>468</v>
      </c>
      <c r="I81" s="126">
        <v>468</v>
      </c>
      <c r="J81" s="127" t="s">
        <v>626</v>
      </c>
      <c r="K81" s="128">
        <f t="shared" si="24"/>
        <v>75</v>
      </c>
      <c r="L81" s="129">
        <f t="shared" si="25"/>
        <v>0.19083969465648856</v>
      </c>
      <c r="M81" s="130" t="s">
        <v>600</v>
      </c>
      <c r="N81" s="131">
        <v>41863</v>
      </c>
      <c r="O81" s="53"/>
      <c r="P81" s="11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3">
        <v>4</v>
      </c>
      <c r="B82" s="106">
        <v>41857</v>
      </c>
      <c r="C82" s="106"/>
      <c r="D82" s="107" t="s">
        <v>629</v>
      </c>
      <c r="E82" s="108" t="s">
        <v>601</v>
      </c>
      <c r="F82" s="109">
        <v>205</v>
      </c>
      <c r="G82" s="108" t="s">
        <v>625</v>
      </c>
      <c r="H82" s="108">
        <v>275</v>
      </c>
      <c r="I82" s="126">
        <v>250</v>
      </c>
      <c r="J82" s="127" t="s">
        <v>626</v>
      </c>
      <c r="K82" s="128">
        <f t="shared" si="24"/>
        <v>70</v>
      </c>
      <c r="L82" s="129">
        <f t="shared" si="25"/>
        <v>0.34146341463414637</v>
      </c>
      <c r="M82" s="130" t="s">
        <v>600</v>
      </c>
      <c r="N82" s="131">
        <v>41962</v>
      </c>
      <c r="O82" s="53"/>
      <c r="P82" s="11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3">
        <v>5</v>
      </c>
      <c r="B83" s="106">
        <v>41886</v>
      </c>
      <c r="C83" s="106"/>
      <c r="D83" s="107" t="s">
        <v>630</v>
      </c>
      <c r="E83" s="108" t="s">
        <v>601</v>
      </c>
      <c r="F83" s="109">
        <v>162</v>
      </c>
      <c r="G83" s="108" t="s">
        <v>625</v>
      </c>
      <c r="H83" s="108">
        <v>190</v>
      </c>
      <c r="I83" s="126">
        <v>190</v>
      </c>
      <c r="J83" s="127" t="s">
        <v>626</v>
      </c>
      <c r="K83" s="128">
        <f t="shared" si="24"/>
        <v>28</v>
      </c>
      <c r="L83" s="129">
        <f t="shared" si="25"/>
        <v>0.1728395061728395</v>
      </c>
      <c r="M83" s="130" t="s">
        <v>600</v>
      </c>
      <c r="N83" s="131">
        <v>42006</v>
      </c>
      <c r="O83" s="53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3">
        <v>6</v>
      </c>
      <c r="B84" s="106">
        <v>41886</v>
      </c>
      <c r="C84" s="106"/>
      <c r="D84" s="107" t="s">
        <v>631</v>
      </c>
      <c r="E84" s="108" t="s">
        <v>601</v>
      </c>
      <c r="F84" s="109">
        <v>75</v>
      </c>
      <c r="G84" s="108" t="s">
        <v>625</v>
      </c>
      <c r="H84" s="108">
        <v>91.5</v>
      </c>
      <c r="I84" s="126" t="s">
        <v>632</v>
      </c>
      <c r="J84" s="127" t="s">
        <v>633</v>
      </c>
      <c r="K84" s="128">
        <f t="shared" si="24"/>
        <v>16.5</v>
      </c>
      <c r="L84" s="129">
        <f t="shared" si="25"/>
        <v>0.22</v>
      </c>
      <c r="M84" s="130" t="s">
        <v>600</v>
      </c>
      <c r="N84" s="131">
        <v>41954</v>
      </c>
      <c r="O84" s="53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3">
        <v>7</v>
      </c>
      <c r="B85" s="106">
        <v>41913</v>
      </c>
      <c r="C85" s="106"/>
      <c r="D85" s="107" t="s">
        <v>634</v>
      </c>
      <c r="E85" s="108" t="s">
        <v>601</v>
      </c>
      <c r="F85" s="109">
        <v>850</v>
      </c>
      <c r="G85" s="108" t="s">
        <v>625</v>
      </c>
      <c r="H85" s="108">
        <v>982.5</v>
      </c>
      <c r="I85" s="126">
        <v>1050</v>
      </c>
      <c r="J85" s="127" t="s">
        <v>635</v>
      </c>
      <c r="K85" s="128">
        <f t="shared" si="24"/>
        <v>132.5</v>
      </c>
      <c r="L85" s="129">
        <f t="shared" si="25"/>
        <v>0.15588235294117647</v>
      </c>
      <c r="M85" s="130" t="s">
        <v>600</v>
      </c>
      <c r="N85" s="131">
        <v>42039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3">
        <v>8</v>
      </c>
      <c r="B86" s="106">
        <v>41913</v>
      </c>
      <c r="C86" s="106"/>
      <c r="D86" s="107" t="s">
        <v>636</v>
      </c>
      <c r="E86" s="108" t="s">
        <v>601</v>
      </c>
      <c r="F86" s="109">
        <v>475</v>
      </c>
      <c r="G86" s="108" t="s">
        <v>625</v>
      </c>
      <c r="H86" s="108">
        <v>515</v>
      </c>
      <c r="I86" s="126">
        <v>600</v>
      </c>
      <c r="J86" s="127" t="s">
        <v>637</v>
      </c>
      <c r="K86" s="128">
        <f t="shared" si="24"/>
        <v>40</v>
      </c>
      <c r="L86" s="129">
        <f t="shared" si="25"/>
        <v>8.4210526315789472E-2</v>
      </c>
      <c r="M86" s="130" t="s">
        <v>600</v>
      </c>
      <c r="N86" s="131">
        <v>41939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3">
        <v>9</v>
      </c>
      <c r="B87" s="106">
        <v>41913</v>
      </c>
      <c r="C87" s="106"/>
      <c r="D87" s="107" t="s">
        <v>638</v>
      </c>
      <c r="E87" s="108" t="s">
        <v>601</v>
      </c>
      <c r="F87" s="109">
        <v>86</v>
      </c>
      <c r="G87" s="108" t="s">
        <v>625</v>
      </c>
      <c r="H87" s="108">
        <v>99</v>
      </c>
      <c r="I87" s="126">
        <v>140</v>
      </c>
      <c r="J87" s="127" t="s">
        <v>639</v>
      </c>
      <c r="K87" s="128">
        <f t="shared" si="24"/>
        <v>13</v>
      </c>
      <c r="L87" s="129">
        <f t="shared" si="25"/>
        <v>0.15116279069767441</v>
      </c>
      <c r="M87" s="130" t="s">
        <v>600</v>
      </c>
      <c r="N87" s="131">
        <v>41939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3">
        <v>10</v>
      </c>
      <c r="B88" s="106">
        <v>41926</v>
      </c>
      <c r="C88" s="106"/>
      <c r="D88" s="107" t="s">
        <v>640</v>
      </c>
      <c r="E88" s="108" t="s">
        <v>601</v>
      </c>
      <c r="F88" s="109">
        <v>496.6</v>
      </c>
      <c r="G88" s="108" t="s">
        <v>625</v>
      </c>
      <c r="H88" s="108">
        <v>621</v>
      </c>
      <c r="I88" s="126">
        <v>580</v>
      </c>
      <c r="J88" s="127" t="s">
        <v>626</v>
      </c>
      <c r="K88" s="128">
        <f t="shared" si="24"/>
        <v>124.39999999999998</v>
      </c>
      <c r="L88" s="129">
        <f t="shared" si="25"/>
        <v>0.25050342327829234</v>
      </c>
      <c r="M88" s="130" t="s">
        <v>600</v>
      </c>
      <c r="N88" s="131">
        <v>42605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3">
        <v>11</v>
      </c>
      <c r="B89" s="106">
        <v>41926</v>
      </c>
      <c r="C89" s="106"/>
      <c r="D89" s="107" t="s">
        <v>641</v>
      </c>
      <c r="E89" s="108" t="s">
        <v>601</v>
      </c>
      <c r="F89" s="109">
        <v>2481.9</v>
      </c>
      <c r="G89" s="108" t="s">
        <v>625</v>
      </c>
      <c r="H89" s="108">
        <v>2840</v>
      </c>
      <c r="I89" s="126">
        <v>2870</v>
      </c>
      <c r="J89" s="127" t="s">
        <v>642</v>
      </c>
      <c r="K89" s="128">
        <f t="shared" si="24"/>
        <v>358.09999999999991</v>
      </c>
      <c r="L89" s="129">
        <f t="shared" si="25"/>
        <v>0.14428462065353154</v>
      </c>
      <c r="M89" s="130" t="s">
        <v>600</v>
      </c>
      <c r="N89" s="131">
        <v>42017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3">
        <v>12</v>
      </c>
      <c r="B90" s="106">
        <v>41928</v>
      </c>
      <c r="C90" s="106"/>
      <c r="D90" s="107" t="s">
        <v>643</v>
      </c>
      <c r="E90" s="108" t="s">
        <v>601</v>
      </c>
      <c r="F90" s="109">
        <v>84.5</v>
      </c>
      <c r="G90" s="108" t="s">
        <v>625</v>
      </c>
      <c r="H90" s="108">
        <v>93</v>
      </c>
      <c r="I90" s="126">
        <v>110</v>
      </c>
      <c r="J90" s="127" t="s">
        <v>644</v>
      </c>
      <c r="K90" s="128">
        <f t="shared" si="24"/>
        <v>8.5</v>
      </c>
      <c r="L90" s="129">
        <f t="shared" si="25"/>
        <v>0.10059171597633136</v>
      </c>
      <c r="M90" s="130" t="s">
        <v>600</v>
      </c>
      <c r="N90" s="131">
        <v>41939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3">
        <v>13</v>
      </c>
      <c r="B91" s="106">
        <v>41928</v>
      </c>
      <c r="C91" s="106"/>
      <c r="D91" s="107" t="s">
        <v>645</v>
      </c>
      <c r="E91" s="108" t="s">
        <v>601</v>
      </c>
      <c r="F91" s="109">
        <v>401</v>
      </c>
      <c r="G91" s="108" t="s">
        <v>625</v>
      </c>
      <c r="H91" s="108">
        <v>428</v>
      </c>
      <c r="I91" s="126">
        <v>450</v>
      </c>
      <c r="J91" s="127" t="s">
        <v>646</v>
      </c>
      <c r="K91" s="128">
        <f t="shared" si="24"/>
        <v>27</v>
      </c>
      <c r="L91" s="129">
        <f t="shared" si="25"/>
        <v>6.7331670822942641E-2</v>
      </c>
      <c r="M91" s="130" t="s">
        <v>600</v>
      </c>
      <c r="N91" s="131">
        <v>42020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3">
        <v>14</v>
      </c>
      <c r="B92" s="106">
        <v>41928</v>
      </c>
      <c r="C92" s="106"/>
      <c r="D92" s="107" t="s">
        <v>647</v>
      </c>
      <c r="E92" s="108" t="s">
        <v>601</v>
      </c>
      <c r="F92" s="109">
        <v>101</v>
      </c>
      <c r="G92" s="108" t="s">
        <v>625</v>
      </c>
      <c r="H92" s="108">
        <v>112</v>
      </c>
      <c r="I92" s="126">
        <v>120</v>
      </c>
      <c r="J92" s="127" t="s">
        <v>648</v>
      </c>
      <c r="K92" s="128">
        <f t="shared" si="24"/>
        <v>11</v>
      </c>
      <c r="L92" s="129">
        <f t="shared" si="25"/>
        <v>0.10891089108910891</v>
      </c>
      <c r="M92" s="130" t="s">
        <v>600</v>
      </c>
      <c r="N92" s="131">
        <v>41939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3">
        <v>15</v>
      </c>
      <c r="B93" s="106">
        <v>41954</v>
      </c>
      <c r="C93" s="106"/>
      <c r="D93" s="107" t="s">
        <v>649</v>
      </c>
      <c r="E93" s="108" t="s">
        <v>601</v>
      </c>
      <c r="F93" s="109">
        <v>59</v>
      </c>
      <c r="G93" s="108" t="s">
        <v>625</v>
      </c>
      <c r="H93" s="108">
        <v>76</v>
      </c>
      <c r="I93" s="126">
        <v>76</v>
      </c>
      <c r="J93" s="127" t="s">
        <v>626</v>
      </c>
      <c r="K93" s="128">
        <f t="shared" si="24"/>
        <v>17</v>
      </c>
      <c r="L93" s="129">
        <f t="shared" si="25"/>
        <v>0.28813559322033899</v>
      </c>
      <c r="M93" s="130" t="s">
        <v>600</v>
      </c>
      <c r="N93" s="131">
        <v>43032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3">
        <v>16</v>
      </c>
      <c r="B94" s="106">
        <v>41954</v>
      </c>
      <c r="C94" s="106"/>
      <c r="D94" s="107" t="s">
        <v>638</v>
      </c>
      <c r="E94" s="108" t="s">
        <v>601</v>
      </c>
      <c r="F94" s="109">
        <v>99</v>
      </c>
      <c r="G94" s="108" t="s">
        <v>625</v>
      </c>
      <c r="H94" s="108">
        <v>120</v>
      </c>
      <c r="I94" s="126">
        <v>120</v>
      </c>
      <c r="J94" s="127" t="s">
        <v>650</v>
      </c>
      <c r="K94" s="128">
        <f t="shared" si="24"/>
        <v>21</v>
      </c>
      <c r="L94" s="129">
        <f t="shared" si="25"/>
        <v>0.21212121212121213</v>
      </c>
      <c r="M94" s="130" t="s">
        <v>600</v>
      </c>
      <c r="N94" s="131">
        <v>41960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3">
        <v>17</v>
      </c>
      <c r="B95" s="106">
        <v>41956</v>
      </c>
      <c r="C95" s="106"/>
      <c r="D95" s="107" t="s">
        <v>651</v>
      </c>
      <c r="E95" s="108" t="s">
        <v>601</v>
      </c>
      <c r="F95" s="109">
        <v>22</v>
      </c>
      <c r="G95" s="108" t="s">
        <v>625</v>
      </c>
      <c r="H95" s="108">
        <v>33.549999999999997</v>
      </c>
      <c r="I95" s="126">
        <v>32</v>
      </c>
      <c r="J95" s="127" t="s">
        <v>652</v>
      </c>
      <c r="K95" s="128">
        <f t="shared" si="24"/>
        <v>11.549999999999997</v>
      </c>
      <c r="L95" s="129">
        <f t="shared" si="25"/>
        <v>0.52499999999999991</v>
      </c>
      <c r="M95" s="130" t="s">
        <v>600</v>
      </c>
      <c r="N95" s="131">
        <v>42188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3">
        <v>18</v>
      </c>
      <c r="B96" s="106">
        <v>41976</v>
      </c>
      <c r="C96" s="106"/>
      <c r="D96" s="107" t="s">
        <v>653</v>
      </c>
      <c r="E96" s="108" t="s">
        <v>601</v>
      </c>
      <c r="F96" s="109">
        <v>440</v>
      </c>
      <c r="G96" s="108" t="s">
        <v>625</v>
      </c>
      <c r="H96" s="108">
        <v>520</v>
      </c>
      <c r="I96" s="126">
        <v>520</v>
      </c>
      <c r="J96" s="127" t="s">
        <v>654</v>
      </c>
      <c r="K96" s="128">
        <f t="shared" si="24"/>
        <v>80</v>
      </c>
      <c r="L96" s="129">
        <f t="shared" si="25"/>
        <v>0.18181818181818182</v>
      </c>
      <c r="M96" s="130" t="s">
        <v>600</v>
      </c>
      <c r="N96" s="131">
        <v>42208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3">
        <v>19</v>
      </c>
      <c r="B97" s="106">
        <v>41976</v>
      </c>
      <c r="C97" s="106"/>
      <c r="D97" s="107" t="s">
        <v>655</v>
      </c>
      <c r="E97" s="108" t="s">
        <v>601</v>
      </c>
      <c r="F97" s="109">
        <v>360</v>
      </c>
      <c r="G97" s="108" t="s">
        <v>625</v>
      </c>
      <c r="H97" s="108">
        <v>427</v>
      </c>
      <c r="I97" s="126">
        <v>425</v>
      </c>
      <c r="J97" s="127" t="s">
        <v>656</v>
      </c>
      <c r="K97" s="128">
        <f t="shared" si="24"/>
        <v>67</v>
      </c>
      <c r="L97" s="129">
        <f t="shared" si="25"/>
        <v>0.18611111111111112</v>
      </c>
      <c r="M97" s="130" t="s">
        <v>600</v>
      </c>
      <c r="N97" s="131">
        <v>42058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3">
        <v>20</v>
      </c>
      <c r="B98" s="106">
        <v>42012</v>
      </c>
      <c r="C98" s="106"/>
      <c r="D98" s="107" t="s">
        <v>657</v>
      </c>
      <c r="E98" s="108" t="s">
        <v>601</v>
      </c>
      <c r="F98" s="109">
        <v>360</v>
      </c>
      <c r="G98" s="108" t="s">
        <v>625</v>
      </c>
      <c r="H98" s="108">
        <v>455</v>
      </c>
      <c r="I98" s="126">
        <v>420</v>
      </c>
      <c r="J98" s="127" t="s">
        <v>658</v>
      </c>
      <c r="K98" s="128">
        <f t="shared" si="24"/>
        <v>95</v>
      </c>
      <c r="L98" s="129">
        <f t="shared" si="25"/>
        <v>0.2638888888888889</v>
      </c>
      <c r="M98" s="130" t="s">
        <v>600</v>
      </c>
      <c r="N98" s="131">
        <v>42024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21</v>
      </c>
      <c r="B99" s="106">
        <v>42012</v>
      </c>
      <c r="C99" s="106"/>
      <c r="D99" s="107" t="s">
        <v>659</v>
      </c>
      <c r="E99" s="108" t="s">
        <v>601</v>
      </c>
      <c r="F99" s="109">
        <v>130</v>
      </c>
      <c r="G99" s="108"/>
      <c r="H99" s="108">
        <v>175.5</v>
      </c>
      <c r="I99" s="126">
        <v>165</v>
      </c>
      <c r="J99" s="127" t="s">
        <v>660</v>
      </c>
      <c r="K99" s="128">
        <f t="shared" si="24"/>
        <v>45.5</v>
      </c>
      <c r="L99" s="129">
        <f t="shared" si="25"/>
        <v>0.35</v>
      </c>
      <c r="M99" s="130" t="s">
        <v>600</v>
      </c>
      <c r="N99" s="131">
        <v>43088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3">
        <v>22</v>
      </c>
      <c r="B100" s="106">
        <v>42040</v>
      </c>
      <c r="C100" s="106"/>
      <c r="D100" s="107" t="s">
        <v>390</v>
      </c>
      <c r="E100" s="108" t="s">
        <v>624</v>
      </c>
      <c r="F100" s="109">
        <v>98</v>
      </c>
      <c r="G100" s="108"/>
      <c r="H100" s="108">
        <v>120</v>
      </c>
      <c r="I100" s="126">
        <v>120</v>
      </c>
      <c r="J100" s="127" t="s">
        <v>626</v>
      </c>
      <c r="K100" s="128">
        <f t="shared" si="24"/>
        <v>22</v>
      </c>
      <c r="L100" s="129">
        <f t="shared" si="25"/>
        <v>0.22448979591836735</v>
      </c>
      <c r="M100" s="130" t="s">
        <v>600</v>
      </c>
      <c r="N100" s="131">
        <v>42753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23</v>
      </c>
      <c r="B101" s="106">
        <v>42040</v>
      </c>
      <c r="C101" s="106"/>
      <c r="D101" s="107" t="s">
        <v>661</v>
      </c>
      <c r="E101" s="108" t="s">
        <v>624</v>
      </c>
      <c r="F101" s="109">
        <v>196</v>
      </c>
      <c r="G101" s="108"/>
      <c r="H101" s="108">
        <v>262</v>
      </c>
      <c r="I101" s="126">
        <v>255</v>
      </c>
      <c r="J101" s="127" t="s">
        <v>626</v>
      </c>
      <c r="K101" s="128">
        <f t="shared" si="24"/>
        <v>66</v>
      </c>
      <c r="L101" s="129">
        <f t="shared" si="25"/>
        <v>0.33673469387755101</v>
      </c>
      <c r="M101" s="130" t="s">
        <v>600</v>
      </c>
      <c r="N101" s="131">
        <v>42599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24</v>
      </c>
      <c r="B102" s="110">
        <v>42067</v>
      </c>
      <c r="C102" s="110"/>
      <c r="D102" s="111" t="s">
        <v>389</v>
      </c>
      <c r="E102" s="112" t="s">
        <v>624</v>
      </c>
      <c r="F102" s="113">
        <v>235</v>
      </c>
      <c r="G102" s="113"/>
      <c r="H102" s="114">
        <v>77</v>
      </c>
      <c r="I102" s="132" t="s">
        <v>662</v>
      </c>
      <c r="J102" s="133" t="s">
        <v>663</v>
      </c>
      <c r="K102" s="134">
        <f t="shared" si="24"/>
        <v>-158</v>
      </c>
      <c r="L102" s="135">
        <f t="shared" si="25"/>
        <v>-0.67234042553191486</v>
      </c>
      <c r="M102" s="136" t="s">
        <v>664</v>
      </c>
      <c r="N102" s="137">
        <v>43522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25</v>
      </c>
      <c r="B103" s="106">
        <v>42067</v>
      </c>
      <c r="C103" s="106"/>
      <c r="D103" s="107" t="s">
        <v>481</v>
      </c>
      <c r="E103" s="108" t="s">
        <v>624</v>
      </c>
      <c r="F103" s="109">
        <v>185</v>
      </c>
      <c r="G103" s="108"/>
      <c r="H103" s="108">
        <v>224</v>
      </c>
      <c r="I103" s="126" t="s">
        <v>665</v>
      </c>
      <c r="J103" s="127" t="s">
        <v>626</v>
      </c>
      <c r="K103" s="128">
        <f t="shared" si="24"/>
        <v>39</v>
      </c>
      <c r="L103" s="129">
        <f t="shared" si="25"/>
        <v>0.21081081081081082</v>
      </c>
      <c r="M103" s="130" t="s">
        <v>600</v>
      </c>
      <c r="N103" s="131">
        <v>42647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365">
        <v>26</v>
      </c>
      <c r="B104" s="115">
        <v>42090</v>
      </c>
      <c r="C104" s="115"/>
      <c r="D104" s="116" t="s">
        <v>666</v>
      </c>
      <c r="E104" s="117" t="s">
        <v>624</v>
      </c>
      <c r="F104" s="118">
        <v>49.5</v>
      </c>
      <c r="G104" s="119"/>
      <c r="H104" s="119">
        <v>15.85</v>
      </c>
      <c r="I104" s="119">
        <v>67</v>
      </c>
      <c r="J104" s="138" t="s">
        <v>667</v>
      </c>
      <c r="K104" s="119">
        <f t="shared" si="24"/>
        <v>-33.65</v>
      </c>
      <c r="L104" s="139">
        <f t="shared" si="25"/>
        <v>-0.67979797979797973</v>
      </c>
      <c r="M104" s="136" t="s">
        <v>664</v>
      </c>
      <c r="N104" s="140">
        <v>43627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27</v>
      </c>
      <c r="B105" s="106">
        <v>42093</v>
      </c>
      <c r="C105" s="106"/>
      <c r="D105" s="107" t="s">
        <v>668</v>
      </c>
      <c r="E105" s="108" t="s">
        <v>624</v>
      </c>
      <c r="F105" s="109">
        <v>183.5</v>
      </c>
      <c r="G105" s="108"/>
      <c r="H105" s="108">
        <v>219</v>
      </c>
      <c r="I105" s="126">
        <v>218</v>
      </c>
      <c r="J105" s="127" t="s">
        <v>669</v>
      </c>
      <c r="K105" s="128">
        <f t="shared" si="24"/>
        <v>35.5</v>
      </c>
      <c r="L105" s="129">
        <f t="shared" si="25"/>
        <v>0.19346049046321526</v>
      </c>
      <c r="M105" s="130" t="s">
        <v>600</v>
      </c>
      <c r="N105" s="131">
        <v>42103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3">
        <v>28</v>
      </c>
      <c r="B106" s="106">
        <v>42114</v>
      </c>
      <c r="C106" s="106"/>
      <c r="D106" s="107" t="s">
        <v>670</v>
      </c>
      <c r="E106" s="108" t="s">
        <v>624</v>
      </c>
      <c r="F106" s="109">
        <f>(227+237)/2</f>
        <v>232</v>
      </c>
      <c r="G106" s="108"/>
      <c r="H106" s="108">
        <v>298</v>
      </c>
      <c r="I106" s="126">
        <v>298</v>
      </c>
      <c r="J106" s="127" t="s">
        <v>626</v>
      </c>
      <c r="K106" s="128">
        <f t="shared" si="24"/>
        <v>66</v>
      </c>
      <c r="L106" s="129">
        <f t="shared" si="25"/>
        <v>0.28448275862068967</v>
      </c>
      <c r="M106" s="130" t="s">
        <v>600</v>
      </c>
      <c r="N106" s="131">
        <v>42823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29</v>
      </c>
      <c r="B107" s="106">
        <v>42128</v>
      </c>
      <c r="C107" s="106"/>
      <c r="D107" s="107" t="s">
        <v>671</v>
      </c>
      <c r="E107" s="108" t="s">
        <v>601</v>
      </c>
      <c r="F107" s="109">
        <v>385</v>
      </c>
      <c r="G107" s="108"/>
      <c r="H107" s="108">
        <f>212.5+331</f>
        <v>543.5</v>
      </c>
      <c r="I107" s="126">
        <v>510</v>
      </c>
      <c r="J107" s="127" t="s">
        <v>672</v>
      </c>
      <c r="K107" s="128">
        <f t="shared" si="24"/>
        <v>158.5</v>
      </c>
      <c r="L107" s="129">
        <f t="shared" si="25"/>
        <v>0.41168831168831171</v>
      </c>
      <c r="M107" s="130" t="s">
        <v>600</v>
      </c>
      <c r="N107" s="131">
        <v>42235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30</v>
      </c>
      <c r="B108" s="106">
        <v>42128</v>
      </c>
      <c r="C108" s="106"/>
      <c r="D108" s="107" t="s">
        <v>673</v>
      </c>
      <c r="E108" s="108" t="s">
        <v>601</v>
      </c>
      <c r="F108" s="109">
        <v>115.5</v>
      </c>
      <c r="G108" s="108"/>
      <c r="H108" s="108">
        <v>146</v>
      </c>
      <c r="I108" s="126">
        <v>142</v>
      </c>
      <c r="J108" s="127" t="s">
        <v>674</v>
      </c>
      <c r="K108" s="128">
        <f t="shared" si="24"/>
        <v>30.5</v>
      </c>
      <c r="L108" s="129">
        <f t="shared" si="25"/>
        <v>0.26406926406926406</v>
      </c>
      <c r="M108" s="130" t="s">
        <v>600</v>
      </c>
      <c r="N108" s="131">
        <v>42202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31</v>
      </c>
      <c r="B109" s="106">
        <v>42151</v>
      </c>
      <c r="C109" s="106"/>
      <c r="D109" s="107" t="s">
        <v>675</v>
      </c>
      <c r="E109" s="108" t="s">
        <v>601</v>
      </c>
      <c r="F109" s="109">
        <v>237.5</v>
      </c>
      <c r="G109" s="108"/>
      <c r="H109" s="108">
        <v>279.5</v>
      </c>
      <c r="I109" s="126">
        <v>278</v>
      </c>
      <c r="J109" s="127" t="s">
        <v>626</v>
      </c>
      <c r="K109" s="128">
        <f t="shared" si="24"/>
        <v>42</v>
      </c>
      <c r="L109" s="129">
        <f t="shared" si="25"/>
        <v>0.17684210526315788</v>
      </c>
      <c r="M109" s="130" t="s">
        <v>600</v>
      </c>
      <c r="N109" s="131">
        <v>42222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32</v>
      </c>
      <c r="B110" s="106">
        <v>42174</v>
      </c>
      <c r="C110" s="106"/>
      <c r="D110" s="107" t="s">
        <v>645</v>
      </c>
      <c r="E110" s="108" t="s">
        <v>624</v>
      </c>
      <c r="F110" s="109">
        <v>340</v>
      </c>
      <c r="G110" s="108"/>
      <c r="H110" s="108">
        <v>448</v>
      </c>
      <c r="I110" s="126">
        <v>448</v>
      </c>
      <c r="J110" s="127" t="s">
        <v>626</v>
      </c>
      <c r="K110" s="128">
        <f t="shared" si="24"/>
        <v>108</v>
      </c>
      <c r="L110" s="129">
        <f t="shared" si="25"/>
        <v>0.31764705882352939</v>
      </c>
      <c r="M110" s="130" t="s">
        <v>600</v>
      </c>
      <c r="N110" s="131">
        <v>43018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33</v>
      </c>
      <c r="B111" s="106">
        <v>42191</v>
      </c>
      <c r="C111" s="106"/>
      <c r="D111" s="107" t="s">
        <v>676</v>
      </c>
      <c r="E111" s="108" t="s">
        <v>624</v>
      </c>
      <c r="F111" s="109">
        <v>390</v>
      </c>
      <c r="G111" s="108"/>
      <c r="H111" s="108">
        <v>460</v>
      </c>
      <c r="I111" s="126">
        <v>460</v>
      </c>
      <c r="J111" s="127" t="s">
        <v>626</v>
      </c>
      <c r="K111" s="128">
        <f t="shared" ref="K111:K131" si="26">H111-F111</f>
        <v>70</v>
      </c>
      <c r="L111" s="129">
        <f t="shared" ref="L111:L131" si="27">K111/F111</f>
        <v>0.17948717948717949</v>
      </c>
      <c r="M111" s="130" t="s">
        <v>600</v>
      </c>
      <c r="N111" s="131">
        <v>42478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34</v>
      </c>
      <c r="B112" s="110">
        <v>42195</v>
      </c>
      <c r="C112" s="110"/>
      <c r="D112" s="111" t="s">
        <v>677</v>
      </c>
      <c r="E112" s="112" t="s">
        <v>624</v>
      </c>
      <c r="F112" s="113">
        <v>122.5</v>
      </c>
      <c r="G112" s="113"/>
      <c r="H112" s="114">
        <v>61</v>
      </c>
      <c r="I112" s="132">
        <v>172</v>
      </c>
      <c r="J112" s="133" t="s">
        <v>678</v>
      </c>
      <c r="K112" s="134">
        <f t="shared" si="26"/>
        <v>-61.5</v>
      </c>
      <c r="L112" s="135">
        <f t="shared" si="27"/>
        <v>-0.50204081632653064</v>
      </c>
      <c r="M112" s="136" t="s">
        <v>664</v>
      </c>
      <c r="N112" s="137">
        <v>43333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35</v>
      </c>
      <c r="B113" s="106">
        <v>42219</v>
      </c>
      <c r="C113" s="106"/>
      <c r="D113" s="107" t="s">
        <v>679</v>
      </c>
      <c r="E113" s="108" t="s">
        <v>624</v>
      </c>
      <c r="F113" s="109">
        <v>297.5</v>
      </c>
      <c r="G113" s="108"/>
      <c r="H113" s="108">
        <v>350</v>
      </c>
      <c r="I113" s="126">
        <v>360</v>
      </c>
      <c r="J113" s="127" t="s">
        <v>680</v>
      </c>
      <c r="K113" s="128">
        <f t="shared" si="26"/>
        <v>52.5</v>
      </c>
      <c r="L113" s="129">
        <f t="shared" si="27"/>
        <v>0.17647058823529413</v>
      </c>
      <c r="M113" s="130" t="s">
        <v>600</v>
      </c>
      <c r="N113" s="131">
        <v>42232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36</v>
      </c>
      <c r="B114" s="106">
        <v>42219</v>
      </c>
      <c r="C114" s="106"/>
      <c r="D114" s="107" t="s">
        <v>681</v>
      </c>
      <c r="E114" s="108" t="s">
        <v>624</v>
      </c>
      <c r="F114" s="109">
        <v>115.5</v>
      </c>
      <c r="G114" s="108"/>
      <c r="H114" s="108">
        <v>149</v>
      </c>
      <c r="I114" s="126">
        <v>140</v>
      </c>
      <c r="J114" s="141" t="s">
        <v>682</v>
      </c>
      <c r="K114" s="128">
        <f t="shared" si="26"/>
        <v>33.5</v>
      </c>
      <c r="L114" s="129">
        <f t="shared" si="27"/>
        <v>0.29004329004329005</v>
      </c>
      <c r="M114" s="130" t="s">
        <v>600</v>
      </c>
      <c r="N114" s="131">
        <v>42740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37</v>
      </c>
      <c r="B115" s="106">
        <v>42251</v>
      </c>
      <c r="C115" s="106"/>
      <c r="D115" s="107" t="s">
        <v>675</v>
      </c>
      <c r="E115" s="108" t="s">
        <v>624</v>
      </c>
      <c r="F115" s="109">
        <v>226</v>
      </c>
      <c r="G115" s="108"/>
      <c r="H115" s="108">
        <v>292</v>
      </c>
      <c r="I115" s="126">
        <v>292</v>
      </c>
      <c r="J115" s="127" t="s">
        <v>683</v>
      </c>
      <c r="K115" s="128">
        <f t="shared" si="26"/>
        <v>66</v>
      </c>
      <c r="L115" s="129">
        <f t="shared" si="27"/>
        <v>0.29203539823008851</v>
      </c>
      <c r="M115" s="130" t="s">
        <v>600</v>
      </c>
      <c r="N115" s="131">
        <v>42286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38</v>
      </c>
      <c r="B116" s="106">
        <v>42254</v>
      </c>
      <c r="C116" s="106"/>
      <c r="D116" s="107" t="s">
        <v>670</v>
      </c>
      <c r="E116" s="108" t="s">
        <v>624</v>
      </c>
      <c r="F116" s="109">
        <v>232.5</v>
      </c>
      <c r="G116" s="108"/>
      <c r="H116" s="108">
        <v>312.5</v>
      </c>
      <c r="I116" s="126">
        <v>310</v>
      </c>
      <c r="J116" s="127" t="s">
        <v>626</v>
      </c>
      <c r="K116" s="128">
        <f t="shared" si="26"/>
        <v>80</v>
      </c>
      <c r="L116" s="129">
        <f t="shared" si="27"/>
        <v>0.34408602150537637</v>
      </c>
      <c r="M116" s="130" t="s">
        <v>600</v>
      </c>
      <c r="N116" s="131">
        <v>42823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39</v>
      </c>
      <c r="B117" s="106">
        <v>42268</v>
      </c>
      <c r="C117" s="106"/>
      <c r="D117" s="107" t="s">
        <v>684</v>
      </c>
      <c r="E117" s="108" t="s">
        <v>624</v>
      </c>
      <c r="F117" s="109">
        <v>196.5</v>
      </c>
      <c r="G117" s="108"/>
      <c r="H117" s="108">
        <v>238</v>
      </c>
      <c r="I117" s="126">
        <v>238</v>
      </c>
      <c r="J117" s="127" t="s">
        <v>683</v>
      </c>
      <c r="K117" s="128">
        <f t="shared" si="26"/>
        <v>41.5</v>
      </c>
      <c r="L117" s="129">
        <f t="shared" si="27"/>
        <v>0.21119592875318066</v>
      </c>
      <c r="M117" s="130" t="s">
        <v>600</v>
      </c>
      <c r="N117" s="131">
        <v>42291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40</v>
      </c>
      <c r="B118" s="106">
        <v>42271</v>
      </c>
      <c r="C118" s="106"/>
      <c r="D118" s="107" t="s">
        <v>623</v>
      </c>
      <c r="E118" s="108" t="s">
        <v>624</v>
      </c>
      <c r="F118" s="109">
        <v>65</v>
      </c>
      <c r="G118" s="108"/>
      <c r="H118" s="108">
        <v>82</v>
      </c>
      <c r="I118" s="126">
        <v>82</v>
      </c>
      <c r="J118" s="127" t="s">
        <v>683</v>
      </c>
      <c r="K118" s="128">
        <f t="shared" si="26"/>
        <v>17</v>
      </c>
      <c r="L118" s="129">
        <f t="shared" si="27"/>
        <v>0.26153846153846155</v>
      </c>
      <c r="M118" s="130" t="s">
        <v>600</v>
      </c>
      <c r="N118" s="131">
        <v>42578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41</v>
      </c>
      <c r="B119" s="106">
        <v>42291</v>
      </c>
      <c r="C119" s="106"/>
      <c r="D119" s="107" t="s">
        <v>685</v>
      </c>
      <c r="E119" s="108" t="s">
        <v>624</v>
      </c>
      <c r="F119" s="109">
        <v>144</v>
      </c>
      <c r="G119" s="108"/>
      <c r="H119" s="108">
        <v>182.5</v>
      </c>
      <c r="I119" s="126">
        <v>181</v>
      </c>
      <c r="J119" s="127" t="s">
        <v>683</v>
      </c>
      <c r="K119" s="128">
        <f t="shared" si="26"/>
        <v>38.5</v>
      </c>
      <c r="L119" s="129">
        <f t="shared" si="27"/>
        <v>0.2673611111111111</v>
      </c>
      <c r="M119" s="130" t="s">
        <v>600</v>
      </c>
      <c r="N119" s="131">
        <v>42817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42</v>
      </c>
      <c r="B120" s="106">
        <v>42291</v>
      </c>
      <c r="C120" s="106"/>
      <c r="D120" s="107" t="s">
        <v>686</v>
      </c>
      <c r="E120" s="108" t="s">
        <v>624</v>
      </c>
      <c r="F120" s="109">
        <v>264</v>
      </c>
      <c r="G120" s="108"/>
      <c r="H120" s="108">
        <v>311</v>
      </c>
      <c r="I120" s="126">
        <v>311</v>
      </c>
      <c r="J120" s="127" t="s">
        <v>683</v>
      </c>
      <c r="K120" s="128">
        <f t="shared" si="26"/>
        <v>47</v>
      </c>
      <c r="L120" s="129">
        <f t="shared" si="27"/>
        <v>0.17803030303030304</v>
      </c>
      <c r="M120" s="130" t="s">
        <v>600</v>
      </c>
      <c r="N120" s="131">
        <v>42604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43</v>
      </c>
      <c r="B121" s="106">
        <v>42318</v>
      </c>
      <c r="C121" s="106"/>
      <c r="D121" s="107" t="s">
        <v>687</v>
      </c>
      <c r="E121" s="108" t="s">
        <v>601</v>
      </c>
      <c r="F121" s="109">
        <v>549.5</v>
      </c>
      <c r="G121" s="108"/>
      <c r="H121" s="108">
        <v>630</v>
      </c>
      <c r="I121" s="126">
        <v>630</v>
      </c>
      <c r="J121" s="127" t="s">
        <v>683</v>
      </c>
      <c r="K121" s="128">
        <f t="shared" si="26"/>
        <v>80.5</v>
      </c>
      <c r="L121" s="129">
        <f t="shared" si="27"/>
        <v>0.1464968152866242</v>
      </c>
      <c r="M121" s="130" t="s">
        <v>600</v>
      </c>
      <c r="N121" s="131">
        <v>42419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44</v>
      </c>
      <c r="B122" s="106">
        <v>42342</v>
      </c>
      <c r="C122" s="106"/>
      <c r="D122" s="107" t="s">
        <v>688</v>
      </c>
      <c r="E122" s="108" t="s">
        <v>624</v>
      </c>
      <c r="F122" s="109">
        <v>1027.5</v>
      </c>
      <c r="G122" s="108"/>
      <c r="H122" s="108">
        <v>1315</v>
      </c>
      <c r="I122" s="126">
        <v>1250</v>
      </c>
      <c r="J122" s="127" t="s">
        <v>683</v>
      </c>
      <c r="K122" s="128">
        <f t="shared" si="26"/>
        <v>287.5</v>
      </c>
      <c r="L122" s="129">
        <f t="shared" si="27"/>
        <v>0.27980535279805352</v>
      </c>
      <c r="M122" s="130" t="s">
        <v>600</v>
      </c>
      <c r="N122" s="131">
        <v>43244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45</v>
      </c>
      <c r="B123" s="106">
        <v>42367</v>
      </c>
      <c r="C123" s="106"/>
      <c r="D123" s="107" t="s">
        <v>689</v>
      </c>
      <c r="E123" s="108" t="s">
        <v>624</v>
      </c>
      <c r="F123" s="109">
        <v>465</v>
      </c>
      <c r="G123" s="108"/>
      <c r="H123" s="108">
        <v>540</v>
      </c>
      <c r="I123" s="126">
        <v>540</v>
      </c>
      <c r="J123" s="127" t="s">
        <v>683</v>
      </c>
      <c r="K123" s="128">
        <f t="shared" si="26"/>
        <v>75</v>
      </c>
      <c r="L123" s="129">
        <f t="shared" si="27"/>
        <v>0.16129032258064516</v>
      </c>
      <c r="M123" s="130" t="s">
        <v>600</v>
      </c>
      <c r="N123" s="131">
        <v>42530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46</v>
      </c>
      <c r="B124" s="106">
        <v>42380</v>
      </c>
      <c r="C124" s="106"/>
      <c r="D124" s="107" t="s">
        <v>390</v>
      </c>
      <c r="E124" s="108" t="s">
        <v>601</v>
      </c>
      <c r="F124" s="109">
        <v>81</v>
      </c>
      <c r="G124" s="108"/>
      <c r="H124" s="108">
        <v>110</v>
      </c>
      <c r="I124" s="126">
        <v>110</v>
      </c>
      <c r="J124" s="127" t="s">
        <v>683</v>
      </c>
      <c r="K124" s="128">
        <f t="shared" si="26"/>
        <v>29</v>
      </c>
      <c r="L124" s="129">
        <f t="shared" si="27"/>
        <v>0.35802469135802467</v>
      </c>
      <c r="M124" s="130" t="s">
        <v>600</v>
      </c>
      <c r="N124" s="131">
        <v>42745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47</v>
      </c>
      <c r="B125" s="106">
        <v>42382</v>
      </c>
      <c r="C125" s="106"/>
      <c r="D125" s="107" t="s">
        <v>690</v>
      </c>
      <c r="E125" s="108" t="s">
        <v>601</v>
      </c>
      <c r="F125" s="109">
        <v>417.5</v>
      </c>
      <c r="G125" s="108"/>
      <c r="H125" s="108">
        <v>547</v>
      </c>
      <c r="I125" s="126">
        <v>535</v>
      </c>
      <c r="J125" s="127" t="s">
        <v>683</v>
      </c>
      <c r="K125" s="128">
        <f t="shared" si="26"/>
        <v>129.5</v>
      </c>
      <c r="L125" s="129">
        <f t="shared" si="27"/>
        <v>0.31017964071856285</v>
      </c>
      <c r="M125" s="130" t="s">
        <v>600</v>
      </c>
      <c r="N125" s="131">
        <v>42578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48</v>
      </c>
      <c r="B126" s="106">
        <v>42408</v>
      </c>
      <c r="C126" s="106"/>
      <c r="D126" s="107" t="s">
        <v>691</v>
      </c>
      <c r="E126" s="108" t="s">
        <v>624</v>
      </c>
      <c r="F126" s="109">
        <v>650</v>
      </c>
      <c r="G126" s="108"/>
      <c r="H126" s="108">
        <v>800</v>
      </c>
      <c r="I126" s="126">
        <v>800</v>
      </c>
      <c r="J126" s="127" t="s">
        <v>683</v>
      </c>
      <c r="K126" s="128">
        <f t="shared" si="26"/>
        <v>150</v>
      </c>
      <c r="L126" s="129">
        <f t="shared" si="27"/>
        <v>0.23076923076923078</v>
      </c>
      <c r="M126" s="130" t="s">
        <v>600</v>
      </c>
      <c r="N126" s="131">
        <v>43154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49</v>
      </c>
      <c r="B127" s="106">
        <v>42433</v>
      </c>
      <c r="C127" s="106"/>
      <c r="D127" s="107" t="s">
        <v>197</v>
      </c>
      <c r="E127" s="108" t="s">
        <v>624</v>
      </c>
      <c r="F127" s="109">
        <v>437.5</v>
      </c>
      <c r="G127" s="108"/>
      <c r="H127" s="108">
        <v>504.5</v>
      </c>
      <c r="I127" s="126">
        <v>522</v>
      </c>
      <c r="J127" s="127" t="s">
        <v>692</v>
      </c>
      <c r="K127" s="128">
        <f t="shared" si="26"/>
        <v>67</v>
      </c>
      <c r="L127" s="129">
        <f t="shared" si="27"/>
        <v>0.15314285714285714</v>
      </c>
      <c r="M127" s="130" t="s">
        <v>600</v>
      </c>
      <c r="N127" s="131">
        <v>42480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50</v>
      </c>
      <c r="B128" s="106">
        <v>42438</v>
      </c>
      <c r="C128" s="106"/>
      <c r="D128" s="107" t="s">
        <v>693</v>
      </c>
      <c r="E128" s="108" t="s">
        <v>624</v>
      </c>
      <c r="F128" s="109">
        <v>189.5</v>
      </c>
      <c r="G128" s="108"/>
      <c r="H128" s="108">
        <v>218</v>
      </c>
      <c r="I128" s="126">
        <v>218</v>
      </c>
      <c r="J128" s="127" t="s">
        <v>683</v>
      </c>
      <c r="K128" s="128">
        <f t="shared" si="26"/>
        <v>28.5</v>
      </c>
      <c r="L128" s="129">
        <f t="shared" si="27"/>
        <v>0.15039577836411611</v>
      </c>
      <c r="M128" s="130" t="s">
        <v>600</v>
      </c>
      <c r="N128" s="131">
        <v>43034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365">
        <v>51</v>
      </c>
      <c r="B129" s="115">
        <v>42471</v>
      </c>
      <c r="C129" s="115"/>
      <c r="D129" s="116" t="s">
        <v>694</v>
      </c>
      <c r="E129" s="117" t="s">
        <v>624</v>
      </c>
      <c r="F129" s="118">
        <v>36.5</v>
      </c>
      <c r="G129" s="119"/>
      <c r="H129" s="119">
        <v>15.85</v>
      </c>
      <c r="I129" s="119">
        <v>60</v>
      </c>
      <c r="J129" s="138" t="s">
        <v>695</v>
      </c>
      <c r="K129" s="134">
        <f t="shared" si="26"/>
        <v>-20.65</v>
      </c>
      <c r="L129" s="168">
        <f t="shared" si="27"/>
        <v>-0.5657534246575342</v>
      </c>
      <c r="M129" s="136" t="s">
        <v>664</v>
      </c>
      <c r="N129" s="169">
        <v>43627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52</v>
      </c>
      <c r="B130" s="106">
        <v>42472</v>
      </c>
      <c r="C130" s="106"/>
      <c r="D130" s="107" t="s">
        <v>696</v>
      </c>
      <c r="E130" s="108" t="s">
        <v>624</v>
      </c>
      <c r="F130" s="109">
        <v>93</v>
      </c>
      <c r="G130" s="108"/>
      <c r="H130" s="108">
        <v>149</v>
      </c>
      <c r="I130" s="126">
        <v>140</v>
      </c>
      <c r="J130" s="141" t="s">
        <v>697</v>
      </c>
      <c r="K130" s="128">
        <f t="shared" si="26"/>
        <v>56</v>
      </c>
      <c r="L130" s="129">
        <f t="shared" si="27"/>
        <v>0.60215053763440862</v>
      </c>
      <c r="M130" s="130" t="s">
        <v>600</v>
      </c>
      <c r="N130" s="131">
        <v>42740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53</v>
      </c>
      <c r="B131" s="106">
        <v>42472</v>
      </c>
      <c r="C131" s="106"/>
      <c r="D131" s="107" t="s">
        <v>698</v>
      </c>
      <c r="E131" s="108" t="s">
        <v>624</v>
      </c>
      <c r="F131" s="109">
        <v>130</v>
      </c>
      <c r="G131" s="108"/>
      <c r="H131" s="108">
        <v>150</v>
      </c>
      <c r="I131" s="126" t="s">
        <v>699</v>
      </c>
      <c r="J131" s="127" t="s">
        <v>683</v>
      </c>
      <c r="K131" s="128">
        <f t="shared" si="26"/>
        <v>20</v>
      </c>
      <c r="L131" s="129">
        <f t="shared" si="27"/>
        <v>0.15384615384615385</v>
      </c>
      <c r="M131" s="130" t="s">
        <v>600</v>
      </c>
      <c r="N131" s="131">
        <v>42564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54</v>
      </c>
      <c r="B132" s="106">
        <v>42473</v>
      </c>
      <c r="C132" s="106"/>
      <c r="D132" s="107" t="s">
        <v>354</v>
      </c>
      <c r="E132" s="108" t="s">
        <v>624</v>
      </c>
      <c r="F132" s="109">
        <v>196</v>
      </c>
      <c r="G132" s="108"/>
      <c r="H132" s="108">
        <v>299</v>
      </c>
      <c r="I132" s="126">
        <v>299</v>
      </c>
      <c r="J132" s="127" t="s">
        <v>683</v>
      </c>
      <c r="K132" s="128">
        <v>103</v>
      </c>
      <c r="L132" s="129">
        <v>0.52551020408163296</v>
      </c>
      <c r="M132" s="130" t="s">
        <v>600</v>
      </c>
      <c r="N132" s="131">
        <v>42620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55</v>
      </c>
      <c r="B133" s="106">
        <v>42473</v>
      </c>
      <c r="C133" s="106"/>
      <c r="D133" s="107" t="s">
        <v>757</v>
      </c>
      <c r="E133" s="108" t="s">
        <v>624</v>
      </c>
      <c r="F133" s="109">
        <v>88</v>
      </c>
      <c r="G133" s="108"/>
      <c r="H133" s="108">
        <v>103</v>
      </c>
      <c r="I133" s="126">
        <v>103</v>
      </c>
      <c r="J133" s="127" t="s">
        <v>683</v>
      </c>
      <c r="K133" s="128">
        <v>15</v>
      </c>
      <c r="L133" s="129">
        <v>0.170454545454545</v>
      </c>
      <c r="M133" s="130" t="s">
        <v>600</v>
      </c>
      <c r="N133" s="131">
        <v>42530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56</v>
      </c>
      <c r="B134" s="106">
        <v>42492</v>
      </c>
      <c r="C134" s="106"/>
      <c r="D134" s="107" t="s">
        <v>700</v>
      </c>
      <c r="E134" s="108" t="s">
        <v>624</v>
      </c>
      <c r="F134" s="109">
        <v>127.5</v>
      </c>
      <c r="G134" s="108"/>
      <c r="H134" s="108">
        <v>148</v>
      </c>
      <c r="I134" s="126" t="s">
        <v>701</v>
      </c>
      <c r="J134" s="127" t="s">
        <v>683</v>
      </c>
      <c r="K134" s="128">
        <f>H134-F134</f>
        <v>20.5</v>
      </c>
      <c r="L134" s="129">
        <f>K134/F134</f>
        <v>0.16078431372549021</v>
      </c>
      <c r="M134" s="130" t="s">
        <v>600</v>
      </c>
      <c r="N134" s="131">
        <v>42564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57</v>
      </c>
      <c r="B135" s="106">
        <v>42493</v>
      </c>
      <c r="C135" s="106"/>
      <c r="D135" s="107" t="s">
        <v>702</v>
      </c>
      <c r="E135" s="108" t="s">
        <v>624</v>
      </c>
      <c r="F135" s="109">
        <v>675</v>
      </c>
      <c r="G135" s="108"/>
      <c r="H135" s="108">
        <v>815</v>
      </c>
      <c r="I135" s="126" t="s">
        <v>703</v>
      </c>
      <c r="J135" s="127" t="s">
        <v>683</v>
      </c>
      <c r="K135" s="128">
        <f>H135-F135</f>
        <v>140</v>
      </c>
      <c r="L135" s="129">
        <f>K135/F135</f>
        <v>0.2074074074074074</v>
      </c>
      <c r="M135" s="130" t="s">
        <v>600</v>
      </c>
      <c r="N135" s="131">
        <v>43154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58</v>
      </c>
      <c r="B136" s="110">
        <v>42522</v>
      </c>
      <c r="C136" s="110"/>
      <c r="D136" s="111" t="s">
        <v>758</v>
      </c>
      <c r="E136" s="112" t="s">
        <v>624</v>
      </c>
      <c r="F136" s="113">
        <v>500</v>
      </c>
      <c r="G136" s="113"/>
      <c r="H136" s="114">
        <v>232.5</v>
      </c>
      <c r="I136" s="132" t="s">
        <v>759</v>
      </c>
      <c r="J136" s="133" t="s">
        <v>760</v>
      </c>
      <c r="K136" s="134">
        <f>H136-F136</f>
        <v>-267.5</v>
      </c>
      <c r="L136" s="135">
        <f>K136/F136</f>
        <v>-0.53500000000000003</v>
      </c>
      <c r="M136" s="136" t="s">
        <v>664</v>
      </c>
      <c r="N136" s="137">
        <v>43735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59</v>
      </c>
      <c r="B137" s="106">
        <v>42527</v>
      </c>
      <c r="C137" s="106"/>
      <c r="D137" s="107" t="s">
        <v>704</v>
      </c>
      <c r="E137" s="108" t="s">
        <v>624</v>
      </c>
      <c r="F137" s="109">
        <v>110</v>
      </c>
      <c r="G137" s="108"/>
      <c r="H137" s="108">
        <v>126.5</v>
      </c>
      <c r="I137" s="126">
        <v>125</v>
      </c>
      <c r="J137" s="127" t="s">
        <v>633</v>
      </c>
      <c r="K137" s="128">
        <f>H137-F137</f>
        <v>16.5</v>
      </c>
      <c r="L137" s="129">
        <f>K137/F137</f>
        <v>0.15</v>
      </c>
      <c r="M137" s="130" t="s">
        <v>600</v>
      </c>
      <c r="N137" s="131">
        <v>42552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60</v>
      </c>
      <c r="B138" s="106">
        <v>42538</v>
      </c>
      <c r="C138" s="106"/>
      <c r="D138" s="107" t="s">
        <v>705</v>
      </c>
      <c r="E138" s="108" t="s">
        <v>624</v>
      </c>
      <c r="F138" s="109">
        <v>44</v>
      </c>
      <c r="G138" s="108"/>
      <c r="H138" s="108">
        <v>69.5</v>
      </c>
      <c r="I138" s="126">
        <v>69.5</v>
      </c>
      <c r="J138" s="127" t="s">
        <v>706</v>
      </c>
      <c r="K138" s="128">
        <f>H138-F138</f>
        <v>25.5</v>
      </c>
      <c r="L138" s="129">
        <f>K138/F138</f>
        <v>0.57954545454545459</v>
      </c>
      <c r="M138" s="130" t="s">
        <v>600</v>
      </c>
      <c r="N138" s="131">
        <v>42977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61</v>
      </c>
      <c r="B139" s="106">
        <v>42549</v>
      </c>
      <c r="C139" s="106"/>
      <c r="D139" s="148" t="s">
        <v>761</v>
      </c>
      <c r="E139" s="108" t="s">
        <v>624</v>
      </c>
      <c r="F139" s="109">
        <v>262.5</v>
      </c>
      <c r="G139" s="108"/>
      <c r="H139" s="108">
        <v>340</v>
      </c>
      <c r="I139" s="126">
        <v>333</v>
      </c>
      <c r="J139" s="127" t="s">
        <v>762</v>
      </c>
      <c r="K139" s="128">
        <v>77.5</v>
      </c>
      <c r="L139" s="129">
        <v>0.29523809523809502</v>
      </c>
      <c r="M139" s="130" t="s">
        <v>600</v>
      </c>
      <c r="N139" s="131">
        <v>43017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62</v>
      </c>
      <c r="B140" s="106">
        <v>42549</v>
      </c>
      <c r="C140" s="106"/>
      <c r="D140" s="148" t="s">
        <v>763</v>
      </c>
      <c r="E140" s="108" t="s">
        <v>624</v>
      </c>
      <c r="F140" s="109">
        <v>840</v>
      </c>
      <c r="G140" s="108"/>
      <c r="H140" s="108">
        <v>1230</v>
      </c>
      <c r="I140" s="126">
        <v>1230</v>
      </c>
      <c r="J140" s="127" t="s">
        <v>683</v>
      </c>
      <c r="K140" s="128">
        <v>390</v>
      </c>
      <c r="L140" s="129">
        <v>0.46428571428571402</v>
      </c>
      <c r="M140" s="130" t="s">
        <v>600</v>
      </c>
      <c r="N140" s="131">
        <v>42649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366">
        <v>63</v>
      </c>
      <c r="B141" s="143">
        <v>42556</v>
      </c>
      <c r="C141" s="143"/>
      <c r="D141" s="144" t="s">
        <v>707</v>
      </c>
      <c r="E141" s="145" t="s">
        <v>624</v>
      </c>
      <c r="F141" s="146">
        <v>395</v>
      </c>
      <c r="G141" s="147"/>
      <c r="H141" s="147">
        <f>(468.5+342.5)/2</f>
        <v>405.5</v>
      </c>
      <c r="I141" s="147">
        <v>510</v>
      </c>
      <c r="J141" s="170" t="s">
        <v>708</v>
      </c>
      <c r="K141" s="171">
        <f t="shared" ref="K141:K147" si="28">H141-F141</f>
        <v>10.5</v>
      </c>
      <c r="L141" s="172">
        <f t="shared" ref="L141:L147" si="29">K141/F141</f>
        <v>2.6582278481012658E-2</v>
      </c>
      <c r="M141" s="173" t="s">
        <v>709</v>
      </c>
      <c r="N141" s="174">
        <v>43606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64</v>
      </c>
      <c r="B142" s="110">
        <v>42584</v>
      </c>
      <c r="C142" s="110"/>
      <c r="D142" s="111" t="s">
        <v>710</v>
      </c>
      <c r="E142" s="112" t="s">
        <v>601</v>
      </c>
      <c r="F142" s="113">
        <f>169.5-12.8</f>
        <v>156.69999999999999</v>
      </c>
      <c r="G142" s="113"/>
      <c r="H142" s="114">
        <v>77</v>
      </c>
      <c r="I142" s="132" t="s">
        <v>711</v>
      </c>
      <c r="J142" s="390" t="s">
        <v>3402</v>
      </c>
      <c r="K142" s="134">
        <f t="shared" si="28"/>
        <v>-79.699999999999989</v>
      </c>
      <c r="L142" s="135">
        <f t="shared" si="29"/>
        <v>-0.50861518825781749</v>
      </c>
      <c r="M142" s="136" t="s">
        <v>664</v>
      </c>
      <c r="N142" s="137">
        <v>43522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65</v>
      </c>
      <c r="B143" s="110">
        <v>42586</v>
      </c>
      <c r="C143" s="110"/>
      <c r="D143" s="111" t="s">
        <v>712</v>
      </c>
      <c r="E143" s="112" t="s">
        <v>624</v>
      </c>
      <c r="F143" s="113">
        <v>400</v>
      </c>
      <c r="G143" s="113"/>
      <c r="H143" s="114">
        <v>305</v>
      </c>
      <c r="I143" s="132">
        <v>475</v>
      </c>
      <c r="J143" s="133" t="s">
        <v>713</v>
      </c>
      <c r="K143" s="134">
        <f t="shared" si="28"/>
        <v>-95</v>
      </c>
      <c r="L143" s="135">
        <f t="shared" si="29"/>
        <v>-0.23749999999999999</v>
      </c>
      <c r="M143" s="136" t="s">
        <v>664</v>
      </c>
      <c r="N143" s="137">
        <v>43606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66</v>
      </c>
      <c r="B144" s="106">
        <v>42593</v>
      </c>
      <c r="C144" s="106"/>
      <c r="D144" s="107" t="s">
        <v>714</v>
      </c>
      <c r="E144" s="108" t="s">
        <v>624</v>
      </c>
      <c r="F144" s="109">
        <v>86.5</v>
      </c>
      <c r="G144" s="108"/>
      <c r="H144" s="108">
        <v>130</v>
      </c>
      <c r="I144" s="126">
        <v>130</v>
      </c>
      <c r="J144" s="141" t="s">
        <v>715</v>
      </c>
      <c r="K144" s="128">
        <f t="shared" si="28"/>
        <v>43.5</v>
      </c>
      <c r="L144" s="129">
        <f t="shared" si="29"/>
        <v>0.50289017341040465</v>
      </c>
      <c r="M144" s="130" t="s">
        <v>600</v>
      </c>
      <c r="N144" s="131">
        <v>43091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67</v>
      </c>
      <c r="B145" s="110">
        <v>42600</v>
      </c>
      <c r="C145" s="110"/>
      <c r="D145" s="111" t="s">
        <v>381</v>
      </c>
      <c r="E145" s="112" t="s">
        <v>624</v>
      </c>
      <c r="F145" s="113">
        <v>133.5</v>
      </c>
      <c r="G145" s="113"/>
      <c r="H145" s="114">
        <v>126.5</v>
      </c>
      <c r="I145" s="132">
        <v>178</v>
      </c>
      <c r="J145" s="133" t="s">
        <v>716</v>
      </c>
      <c r="K145" s="134">
        <f t="shared" si="28"/>
        <v>-7</v>
      </c>
      <c r="L145" s="135">
        <f t="shared" si="29"/>
        <v>-5.2434456928838954E-2</v>
      </c>
      <c r="M145" s="136" t="s">
        <v>664</v>
      </c>
      <c r="N145" s="137">
        <v>42615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68</v>
      </c>
      <c r="B146" s="106">
        <v>42613</v>
      </c>
      <c r="C146" s="106"/>
      <c r="D146" s="107" t="s">
        <v>717</v>
      </c>
      <c r="E146" s="108" t="s">
        <v>624</v>
      </c>
      <c r="F146" s="109">
        <v>560</v>
      </c>
      <c r="G146" s="108"/>
      <c r="H146" s="108">
        <v>725</v>
      </c>
      <c r="I146" s="126">
        <v>725</v>
      </c>
      <c r="J146" s="127" t="s">
        <v>626</v>
      </c>
      <c r="K146" s="128">
        <f t="shared" si="28"/>
        <v>165</v>
      </c>
      <c r="L146" s="129">
        <f t="shared" si="29"/>
        <v>0.29464285714285715</v>
      </c>
      <c r="M146" s="130" t="s">
        <v>600</v>
      </c>
      <c r="N146" s="131">
        <v>42456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69</v>
      </c>
      <c r="B147" s="106">
        <v>42614</v>
      </c>
      <c r="C147" s="106"/>
      <c r="D147" s="107" t="s">
        <v>718</v>
      </c>
      <c r="E147" s="108" t="s">
        <v>624</v>
      </c>
      <c r="F147" s="109">
        <v>160.5</v>
      </c>
      <c r="G147" s="108"/>
      <c r="H147" s="108">
        <v>210</v>
      </c>
      <c r="I147" s="126">
        <v>210</v>
      </c>
      <c r="J147" s="127" t="s">
        <v>626</v>
      </c>
      <c r="K147" s="128">
        <f t="shared" si="28"/>
        <v>49.5</v>
      </c>
      <c r="L147" s="129">
        <f t="shared" si="29"/>
        <v>0.30841121495327101</v>
      </c>
      <c r="M147" s="130" t="s">
        <v>600</v>
      </c>
      <c r="N147" s="131">
        <v>42871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70</v>
      </c>
      <c r="B148" s="106">
        <v>42646</v>
      </c>
      <c r="C148" s="106"/>
      <c r="D148" s="148" t="s">
        <v>405</v>
      </c>
      <c r="E148" s="108" t="s">
        <v>624</v>
      </c>
      <c r="F148" s="109">
        <v>430</v>
      </c>
      <c r="G148" s="108"/>
      <c r="H148" s="108">
        <v>596</v>
      </c>
      <c r="I148" s="126">
        <v>575</v>
      </c>
      <c r="J148" s="127" t="s">
        <v>764</v>
      </c>
      <c r="K148" s="128">
        <v>166</v>
      </c>
      <c r="L148" s="129">
        <v>0.38604651162790699</v>
      </c>
      <c r="M148" s="130" t="s">
        <v>600</v>
      </c>
      <c r="N148" s="131">
        <v>42769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71</v>
      </c>
      <c r="B149" s="106">
        <v>42657</v>
      </c>
      <c r="C149" s="106"/>
      <c r="D149" s="107" t="s">
        <v>719</v>
      </c>
      <c r="E149" s="108" t="s">
        <v>624</v>
      </c>
      <c r="F149" s="109">
        <v>280</v>
      </c>
      <c r="G149" s="108"/>
      <c r="H149" s="108">
        <v>345</v>
      </c>
      <c r="I149" s="126">
        <v>345</v>
      </c>
      <c r="J149" s="127" t="s">
        <v>626</v>
      </c>
      <c r="K149" s="128">
        <f t="shared" ref="K149:K154" si="30">H149-F149</f>
        <v>65</v>
      </c>
      <c r="L149" s="129">
        <f>K149/F149</f>
        <v>0.23214285714285715</v>
      </c>
      <c r="M149" s="130" t="s">
        <v>600</v>
      </c>
      <c r="N149" s="131">
        <v>42814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72</v>
      </c>
      <c r="B150" s="106">
        <v>42657</v>
      </c>
      <c r="C150" s="106"/>
      <c r="D150" s="107" t="s">
        <v>720</v>
      </c>
      <c r="E150" s="108" t="s">
        <v>624</v>
      </c>
      <c r="F150" s="109">
        <v>245</v>
      </c>
      <c r="G150" s="108"/>
      <c r="H150" s="108">
        <v>325.5</v>
      </c>
      <c r="I150" s="126">
        <v>330</v>
      </c>
      <c r="J150" s="127" t="s">
        <v>721</v>
      </c>
      <c r="K150" s="128">
        <f t="shared" si="30"/>
        <v>80.5</v>
      </c>
      <c r="L150" s="129">
        <f>K150/F150</f>
        <v>0.32857142857142857</v>
      </c>
      <c r="M150" s="130" t="s">
        <v>600</v>
      </c>
      <c r="N150" s="131">
        <v>42769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73</v>
      </c>
      <c r="B151" s="106">
        <v>42660</v>
      </c>
      <c r="C151" s="106"/>
      <c r="D151" s="107" t="s">
        <v>349</v>
      </c>
      <c r="E151" s="108" t="s">
        <v>624</v>
      </c>
      <c r="F151" s="109">
        <v>125</v>
      </c>
      <c r="G151" s="108"/>
      <c r="H151" s="108">
        <v>160</v>
      </c>
      <c r="I151" s="126">
        <v>160</v>
      </c>
      <c r="J151" s="127" t="s">
        <v>683</v>
      </c>
      <c r="K151" s="128">
        <f t="shared" si="30"/>
        <v>35</v>
      </c>
      <c r="L151" s="129">
        <v>0.28000000000000003</v>
      </c>
      <c r="M151" s="130" t="s">
        <v>600</v>
      </c>
      <c r="N151" s="131">
        <v>42803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74</v>
      </c>
      <c r="B152" s="106">
        <v>42660</v>
      </c>
      <c r="C152" s="106"/>
      <c r="D152" s="107" t="s">
        <v>483</v>
      </c>
      <c r="E152" s="108" t="s">
        <v>624</v>
      </c>
      <c r="F152" s="109">
        <v>114</v>
      </c>
      <c r="G152" s="108"/>
      <c r="H152" s="108">
        <v>145</v>
      </c>
      <c r="I152" s="126">
        <v>145</v>
      </c>
      <c r="J152" s="127" t="s">
        <v>683</v>
      </c>
      <c r="K152" s="128">
        <f t="shared" si="30"/>
        <v>31</v>
      </c>
      <c r="L152" s="129">
        <f>K152/F152</f>
        <v>0.27192982456140352</v>
      </c>
      <c r="M152" s="130" t="s">
        <v>600</v>
      </c>
      <c r="N152" s="131">
        <v>42859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75</v>
      </c>
      <c r="B153" s="106">
        <v>42660</v>
      </c>
      <c r="C153" s="106"/>
      <c r="D153" s="107" t="s">
        <v>722</v>
      </c>
      <c r="E153" s="108" t="s">
        <v>624</v>
      </c>
      <c r="F153" s="109">
        <v>212</v>
      </c>
      <c r="G153" s="108"/>
      <c r="H153" s="108">
        <v>280</v>
      </c>
      <c r="I153" s="126">
        <v>276</v>
      </c>
      <c r="J153" s="127" t="s">
        <v>723</v>
      </c>
      <c r="K153" s="128">
        <f t="shared" si="30"/>
        <v>68</v>
      </c>
      <c r="L153" s="129">
        <f>K153/F153</f>
        <v>0.32075471698113206</v>
      </c>
      <c r="M153" s="130" t="s">
        <v>600</v>
      </c>
      <c r="N153" s="131">
        <v>42858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76</v>
      </c>
      <c r="B154" s="106">
        <v>42678</v>
      </c>
      <c r="C154" s="106"/>
      <c r="D154" s="107" t="s">
        <v>151</v>
      </c>
      <c r="E154" s="108" t="s">
        <v>624</v>
      </c>
      <c r="F154" s="109">
        <v>155</v>
      </c>
      <c r="G154" s="108"/>
      <c r="H154" s="108">
        <v>210</v>
      </c>
      <c r="I154" s="126">
        <v>210</v>
      </c>
      <c r="J154" s="127" t="s">
        <v>724</v>
      </c>
      <c r="K154" s="128">
        <f t="shared" si="30"/>
        <v>55</v>
      </c>
      <c r="L154" s="129">
        <f>K154/F154</f>
        <v>0.35483870967741937</v>
      </c>
      <c r="M154" s="130" t="s">
        <v>600</v>
      </c>
      <c r="N154" s="131">
        <v>42944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77</v>
      </c>
      <c r="B155" s="110">
        <v>42710</v>
      </c>
      <c r="C155" s="110"/>
      <c r="D155" s="111" t="s">
        <v>765</v>
      </c>
      <c r="E155" s="112" t="s">
        <v>624</v>
      </c>
      <c r="F155" s="113">
        <v>150.5</v>
      </c>
      <c r="G155" s="113"/>
      <c r="H155" s="114">
        <v>72.5</v>
      </c>
      <c r="I155" s="132">
        <v>174</v>
      </c>
      <c r="J155" s="133" t="s">
        <v>766</v>
      </c>
      <c r="K155" s="134">
        <v>-78</v>
      </c>
      <c r="L155" s="135">
        <v>-0.51827242524916906</v>
      </c>
      <c r="M155" s="136" t="s">
        <v>664</v>
      </c>
      <c r="N155" s="137">
        <v>43333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78</v>
      </c>
      <c r="B156" s="106">
        <v>42712</v>
      </c>
      <c r="C156" s="106"/>
      <c r="D156" s="107" t="s">
        <v>125</v>
      </c>
      <c r="E156" s="108" t="s">
        <v>624</v>
      </c>
      <c r="F156" s="109">
        <v>380</v>
      </c>
      <c r="G156" s="108"/>
      <c r="H156" s="108">
        <v>478</v>
      </c>
      <c r="I156" s="126">
        <v>468</v>
      </c>
      <c r="J156" s="127" t="s">
        <v>683</v>
      </c>
      <c r="K156" s="128">
        <f>H156-F156</f>
        <v>98</v>
      </c>
      <c r="L156" s="129">
        <f>K156/F156</f>
        <v>0.25789473684210529</v>
      </c>
      <c r="M156" s="130" t="s">
        <v>600</v>
      </c>
      <c r="N156" s="131">
        <v>43025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79</v>
      </c>
      <c r="B157" s="106">
        <v>42734</v>
      </c>
      <c r="C157" s="106"/>
      <c r="D157" s="107" t="s">
        <v>248</v>
      </c>
      <c r="E157" s="108" t="s">
        <v>624</v>
      </c>
      <c r="F157" s="109">
        <v>305</v>
      </c>
      <c r="G157" s="108"/>
      <c r="H157" s="108">
        <v>375</v>
      </c>
      <c r="I157" s="126">
        <v>375</v>
      </c>
      <c r="J157" s="127" t="s">
        <v>683</v>
      </c>
      <c r="K157" s="128">
        <f>H157-F157</f>
        <v>70</v>
      </c>
      <c r="L157" s="129">
        <f>K157/F157</f>
        <v>0.22950819672131148</v>
      </c>
      <c r="M157" s="130" t="s">
        <v>600</v>
      </c>
      <c r="N157" s="131">
        <v>42768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80</v>
      </c>
      <c r="B158" s="106">
        <v>42739</v>
      </c>
      <c r="C158" s="106"/>
      <c r="D158" s="107" t="s">
        <v>351</v>
      </c>
      <c r="E158" s="108" t="s">
        <v>624</v>
      </c>
      <c r="F158" s="109">
        <v>99.5</v>
      </c>
      <c r="G158" s="108"/>
      <c r="H158" s="108">
        <v>158</v>
      </c>
      <c r="I158" s="126">
        <v>158</v>
      </c>
      <c r="J158" s="127" t="s">
        <v>683</v>
      </c>
      <c r="K158" s="128">
        <f>H158-F158</f>
        <v>58.5</v>
      </c>
      <c r="L158" s="129">
        <f>K158/F158</f>
        <v>0.5879396984924623</v>
      </c>
      <c r="M158" s="130" t="s">
        <v>600</v>
      </c>
      <c r="N158" s="131">
        <v>42898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81</v>
      </c>
      <c r="B159" s="106">
        <v>42739</v>
      </c>
      <c r="C159" s="106"/>
      <c r="D159" s="107" t="s">
        <v>351</v>
      </c>
      <c r="E159" s="108" t="s">
        <v>624</v>
      </c>
      <c r="F159" s="109">
        <v>99.5</v>
      </c>
      <c r="G159" s="108"/>
      <c r="H159" s="108">
        <v>158</v>
      </c>
      <c r="I159" s="126">
        <v>158</v>
      </c>
      <c r="J159" s="127" t="s">
        <v>683</v>
      </c>
      <c r="K159" s="128">
        <v>58.5</v>
      </c>
      <c r="L159" s="129">
        <v>0.58793969849246197</v>
      </c>
      <c r="M159" s="130" t="s">
        <v>600</v>
      </c>
      <c r="N159" s="131">
        <v>42898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82</v>
      </c>
      <c r="B160" s="106">
        <v>42786</v>
      </c>
      <c r="C160" s="106"/>
      <c r="D160" s="107" t="s">
        <v>169</v>
      </c>
      <c r="E160" s="108" t="s">
        <v>624</v>
      </c>
      <c r="F160" s="109">
        <v>140.5</v>
      </c>
      <c r="G160" s="108"/>
      <c r="H160" s="108">
        <v>220</v>
      </c>
      <c r="I160" s="126">
        <v>220</v>
      </c>
      <c r="J160" s="127" t="s">
        <v>683</v>
      </c>
      <c r="K160" s="128">
        <f>H160-F160</f>
        <v>79.5</v>
      </c>
      <c r="L160" s="129">
        <f>K160/F160</f>
        <v>0.5658362989323843</v>
      </c>
      <c r="M160" s="130" t="s">
        <v>600</v>
      </c>
      <c r="N160" s="131">
        <v>42864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83</v>
      </c>
      <c r="B161" s="106">
        <v>42786</v>
      </c>
      <c r="C161" s="106"/>
      <c r="D161" s="107" t="s">
        <v>767</v>
      </c>
      <c r="E161" s="108" t="s">
        <v>624</v>
      </c>
      <c r="F161" s="109">
        <v>202.5</v>
      </c>
      <c r="G161" s="108"/>
      <c r="H161" s="108">
        <v>234</v>
      </c>
      <c r="I161" s="126">
        <v>234</v>
      </c>
      <c r="J161" s="127" t="s">
        <v>683</v>
      </c>
      <c r="K161" s="128">
        <v>31.5</v>
      </c>
      <c r="L161" s="129">
        <v>0.155555555555556</v>
      </c>
      <c r="M161" s="130" t="s">
        <v>600</v>
      </c>
      <c r="N161" s="131">
        <v>42836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84</v>
      </c>
      <c r="B162" s="106">
        <v>42818</v>
      </c>
      <c r="C162" s="106"/>
      <c r="D162" s="107" t="s">
        <v>557</v>
      </c>
      <c r="E162" s="108" t="s">
        <v>624</v>
      </c>
      <c r="F162" s="109">
        <v>300.5</v>
      </c>
      <c r="G162" s="108"/>
      <c r="H162" s="108">
        <v>417.5</v>
      </c>
      <c r="I162" s="126">
        <v>420</v>
      </c>
      <c r="J162" s="127" t="s">
        <v>725</v>
      </c>
      <c r="K162" s="128">
        <f>H162-F162</f>
        <v>117</v>
      </c>
      <c r="L162" s="129">
        <f>K162/F162</f>
        <v>0.38935108153078202</v>
      </c>
      <c r="M162" s="130" t="s">
        <v>600</v>
      </c>
      <c r="N162" s="131">
        <v>43070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85</v>
      </c>
      <c r="B163" s="106">
        <v>42818</v>
      </c>
      <c r="C163" s="106"/>
      <c r="D163" s="107" t="s">
        <v>763</v>
      </c>
      <c r="E163" s="108" t="s">
        <v>624</v>
      </c>
      <c r="F163" s="109">
        <v>850</v>
      </c>
      <c r="G163" s="108"/>
      <c r="H163" s="108">
        <v>1042.5</v>
      </c>
      <c r="I163" s="126">
        <v>1023</v>
      </c>
      <c r="J163" s="127" t="s">
        <v>768</v>
      </c>
      <c r="K163" s="128">
        <v>192.5</v>
      </c>
      <c r="L163" s="129">
        <v>0.22647058823529401</v>
      </c>
      <c r="M163" s="130" t="s">
        <v>600</v>
      </c>
      <c r="N163" s="131">
        <v>42830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86</v>
      </c>
      <c r="B164" s="106">
        <v>42830</v>
      </c>
      <c r="C164" s="106"/>
      <c r="D164" s="107" t="s">
        <v>501</v>
      </c>
      <c r="E164" s="108" t="s">
        <v>624</v>
      </c>
      <c r="F164" s="109">
        <v>785</v>
      </c>
      <c r="G164" s="108"/>
      <c r="H164" s="108">
        <v>930</v>
      </c>
      <c r="I164" s="126">
        <v>920</v>
      </c>
      <c r="J164" s="127" t="s">
        <v>726</v>
      </c>
      <c r="K164" s="128">
        <f>H164-F164</f>
        <v>145</v>
      </c>
      <c r="L164" s="129">
        <f>K164/F164</f>
        <v>0.18471337579617833</v>
      </c>
      <c r="M164" s="130" t="s">
        <v>600</v>
      </c>
      <c r="N164" s="131">
        <v>42976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87</v>
      </c>
      <c r="B165" s="110">
        <v>42831</v>
      </c>
      <c r="C165" s="110"/>
      <c r="D165" s="111" t="s">
        <v>769</v>
      </c>
      <c r="E165" s="112" t="s">
        <v>624</v>
      </c>
      <c r="F165" s="113">
        <v>40</v>
      </c>
      <c r="G165" s="113"/>
      <c r="H165" s="114">
        <v>13.1</v>
      </c>
      <c r="I165" s="132">
        <v>60</v>
      </c>
      <c r="J165" s="138" t="s">
        <v>770</v>
      </c>
      <c r="K165" s="134">
        <v>-26.9</v>
      </c>
      <c r="L165" s="135">
        <v>-0.67249999999999999</v>
      </c>
      <c r="M165" s="136" t="s">
        <v>664</v>
      </c>
      <c r="N165" s="137">
        <v>43138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88</v>
      </c>
      <c r="B166" s="106">
        <v>42837</v>
      </c>
      <c r="C166" s="106"/>
      <c r="D166" s="107" t="s">
        <v>88</v>
      </c>
      <c r="E166" s="108" t="s">
        <v>624</v>
      </c>
      <c r="F166" s="109">
        <v>289.5</v>
      </c>
      <c r="G166" s="108"/>
      <c r="H166" s="108">
        <v>354</v>
      </c>
      <c r="I166" s="126">
        <v>360</v>
      </c>
      <c r="J166" s="127" t="s">
        <v>727</v>
      </c>
      <c r="K166" s="128">
        <f t="shared" ref="K166:K174" si="31">H166-F166</f>
        <v>64.5</v>
      </c>
      <c r="L166" s="129">
        <f t="shared" ref="L166:L174" si="32">K166/F166</f>
        <v>0.22279792746113988</v>
      </c>
      <c r="M166" s="130" t="s">
        <v>600</v>
      </c>
      <c r="N166" s="131">
        <v>43040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89</v>
      </c>
      <c r="B167" s="106">
        <v>42845</v>
      </c>
      <c r="C167" s="106"/>
      <c r="D167" s="107" t="s">
        <v>438</v>
      </c>
      <c r="E167" s="108" t="s">
        <v>624</v>
      </c>
      <c r="F167" s="109">
        <v>700</v>
      </c>
      <c r="G167" s="108"/>
      <c r="H167" s="108">
        <v>840</v>
      </c>
      <c r="I167" s="126">
        <v>840</v>
      </c>
      <c r="J167" s="127" t="s">
        <v>728</v>
      </c>
      <c r="K167" s="128">
        <f t="shared" si="31"/>
        <v>140</v>
      </c>
      <c r="L167" s="129">
        <f t="shared" si="32"/>
        <v>0.2</v>
      </c>
      <c r="M167" s="130" t="s">
        <v>600</v>
      </c>
      <c r="N167" s="131">
        <v>42893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90</v>
      </c>
      <c r="B168" s="106">
        <v>42887</v>
      </c>
      <c r="C168" s="106"/>
      <c r="D168" s="148" t="s">
        <v>363</v>
      </c>
      <c r="E168" s="108" t="s">
        <v>624</v>
      </c>
      <c r="F168" s="109">
        <v>130</v>
      </c>
      <c r="G168" s="108"/>
      <c r="H168" s="108">
        <v>144.25</v>
      </c>
      <c r="I168" s="126">
        <v>170</v>
      </c>
      <c r="J168" s="127" t="s">
        <v>729</v>
      </c>
      <c r="K168" s="128">
        <f t="shared" si="31"/>
        <v>14.25</v>
      </c>
      <c r="L168" s="129">
        <f t="shared" si="32"/>
        <v>0.10961538461538461</v>
      </c>
      <c r="M168" s="130" t="s">
        <v>600</v>
      </c>
      <c r="N168" s="131">
        <v>43675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91</v>
      </c>
      <c r="B169" s="106">
        <v>42901</v>
      </c>
      <c r="C169" s="106"/>
      <c r="D169" s="148" t="s">
        <v>730</v>
      </c>
      <c r="E169" s="108" t="s">
        <v>624</v>
      </c>
      <c r="F169" s="109">
        <v>214.5</v>
      </c>
      <c r="G169" s="108"/>
      <c r="H169" s="108">
        <v>262</v>
      </c>
      <c r="I169" s="126">
        <v>262</v>
      </c>
      <c r="J169" s="127" t="s">
        <v>731</v>
      </c>
      <c r="K169" s="128">
        <f t="shared" si="31"/>
        <v>47.5</v>
      </c>
      <c r="L169" s="129">
        <f t="shared" si="32"/>
        <v>0.22144522144522144</v>
      </c>
      <c r="M169" s="130" t="s">
        <v>600</v>
      </c>
      <c r="N169" s="131">
        <v>42977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5">
        <v>92</v>
      </c>
      <c r="B170" s="154">
        <v>42933</v>
      </c>
      <c r="C170" s="154"/>
      <c r="D170" s="155" t="s">
        <v>732</v>
      </c>
      <c r="E170" s="156" t="s">
        <v>624</v>
      </c>
      <c r="F170" s="157">
        <v>370</v>
      </c>
      <c r="G170" s="156"/>
      <c r="H170" s="156">
        <v>447.5</v>
      </c>
      <c r="I170" s="178">
        <v>450</v>
      </c>
      <c r="J170" s="231" t="s">
        <v>683</v>
      </c>
      <c r="K170" s="128">
        <f t="shared" si="31"/>
        <v>77.5</v>
      </c>
      <c r="L170" s="180">
        <f t="shared" si="32"/>
        <v>0.20945945945945946</v>
      </c>
      <c r="M170" s="181" t="s">
        <v>600</v>
      </c>
      <c r="N170" s="182">
        <v>43035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5">
        <v>93</v>
      </c>
      <c r="B171" s="154">
        <v>42943</v>
      </c>
      <c r="C171" s="154"/>
      <c r="D171" s="155" t="s">
        <v>167</v>
      </c>
      <c r="E171" s="156" t="s">
        <v>624</v>
      </c>
      <c r="F171" s="157">
        <v>657.5</v>
      </c>
      <c r="G171" s="156"/>
      <c r="H171" s="156">
        <v>825</v>
      </c>
      <c r="I171" s="178">
        <v>820</v>
      </c>
      <c r="J171" s="231" t="s">
        <v>683</v>
      </c>
      <c r="K171" s="128">
        <f t="shared" si="31"/>
        <v>167.5</v>
      </c>
      <c r="L171" s="180">
        <f t="shared" si="32"/>
        <v>0.25475285171102663</v>
      </c>
      <c r="M171" s="181" t="s">
        <v>600</v>
      </c>
      <c r="N171" s="182">
        <v>43090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94</v>
      </c>
      <c r="B172" s="106">
        <v>42964</v>
      </c>
      <c r="C172" s="106"/>
      <c r="D172" s="107" t="s">
        <v>368</v>
      </c>
      <c r="E172" s="108" t="s">
        <v>624</v>
      </c>
      <c r="F172" s="109">
        <v>605</v>
      </c>
      <c r="G172" s="108"/>
      <c r="H172" s="108">
        <v>750</v>
      </c>
      <c r="I172" s="126">
        <v>750</v>
      </c>
      <c r="J172" s="127" t="s">
        <v>726</v>
      </c>
      <c r="K172" s="128">
        <f t="shared" si="31"/>
        <v>145</v>
      </c>
      <c r="L172" s="129">
        <f t="shared" si="32"/>
        <v>0.23966942148760331</v>
      </c>
      <c r="M172" s="130" t="s">
        <v>600</v>
      </c>
      <c r="N172" s="131">
        <v>43027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367">
        <v>95</v>
      </c>
      <c r="B173" s="149">
        <v>42979</v>
      </c>
      <c r="C173" s="149"/>
      <c r="D173" s="150" t="s">
        <v>509</v>
      </c>
      <c r="E173" s="151" t="s">
        <v>624</v>
      </c>
      <c r="F173" s="152">
        <v>255</v>
      </c>
      <c r="G173" s="153"/>
      <c r="H173" s="153">
        <v>217.25</v>
      </c>
      <c r="I173" s="153">
        <v>320</v>
      </c>
      <c r="J173" s="175" t="s">
        <v>733</v>
      </c>
      <c r="K173" s="134">
        <f t="shared" si="31"/>
        <v>-37.75</v>
      </c>
      <c r="L173" s="176">
        <f t="shared" si="32"/>
        <v>-0.14803921568627451</v>
      </c>
      <c r="M173" s="136" t="s">
        <v>664</v>
      </c>
      <c r="N173" s="177">
        <v>43661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96</v>
      </c>
      <c r="B174" s="106">
        <v>42997</v>
      </c>
      <c r="C174" s="106"/>
      <c r="D174" s="107" t="s">
        <v>734</v>
      </c>
      <c r="E174" s="108" t="s">
        <v>624</v>
      </c>
      <c r="F174" s="109">
        <v>215</v>
      </c>
      <c r="G174" s="108"/>
      <c r="H174" s="108">
        <v>258</v>
      </c>
      <c r="I174" s="126">
        <v>258</v>
      </c>
      <c r="J174" s="127" t="s">
        <v>683</v>
      </c>
      <c r="K174" s="128">
        <f t="shared" si="31"/>
        <v>43</v>
      </c>
      <c r="L174" s="129">
        <f t="shared" si="32"/>
        <v>0.2</v>
      </c>
      <c r="M174" s="130" t="s">
        <v>600</v>
      </c>
      <c r="N174" s="131">
        <v>43040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97</v>
      </c>
      <c r="B175" s="106">
        <v>42997</v>
      </c>
      <c r="C175" s="106"/>
      <c r="D175" s="107" t="s">
        <v>734</v>
      </c>
      <c r="E175" s="108" t="s">
        <v>624</v>
      </c>
      <c r="F175" s="109">
        <v>215</v>
      </c>
      <c r="G175" s="108"/>
      <c r="H175" s="108">
        <v>258</v>
      </c>
      <c r="I175" s="126">
        <v>258</v>
      </c>
      <c r="J175" s="231" t="s">
        <v>683</v>
      </c>
      <c r="K175" s="128">
        <v>43</v>
      </c>
      <c r="L175" s="129">
        <v>0.2</v>
      </c>
      <c r="M175" s="130" t="s">
        <v>600</v>
      </c>
      <c r="N175" s="131">
        <v>43040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6">
        <v>98</v>
      </c>
      <c r="B176" s="207">
        <v>42998</v>
      </c>
      <c r="C176" s="207"/>
      <c r="D176" s="376" t="s">
        <v>2980</v>
      </c>
      <c r="E176" s="208" t="s">
        <v>624</v>
      </c>
      <c r="F176" s="209">
        <v>75</v>
      </c>
      <c r="G176" s="208"/>
      <c r="H176" s="208">
        <v>90</v>
      </c>
      <c r="I176" s="232">
        <v>90</v>
      </c>
      <c r="J176" s="127" t="s">
        <v>735</v>
      </c>
      <c r="K176" s="128">
        <f t="shared" ref="K176:K181" si="33">H176-F176</f>
        <v>15</v>
      </c>
      <c r="L176" s="129">
        <f t="shared" ref="L176:L181" si="34">K176/F176</f>
        <v>0.2</v>
      </c>
      <c r="M176" s="130" t="s">
        <v>600</v>
      </c>
      <c r="N176" s="131">
        <v>43019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5">
        <v>99</v>
      </c>
      <c r="B177" s="154">
        <v>43011</v>
      </c>
      <c r="C177" s="154"/>
      <c r="D177" s="155" t="s">
        <v>736</v>
      </c>
      <c r="E177" s="156" t="s">
        <v>624</v>
      </c>
      <c r="F177" s="157">
        <v>315</v>
      </c>
      <c r="G177" s="156"/>
      <c r="H177" s="156">
        <v>392</v>
      </c>
      <c r="I177" s="178">
        <v>384</v>
      </c>
      <c r="J177" s="231" t="s">
        <v>737</v>
      </c>
      <c r="K177" s="128">
        <f t="shared" si="33"/>
        <v>77</v>
      </c>
      <c r="L177" s="180">
        <f t="shared" si="34"/>
        <v>0.24444444444444444</v>
      </c>
      <c r="M177" s="181" t="s">
        <v>600</v>
      </c>
      <c r="N177" s="182">
        <v>43017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5">
        <v>100</v>
      </c>
      <c r="B178" s="154">
        <v>43013</v>
      </c>
      <c r="C178" s="154"/>
      <c r="D178" s="155" t="s">
        <v>738</v>
      </c>
      <c r="E178" s="156" t="s">
        <v>624</v>
      </c>
      <c r="F178" s="157">
        <v>145</v>
      </c>
      <c r="G178" s="156"/>
      <c r="H178" s="156">
        <v>179</v>
      </c>
      <c r="I178" s="178">
        <v>180</v>
      </c>
      <c r="J178" s="231" t="s">
        <v>614</v>
      </c>
      <c r="K178" s="128">
        <f t="shared" si="33"/>
        <v>34</v>
      </c>
      <c r="L178" s="180">
        <f t="shared" si="34"/>
        <v>0.23448275862068965</v>
      </c>
      <c r="M178" s="181" t="s">
        <v>600</v>
      </c>
      <c r="N178" s="182">
        <v>43025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5">
        <v>101</v>
      </c>
      <c r="B179" s="154">
        <v>43014</v>
      </c>
      <c r="C179" s="154"/>
      <c r="D179" s="155" t="s">
        <v>339</v>
      </c>
      <c r="E179" s="156" t="s">
        <v>624</v>
      </c>
      <c r="F179" s="157">
        <v>256</v>
      </c>
      <c r="G179" s="156"/>
      <c r="H179" s="156">
        <v>323</v>
      </c>
      <c r="I179" s="178">
        <v>320</v>
      </c>
      <c r="J179" s="231" t="s">
        <v>683</v>
      </c>
      <c r="K179" s="128">
        <f t="shared" si="33"/>
        <v>67</v>
      </c>
      <c r="L179" s="180">
        <f t="shared" si="34"/>
        <v>0.26171875</v>
      </c>
      <c r="M179" s="181" t="s">
        <v>600</v>
      </c>
      <c r="N179" s="182">
        <v>43067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5">
        <v>102</v>
      </c>
      <c r="B180" s="154">
        <v>43017</v>
      </c>
      <c r="C180" s="154"/>
      <c r="D180" s="155" t="s">
        <v>360</v>
      </c>
      <c r="E180" s="156" t="s">
        <v>624</v>
      </c>
      <c r="F180" s="157">
        <v>137.5</v>
      </c>
      <c r="G180" s="156"/>
      <c r="H180" s="156">
        <v>184</v>
      </c>
      <c r="I180" s="178">
        <v>183</v>
      </c>
      <c r="J180" s="179" t="s">
        <v>739</v>
      </c>
      <c r="K180" s="128">
        <f t="shared" si="33"/>
        <v>46.5</v>
      </c>
      <c r="L180" s="180">
        <f t="shared" si="34"/>
        <v>0.33818181818181819</v>
      </c>
      <c r="M180" s="181" t="s">
        <v>600</v>
      </c>
      <c r="N180" s="182">
        <v>43108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5">
        <v>103</v>
      </c>
      <c r="B181" s="154">
        <v>43018</v>
      </c>
      <c r="C181" s="154"/>
      <c r="D181" s="155" t="s">
        <v>740</v>
      </c>
      <c r="E181" s="156" t="s">
        <v>624</v>
      </c>
      <c r="F181" s="157">
        <v>125.5</v>
      </c>
      <c r="G181" s="156"/>
      <c r="H181" s="156">
        <v>158</v>
      </c>
      <c r="I181" s="178">
        <v>155</v>
      </c>
      <c r="J181" s="179" t="s">
        <v>741</v>
      </c>
      <c r="K181" s="128">
        <f t="shared" si="33"/>
        <v>32.5</v>
      </c>
      <c r="L181" s="180">
        <f t="shared" si="34"/>
        <v>0.25896414342629481</v>
      </c>
      <c r="M181" s="181" t="s">
        <v>600</v>
      </c>
      <c r="N181" s="182">
        <v>43067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104</v>
      </c>
      <c r="B182" s="154">
        <v>43018</v>
      </c>
      <c r="C182" s="154"/>
      <c r="D182" s="155" t="s">
        <v>771</v>
      </c>
      <c r="E182" s="156" t="s">
        <v>624</v>
      </c>
      <c r="F182" s="157">
        <v>895</v>
      </c>
      <c r="G182" s="156"/>
      <c r="H182" s="156">
        <v>1122.5</v>
      </c>
      <c r="I182" s="178">
        <v>1078</v>
      </c>
      <c r="J182" s="179" t="s">
        <v>772</v>
      </c>
      <c r="K182" s="128">
        <v>227.5</v>
      </c>
      <c r="L182" s="180">
        <v>0.25418994413407803</v>
      </c>
      <c r="M182" s="181" t="s">
        <v>600</v>
      </c>
      <c r="N182" s="182">
        <v>43117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5">
        <v>105</v>
      </c>
      <c r="B183" s="154">
        <v>43020</v>
      </c>
      <c r="C183" s="154"/>
      <c r="D183" s="155" t="s">
        <v>347</v>
      </c>
      <c r="E183" s="156" t="s">
        <v>624</v>
      </c>
      <c r="F183" s="157">
        <v>525</v>
      </c>
      <c r="G183" s="156"/>
      <c r="H183" s="156">
        <v>629</v>
      </c>
      <c r="I183" s="178">
        <v>629</v>
      </c>
      <c r="J183" s="231" t="s">
        <v>683</v>
      </c>
      <c r="K183" s="128">
        <v>104</v>
      </c>
      <c r="L183" s="180">
        <v>0.19809523809523799</v>
      </c>
      <c r="M183" s="181" t="s">
        <v>600</v>
      </c>
      <c r="N183" s="182">
        <v>43119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5">
        <v>106</v>
      </c>
      <c r="B184" s="154">
        <v>43046</v>
      </c>
      <c r="C184" s="154"/>
      <c r="D184" s="155" t="s">
        <v>393</v>
      </c>
      <c r="E184" s="156" t="s">
        <v>624</v>
      </c>
      <c r="F184" s="157">
        <v>740</v>
      </c>
      <c r="G184" s="156"/>
      <c r="H184" s="156">
        <v>892.5</v>
      </c>
      <c r="I184" s="178">
        <v>900</v>
      </c>
      <c r="J184" s="179" t="s">
        <v>742</v>
      </c>
      <c r="K184" s="128">
        <f>H184-F184</f>
        <v>152.5</v>
      </c>
      <c r="L184" s="180">
        <f>K184/F184</f>
        <v>0.20608108108108109</v>
      </c>
      <c r="M184" s="181" t="s">
        <v>600</v>
      </c>
      <c r="N184" s="182">
        <v>43052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107</v>
      </c>
      <c r="B185" s="106">
        <v>43073</v>
      </c>
      <c r="C185" s="106"/>
      <c r="D185" s="107" t="s">
        <v>743</v>
      </c>
      <c r="E185" s="108" t="s">
        <v>624</v>
      </c>
      <c r="F185" s="109">
        <v>118.5</v>
      </c>
      <c r="G185" s="108"/>
      <c r="H185" s="108">
        <v>143.5</v>
      </c>
      <c r="I185" s="126">
        <v>145</v>
      </c>
      <c r="J185" s="141" t="s">
        <v>744</v>
      </c>
      <c r="K185" s="128">
        <f>H185-F185</f>
        <v>25</v>
      </c>
      <c r="L185" s="129">
        <f>K185/F185</f>
        <v>0.2109704641350211</v>
      </c>
      <c r="M185" s="130" t="s">
        <v>600</v>
      </c>
      <c r="N185" s="131">
        <v>43097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108</v>
      </c>
      <c r="B186" s="110">
        <v>43090</v>
      </c>
      <c r="C186" s="110"/>
      <c r="D186" s="158" t="s">
        <v>443</v>
      </c>
      <c r="E186" s="112" t="s">
        <v>624</v>
      </c>
      <c r="F186" s="113">
        <v>715</v>
      </c>
      <c r="G186" s="113"/>
      <c r="H186" s="114">
        <v>500</v>
      </c>
      <c r="I186" s="132">
        <v>872</v>
      </c>
      <c r="J186" s="138" t="s">
        <v>745</v>
      </c>
      <c r="K186" s="134">
        <f>H186-F186</f>
        <v>-215</v>
      </c>
      <c r="L186" s="135">
        <f>K186/F186</f>
        <v>-0.30069930069930068</v>
      </c>
      <c r="M186" s="136" t="s">
        <v>664</v>
      </c>
      <c r="N186" s="137">
        <v>43670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109</v>
      </c>
      <c r="B187" s="106">
        <v>43098</v>
      </c>
      <c r="C187" s="106"/>
      <c r="D187" s="107" t="s">
        <v>736</v>
      </c>
      <c r="E187" s="108" t="s">
        <v>624</v>
      </c>
      <c r="F187" s="109">
        <v>435</v>
      </c>
      <c r="G187" s="108"/>
      <c r="H187" s="108">
        <v>542.5</v>
      </c>
      <c r="I187" s="126">
        <v>539</v>
      </c>
      <c r="J187" s="141" t="s">
        <v>683</v>
      </c>
      <c r="K187" s="128">
        <v>107.5</v>
      </c>
      <c r="L187" s="129">
        <v>0.247126436781609</v>
      </c>
      <c r="M187" s="130" t="s">
        <v>600</v>
      </c>
      <c r="N187" s="131">
        <v>43206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110</v>
      </c>
      <c r="B188" s="106">
        <v>43098</v>
      </c>
      <c r="C188" s="106"/>
      <c r="D188" s="107" t="s">
        <v>571</v>
      </c>
      <c r="E188" s="108" t="s">
        <v>624</v>
      </c>
      <c r="F188" s="109">
        <v>885</v>
      </c>
      <c r="G188" s="108"/>
      <c r="H188" s="108">
        <v>1090</v>
      </c>
      <c r="I188" s="126">
        <v>1084</v>
      </c>
      <c r="J188" s="141" t="s">
        <v>683</v>
      </c>
      <c r="K188" s="128">
        <v>205</v>
      </c>
      <c r="L188" s="129">
        <v>0.23163841807909599</v>
      </c>
      <c r="M188" s="130" t="s">
        <v>600</v>
      </c>
      <c r="N188" s="131">
        <v>43213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8">
        <v>111</v>
      </c>
      <c r="B189" s="348">
        <v>43192</v>
      </c>
      <c r="C189" s="348"/>
      <c r="D189" s="116" t="s">
        <v>753</v>
      </c>
      <c r="E189" s="351" t="s">
        <v>624</v>
      </c>
      <c r="F189" s="354">
        <v>478.5</v>
      </c>
      <c r="G189" s="351"/>
      <c r="H189" s="351">
        <v>442</v>
      </c>
      <c r="I189" s="357">
        <v>613</v>
      </c>
      <c r="J189" s="390" t="s">
        <v>3404</v>
      </c>
      <c r="K189" s="134">
        <f>H189-F189</f>
        <v>-36.5</v>
      </c>
      <c r="L189" s="135">
        <f>K189/F189</f>
        <v>-7.6280041797283177E-2</v>
      </c>
      <c r="M189" s="136" t="s">
        <v>664</v>
      </c>
      <c r="N189" s="137">
        <v>43762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112</v>
      </c>
      <c r="B190" s="110">
        <v>43194</v>
      </c>
      <c r="C190" s="110"/>
      <c r="D190" s="375" t="s">
        <v>2979</v>
      </c>
      <c r="E190" s="112" t="s">
        <v>624</v>
      </c>
      <c r="F190" s="113">
        <f>141.5-7.3</f>
        <v>134.19999999999999</v>
      </c>
      <c r="G190" s="113"/>
      <c r="H190" s="114">
        <v>77</v>
      </c>
      <c r="I190" s="132">
        <v>180</v>
      </c>
      <c r="J190" s="390" t="s">
        <v>3403</v>
      </c>
      <c r="K190" s="134">
        <f>H190-F190</f>
        <v>-57.199999999999989</v>
      </c>
      <c r="L190" s="135">
        <f>K190/F190</f>
        <v>-0.42622950819672129</v>
      </c>
      <c r="M190" s="136" t="s">
        <v>664</v>
      </c>
      <c r="N190" s="137">
        <v>43522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113</v>
      </c>
      <c r="B191" s="110">
        <v>43209</v>
      </c>
      <c r="C191" s="110"/>
      <c r="D191" s="111" t="s">
        <v>746</v>
      </c>
      <c r="E191" s="112" t="s">
        <v>624</v>
      </c>
      <c r="F191" s="113">
        <v>430</v>
      </c>
      <c r="G191" s="113"/>
      <c r="H191" s="114">
        <v>220</v>
      </c>
      <c r="I191" s="132">
        <v>537</v>
      </c>
      <c r="J191" s="138" t="s">
        <v>747</v>
      </c>
      <c r="K191" s="134">
        <f>H191-F191</f>
        <v>-210</v>
      </c>
      <c r="L191" s="135">
        <f>K191/F191</f>
        <v>-0.48837209302325579</v>
      </c>
      <c r="M191" s="136" t="s">
        <v>664</v>
      </c>
      <c r="N191" s="137">
        <v>43252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369">
        <v>114</v>
      </c>
      <c r="B192" s="159">
        <v>43220</v>
      </c>
      <c r="C192" s="159"/>
      <c r="D192" s="160" t="s">
        <v>394</v>
      </c>
      <c r="E192" s="161" t="s">
        <v>624</v>
      </c>
      <c r="F192" s="163">
        <v>153.5</v>
      </c>
      <c r="G192" s="163"/>
      <c r="H192" s="163">
        <v>196</v>
      </c>
      <c r="I192" s="163">
        <v>196</v>
      </c>
      <c r="J192" s="360" t="s">
        <v>3495</v>
      </c>
      <c r="K192" s="183">
        <f>H192-F192</f>
        <v>42.5</v>
      </c>
      <c r="L192" s="184">
        <f>K192/F192</f>
        <v>0.27687296416938112</v>
      </c>
      <c r="M192" s="162" t="s">
        <v>600</v>
      </c>
      <c r="N192" s="185">
        <v>43605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115</v>
      </c>
      <c r="B193" s="110">
        <v>43306</v>
      </c>
      <c r="C193" s="110"/>
      <c r="D193" s="111" t="s">
        <v>769</v>
      </c>
      <c r="E193" s="112" t="s">
        <v>624</v>
      </c>
      <c r="F193" s="113">
        <v>27.5</v>
      </c>
      <c r="G193" s="113"/>
      <c r="H193" s="114">
        <v>13.1</v>
      </c>
      <c r="I193" s="132">
        <v>60</v>
      </c>
      <c r="J193" s="138" t="s">
        <v>773</v>
      </c>
      <c r="K193" s="134">
        <v>-14.4</v>
      </c>
      <c r="L193" s="135">
        <v>-0.52363636363636401</v>
      </c>
      <c r="M193" s="136" t="s">
        <v>664</v>
      </c>
      <c r="N193" s="137">
        <v>43138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68">
        <v>116</v>
      </c>
      <c r="B194" s="348">
        <v>43318</v>
      </c>
      <c r="C194" s="348"/>
      <c r="D194" s="116" t="s">
        <v>748</v>
      </c>
      <c r="E194" s="351" t="s">
        <v>624</v>
      </c>
      <c r="F194" s="351">
        <v>148.5</v>
      </c>
      <c r="G194" s="351"/>
      <c r="H194" s="351">
        <v>102</v>
      </c>
      <c r="I194" s="357">
        <v>182</v>
      </c>
      <c r="J194" s="138" t="s">
        <v>3494</v>
      </c>
      <c r="K194" s="134">
        <f>H194-F194</f>
        <v>-46.5</v>
      </c>
      <c r="L194" s="135">
        <f>K194/F194</f>
        <v>-0.31313131313131315</v>
      </c>
      <c r="M194" s="136" t="s">
        <v>664</v>
      </c>
      <c r="N194" s="137">
        <v>43661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117</v>
      </c>
      <c r="B195" s="106">
        <v>43335</v>
      </c>
      <c r="C195" s="106"/>
      <c r="D195" s="107" t="s">
        <v>774</v>
      </c>
      <c r="E195" s="108" t="s">
        <v>624</v>
      </c>
      <c r="F195" s="156">
        <v>285</v>
      </c>
      <c r="G195" s="108"/>
      <c r="H195" s="108">
        <v>355</v>
      </c>
      <c r="I195" s="126">
        <v>364</v>
      </c>
      <c r="J195" s="141" t="s">
        <v>775</v>
      </c>
      <c r="K195" s="128">
        <v>70</v>
      </c>
      <c r="L195" s="129">
        <v>0.24561403508771901</v>
      </c>
      <c r="M195" s="130" t="s">
        <v>600</v>
      </c>
      <c r="N195" s="131">
        <v>43455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118</v>
      </c>
      <c r="B196" s="106">
        <v>43341</v>
      </c>
      <c r="C196" s="106"/>
      <c r="D196" s="107" t="s">
        <v>384</v>
      </c>
      <c r="E196" s="108" t="s">
        <v>624</v>
      </c>
      <c r="F196" s="156">
        <v>525</v>
      </c>
      <c r="G196" s="108"/>
      <c r="H196" s="108">
        <v>585</v>
      </c>
      <c r="I196" s="126">
        <v>635</v>
      </c>
      <c r="J196" s="141" t="s">
        <v>749</v>
      </c>
      <c r="K196" s="128">
        <f t="shared" ref="K196:K208" si="35">H196-F196</f>
        <v>60</v>
      </c>
      <c r="L196" s="129">
        <f t="shared" ref="L196:L208" si="36">K196/F196</f>
        <v>0.11428571428571428</v>
      </c>
      <c r="M196" s="130" t="s">
        <v>600</v>
      </c>
      <c r="N196" s="131">
        <v>43662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119</v>
      </c>
      <c r="B197" s="106">
        <v>43395</v>
      </c>
      <c r="C197" s="106"/>
      <c r="D197" s="107" t="s">
        <v>368</v>
      </c>
      <c r="E197" s="108" t="s">
        <v>624</v>
      </c>
      <c r="F197" s="156">
        <v>475</v>
      </c>
      <c r="G197" s="108"/>
      <c r="H197" s="108">
        <v>574</v>
      </c>
      <c r="I197" s="126">
        <v>570</v>
      </c>
      <c r="J197" s="141" t="s">
        <v>683</v>
      </c>
      <c r="K197" s="128">
        <f t="shared" si="35"/>
        <v>99</v>
      </c>
      <c r="L197" s="129">
        <f t="shared" si="36"/>
        <v>0.20842105263157895</v>
      </c>
      <c r="M197" s="130" t="s">
        <v>600</v>
      </c>
      <c r="N197" s="131">
        <v>43403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5">
        <v>120</v>
      </c>
      <c r="B198" s="154">
        <v>43397</v>
      </c>
      <c r="C198" s="154"/>
      <c r="D198" s="423" t="s">
        <v>391</v>
      </c>
      <c r="E198" s="156" t="s">
        <v>624</v>
      </c>
      <c r="F198" s="156">
        <v>707.5</v>
      </c>
      <c r="G198" s="156"/>
      <c r="H198" s="156">
        <v>872</v>
      </c>
      <c r="I198" s="178">
        <v>872</v>
      </c>
      <c r="J198" s="179" t="s">
        <v>683</v>
      </c>
      <c r="K198" s="128">
        <f t="shared" si="35"/>
        <v>164.5</v>
      </c>
      <c r="L198" s="180">
        <f t="shared" si="36"/>
        <v>0.23250883392226149</v>
      </c>
      <c r="M198" s="181" t="s">
        <v>600</v>
      </c>
      <c r="N198" s="182">
        <v>43482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5">
        <v>121</v>
      </c>
      <c r="B199" s="154">
        <v>43398</v>
      </c>
      <c r="C199" s="154"/>
      <c r="D199" s="423" t="s">
        <v>348</v>
      </c>
      <c r="E199" s="156" t="s">
        <v>624</v>
      </c>
      <c r="F199" s="156">
        <v>162</v>
      </c>
      <c r="G199" s="156"/>
      <c r="H199" s="156">
        <v>204</v>
      </c>
      <c r="I199" s="178">
        <v>209</v>
      </c>
      <c r="J199" s="179" t="s">
        <v>3493</v>
      </c>
      <c r="K199" s="128">
        <f t="shared" si="35"/>
        <v>42</v>
      </c>
      <c r="L199" s="180">
        <f t="shared" si="36"/>
        <v>0.25925925925925924</v>
      </c>
      <c r="M199" s="181" t="s">
        <v>600</v>
      </c>
      <c r="N199" s="182">
        <v>43539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6">
        <v>122</v>
      </c>
      <c r="B200" s="207">
        <v>43399</v>
      </c>
      <c r="C200" s="207"/>
      <c r="D200" s="155" t="s">
        <v>495</v>
      </c>
      <c r="E200" s="208" t="s">
        <v>624</v>
      </c>
      <c r="F200" s="208">
        <v>240</v>
      </c>
      <c r="G200" s="208"/>
      <c r="H200" s="208">
        <v>297</v>
      </c>
      <c r="I200" s="232">
        <v>297</v>
      </c>
      <c r="J200" s="179" t="s">
        <v>683</v>
      </c>
      <c r="K200" s="233">
        <f t="shared" si="35"/>
        <v>57</v>
      </c>
      <c r="L200" s="234">
        <f t="shared" si="36"/>
        <v>0.23749999999999999</v>
      </c>
      <c r="M200" s="235" t="s">
        <v>600</v>
      </c>
      <c r="N200" s="236">
        <v>43417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123</v>
      </c>
      <c r="B201" s="106">
        <v>43439</v>
      </c>
      <c r="C201" s="106"/>
      <c r="D201" s="148" t="s">
        <v>750</v>
      </c>
      <c r="E201" s="108" t="s">
        <v>624</v>
      </c>
      <c r="F201" s="108">
        <v>202.5</v>
      </c>
      <c r="G201" s="108"/>
      <c r="H201" s="108">
        <v>255</v>
      </c>
      <c r="I201" s="126">
        <v>252</v>
      </c>
      <c r="J201" s="141" t="s">
        <v>683</v>
      </c>
      <c r="K201" s="128">
        <f t="shared" si="35"/>
        <v>52.5</v>
      </c>
      <c r="L201" s="129">
        <f t="shared" si="36"/>
        <v>0.25925925925925924</v>
      </c>
      <c r="M201" s="130" t="s">
        <v>600</v>
      </c>
      <c r="N201" s="131">
        <v>43542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6">
        <v>124</v>
      </c>
      <c r="B202" s="207">
        <v>43465</v>
      </c>
      <c r="C202" s="106"/>
      <c r="D202" s="423" t="s">
        <v>423</v>
      </c>
      <c r="E202" s="208" t="s">
        <v>624</v>
      </c>
      <c r="F202" s="208">
        <v>710</v>
      </c>
      <c r="G202" s="208"/>
      <c r="H202" s="208">
        <v>866</v>
      </c>
      <c r="I202" s="232">
        <v>866</v>
      </c>
      <c r="J202" s="179" t="s">
        <v>683</v>
      </c>
      <c r="K202" s="128">
        <f t="shared" si="35"/>
        <v>156</v>
      </c>
      <c r="L202" s="129">
        <f t="shared" si="36"/>
        <v>0.21971830985915494</v>
      </c>
      <c r="M202" s="130" t="s">
        <v>600</v>
      </c>
      <c r="N202" s="363">
        <v>43553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6">
        <v>125</v>
      </c>
      <c r="B203" s="207">
        <v>43522</v>
      </c>
      <c r="C203" s="207"/>
      <c r="D203" s="423" t="s">
        <v>141</v>
      </c>
      <c r="E203" s="208" t="s">
        <v>624</v>
      </c>
      <c r="F203" s="208">
        <v>337.25</v>
      </c>
      <c r="G203" s="208"/>
      <c r="H203" s="208">
        <v>398.5</v>
      </c>
      <c r="I203" s="232">
        <v>411</v>
      </c>
      <c r="J203" s="141" t="s">
        <v>3492</v>
      </c>
      <c r="K203" s="128">
        <f t="shared" si="35"/>
        <v>61.25</v>
      </c>
      <c r="L203" s="129">
        <f t="shared" si="36"/>
        <v>0.1816160118606375</v>
      </c>
      <c r="M203" s="130" t="s">
        <v>600</v>
      </c>
      <c r="N203" s="363">
        <v>43760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70">
        <v>126</v>
      </c>
      <c r="B204" s="164">
        <v>43559</v>
      </c>
      <c r="C204" s="164"/>
      <c r="D204" s="165" t="s">
        <v>410</v>
      </c>
      <c r="E204" s="166" t="s">
        <v>624</v>
      </c>
      <c r="F204" s="166">
        <v>130</v>
      </c>
      <c r="G204" s="166"/>
      <c r="H204" s="166">
        <v>65</v>
      </c>
      <c r="I204" s="186">
        <v>158</v>
      </c>
      <c r="J204" s="138" t="s">
        <v>751</v>
      </c>
      <c r="K204" s="134">
        <f t="shared" si="35"/>
        <v>-65</v>
      </c>
      <c r="L204" s="135">
        <f t="shared" si="36"/>
        <v>-0.5</v>
      </c>
      <c r="M204" s="136" t="s">
        <v>664</v>
      </c>
      <c r="N204" s="137">
        <v>43726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71">
        <v>127</v>
      </c>
      <c r="B205" s="187">
        <v>43017</v>
      </c>
      <c r="C205" s="187"/>
      <c r="D205" s="188" t="s">
        <v>169</v>
      </c>
      <c r="E205" s="189" t="s">
        <v>624</v>
      </c>
      <c r="F205" s="190">
        <v>141.5</v>
      </c>
      <c r="G205" s="191"/>
      <c r="H205" s="191">
        <v>183.5</v>
      </c>
      <c r="I205" s="191">
        <v>210</v>
      </c>
      <c r="J205" s="218" t="s">
        <v>3441</v>
      </c>
      <c r="K205" s="219">
        <f t="shared" si="35"/>
        <v>42</v>
      </c>
      <c r="L205" s="220">
        <f t="shared" si="36"/>
        <v>0.29681978798586572</v>
      </c>
      <c r="M205" s="190" t="s">
        <v>600</v>
      </c>
      <c r="N205" s="221">
        <v>43042</v>
      </c>
      <c r="O205" s="57"/>
      <c r="P205" s="16"/>
      <c r="Q205" s="16"/>
      <c r="R205" s="94" t="s">
        <v>752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70">
        <v>128</v>
      </c>
      <c r="B206" s="164">
        <v>43074</v>
      </c>
      <c r="C206" s="164"/>
      <c r="D206" s="165" t="s">
        <v>303</v>
      </c>
      <c r="E206" s="166" t="s">
        <v>624</v>
      </c>
      <c r="F206" s="167">
        <v>172</v>
      </c>
      <c r="G206" s="166"/>
      <c r="H206" s="166">
        <v>155.25</v>
      </c>
      <c r="I206" s="186">
        <v>230</v>
      </c>
      <c r="J206" s="390" t="s">
        <v>3401</v>
      </c>
      <c r="K206" s="134">
        <f t="shared" ref="K206" si="37">H206-F206</f>
        <v>-16.75</v>
      </c>
      <c r="L206" s="135">
        <f t="shared" ref="L206" si="38">K206/F206</f>
        <v>-9.7383720930232565E-2</v>
      </c>
      <c r="M206" s="136" t="s">
        <v>664</v>
      </c>
      <c r="N206" s="137">
        <v>43787</v>
      </c>
      <c r="O206" s="57"/>
      <c r="P206" s="16"/>
      <c r="Q206" s="16"/>
      <c r="R206" s="17" t="s">
        <v>752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71">
        <v>129</v>
      </c>
      <c r="B207" s="187">
        <v>43398</v>
      </c>
      <c r="C207" s="187"/>
      <c r="D207" s="188" t="s">
        <v>104</v>
      </c>
      <c r="E207" s="189" t="s">
        <v>624</v>
      </c>
      <c r="F207" s="191">
        <v>698.5</v>
      </c>
      <c r="G207" s="191"/>
      <c r="H207" s="191">
        <v>850</v>
      </c>
      <c r="I207" s="191">
        <v>890</v>
      </c>
      <c r="J207" s="222" t="s">
        <v>3489</v>
      </c>
      <c r="K207" s="219">
        <f t="shared" si="35"/>
        <v>151.5</v>
      </c>
      <c r="L207" s="220">
        <f t="shared" si="36"/>
        <v>0.21689334287759485</v>
      </c>
      <c r="M207" s="190" t="s">
        <v>600</v>
      </c>
      <c r="N207" s="221">
        <v>43453</v>
      </c>
      <c r="O207" s="57"/>
      <c r="P207" s="16"/>
      <c r="Q207" s="16"/>
      <c r="R207" s="94" t="s">
        <v>752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6">
        <v>130</v>
      </c>
      <c r="B208" s="159">
        <v>42877</v>
      </c>
      <c r="C208" s="159"/>
      <c r="D208" s="160" t="s">
        <v>383</v>
      </c>
      <c r="E208" s="161" t="s">
        <v>624</v>
      </c>
      <c r="F208" s="162">
        <v>127.6</v>
      </c>
      <c r="G208" s="163"/>
      <c r="H208" s="163">
        <v>138</v>
      </c>
      <c r="I208" s="163">
        <v>190</v>
      </c>
      <c r="J208" s="391" t="s">
        <v>3405</v>
      </c>
      <c r="K208" s="183">
        <f t="shared" si="35"/>
        <v>10.400000000000006</v>
      </c>
      <c r="L208" s="184">
        <f t="shared" si="36"/>
        <v>8.1504702194357417E-2</v>
      </c>
      <c r="M208" s="162" t="s">
        <v>600</v>
      </c>
      <c r="N208" s="185">
        <v>43774</v>
      </c>
      <c r="O208" s="57"/>
      <c r="P208" s="16"/>
      <c r="Q208" s="16"/>
      <c r="R208" s="17" t="s">
        <v>754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72">
        <v>131</v>
      </c>
      <c r="B209" s="195">
        <v>43158</v>
      </c>
      <c r="C209" s="195"/>
      <c r="D209" s="192" t="s">
        <v>755</v>
      </c>
      <c r="E209" s="196" t="s">
        <v>624</v>
      </c>
      <c r="F209" s="197">
        <v>317</v>
      </c>
      <c r="G209" s="196"/>
      <c r="H209" s="196"/>
      <c r="I209" s="225">
        <v>398</v>
      </c>
      <c r="J209" s="224"/>
      <c r="K209" s="194"/>
      <c r="L209" s="193"/>
      <c r="M209" s="224" t="s">
        <v>602</v>
      </c>
      <c r="N209" s="223"/>
      <c r="O209" s="57"/>
      <c r="P209" s="16"/>
      <c r="Q209" s="16"/>
      <c r="R209" s="94" t="s">
        <v>754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70">
        <v>132</v>
      </c>
      <c r="B210" s="164">
        <v>43164</v>
      </c>
      <c r="C210" s="164"/>
      <c r="D210" s="165" t="s">
        <v>135</v>
      </c>
      <c r="E210" s="166" t="s">
        <v>624</v>
      </c>
      <c r="F210" s="167">
        <f>510-14.4</f>
        <v>495.6</v>
      </c>
      <c r="G210" s="166"/>
      <c r="H210" s="166">
        <v>350</v>
      </c>
      <c r="I210" s="186">
        <v>672</v>
      </c>
      <c r="J210" s="390" t="s">
        <v>3462</v>
      </c>
      <c r="K210" s="134">
        <f t="shared" ref="K210" si="39">H210-F210</f>
        <v>-145.60000000000002</v>
      </c>
      <c r="L210" s="135">
        <f t="shared" ref="L210" si="40">K210/F210</f>
        <v>-0.29378531073446329</v>
      </c>
      <c r="M210" s="136" t="s">
        <v>664</v>
      </c>
      <c r="N210" s="137">
        <v>43887</v>
      </c>
      <c r="O210" s="57"/>
      <c r="P210" s="16"/>
      <c r="Q210" s="16"/>
      <c r="R210" s="17" t="s">
        <v>754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0">
        <v>133</v>
      </c>
      <c r="B211" s="164">
        <v>43237</v>
      </c>
      <c r="C211" s="164"/>
      <c r="D211" s="165" t="s">
        <v>489</v>
      </c>
      <c r="E211" s="166" t="s">
        <v>624</v>
      </c>
      <c r="F211" s="167">
        <v>230.3</v>
      </c>
      <c r="G211" s="166"/>
      <c r="H211" s="166">
        <v>102.5</v>
      </c>
      <c r="I211" s="186">
        <v>348</v>
      </c>
      <c r="J211" s="390" t="s">
        <v>3483</v>
      </c>
      <c r="K211" s="134">
        <f t="shared" ref="K211" si="41">H211-F211</f>
        <v>-127.80000000000001</v>
      </c>
      <c r="L211" s="135">
        <f t="shared" ref="L211" si="42">K211/F211</f>
        <v>-0.55492835432045162</v>
      </c>
      <c r="M211" s="136" t="s">
        <v>664</v>
      </c>
      <c r="N211" s="137">
        <v>43896</v>
      </c>
      <c r="O211" s="57"/>
      <c r="P211" s="16"/>
      <c r="Q211" s="16"/>
      <c r="R211" s="17" t="s">
        <v>752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15">
        <v>134</v>
      </c>
      <c r="B212" s="198">
        <v>43258</v>
      </c>
      <c r="C212" s="198"/>
      <c r="D212" s="201" t="s">
        <v>449</v>
      </c>
      <c r="E212" s="199" t="s">
        <v>624</v>
      </c>
      <c r="F212" s="197">
        <f>342.5-5.1</f>
        <v>337.4</v>
      </c>
      <c r="G212" s="199"/>
      <c r="H212" s="199"/>
      <c r="I212" s="226">
        <v>439</v>
      </c>
      <c r="J212" s="227"/>
      <c r="K212" s="228"/>
      <c r="L212" s="229"/>
      <c r="M212" s="227" t="s">
        <v>602</v>
      </c>
      <c r="N212" s="230"/>
      <c r="O212" s="57"/>
      <c r="P212" s="16"/>
      <c r="Q212" s="16"/>
      <c r="R212" s="94" t="s">
        <v>754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15">
        <v>135</v>
      </c>
      <c r="B213" s="198">
        <v>43285</v>
      </c>
      <c r="C213" s="198"/>
      <c r="D213" s="202" t="s">
        <v>49</v>
      </c>
      <c r="E213" s="199" t="s">
        <v>624</v>
      </c>
      <c r="F213" s="197">
        <f>127.5-5.53</f>
        <v>121.97</v>
      </c>
      <c r="G213" s="199"/>
      <c r="H213" s="199"/>
      <c r="I213" s="226">
        <v>170</v>
      </c>
      <c r="J213" s="227"/>
      <c r="K213" s="228"/>
      <c r="L213" s="229"/>
      <c r="M213" s="227" t="s">
        <v>602</v>
      </c>
      <c r="N213" s="230"/>
      <c r="O213" s="57"/>
      <c r="P213" s="16"/>
      <c r="Q213" s="16"/>
      <c r="R213" s="342" t="s">
        <v>754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70">
        <v>136</v>
      </c>
      <c r="B214" s="164">
        <v>43294</v>
      </c>
      <c r="C214" s="164"/>
      <c r="D214" s="165" t="s">
        <v>243</v>
      </c>
      <c r="E214" s="166" t="s">
        <v>624</v>
      </c>
      <c r="F214" s="167">
        <v>46.5</v>
      </c>
      <c r="G214" s="166"/>
      <c r="H214" s="166">
        <v>17</v>
      </c>
      <c r="I214" s="186">
        <v>59</v>
      </c>
      <c r="J214" s="390" t="s">
        <v>3461</v>
      </c>
      <c r="K214" s="134">
        <f t="shared" ref="K214" si="43">H214-F214</f>
        <v>-29.5</v>
      </c>
      <c r="L214" s="135">
        <f t="shared" ref="L214" si="44">K214/F214</f>
        <v>-0.63440860215053763</v>
      </c>
      <c r="M214" s="136" t="s">
        <v>664</v>
      </c>
      <c r="N214" s="137">
        <v>43887</v>
      </c>
      <c r="O214" s="57"/>
      <c r="P214" s="16"/>
      <c r="Q214" s="16"/>
      <c r="R214" s="17" t="s">
        <v>752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2">
        <v>137</v>
      </c>
      <c r="B215" s="195">
        <v>43396</v>
      </c>
      <c r="C215" s="195"/>
      <c r="D215" s="202" t="s">
        <v>425</v>
      </c>
      <c r="E215" s="199" t="s">
        <v>624</v>
      </c>
      <c r="F215" s="200">
        <v>156.5</v>
      </c>
      <c r="G215" s="199"/>
      <c r="H215" s="199"/>
      <c r="I215" s="226">
        <v>191</v>
      </c>
      <c r="J215" s="227"/>
      <c r="K215" s="228"/>
      <c r="L215" s="229"/>
      <c r="M215" s="227" t="s">
        <v>602</v>
      </c>
      <c r="N215" s="230"/>
      <c r="O215" s="57"/>
      <c r="P215" s="16"/>
      <c r="Q215" s="16"/>
      <c r="R215" s="344" t="s">
        <v>752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72">
        <v>138</v>
      </c>
      <c r="B216" s="195">
        <v>43439</v>
      </c>
      <c r="C216" s="195"/>
      <c r="D216" s="202" t="s">
        <v>330</v>
      </c>
      <c r="E216" s="199" t="s">
        <v>624</v>
      </c>
      <c r="F216" s="200">
        <v>259.5</v>
      </c>
      <c r="G216" s="199"/>
      <c r="H216" s="199"/>
      <c r="I216" s="226">
        <v>321</v>
      </c>
      <c r="J216" s="227"/>
      <c r="K216" s="228"/>
      <c r="L216" s="229"/>
      <c r="M216" s="227" t="s">
        <v>602</v>
      </c>
      <c r="N216" s="230"/>
      <c r="O216" s="16"/>
      <c r="P216" s="16"/>
      <c r="Q216" s="16"/>
      <c r="R216" s="342" t="s">
        <v>754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0">
        <v>139</v>
      </c>
      <c r="B217" s="164">
        <v>43439</v>
      </c>
      <c r="C217" s="164"/>
      <c r="D217" s="165" t="s">
        <v>776</v>
      </c>
      <c r="E217" s="166" t="s">
        <v>624</v>
      </c>
      <c r="F217" s="166">
        <v>715</v>
      </c>
      <c r="G217" s="166"/>
      <c r="H217" s="166">
        <v>445</v>
      </c>
      <c r="I217" s="186">
        <v>840</v>
      </c>
      <c r="J217" s="138" t="s">
        <v>2995</v>
      </c>
      <c r="K217" s="134">
        <f t="shared" ref="K217:K220" si="45">H217-F217</f>
        <v>-270</v>
      </c>
      <c r="L217" s="135">
        <f t="shared" ref="L217:L220" si="46">K217/F217</f>
        <v>-0.3776223776223776</v>
      </c>
      <c r="M217" s="136" t="s">
        <v>664</v>
      </c>
      <c r="N217" s="137">
        <v>43800</v>
      </c>
      <c r="O217" s="57"/>
      <c r="P217" s="16"/>
      <c r="Q217" s="16"/>
      <c r="R217" s="17" t="s">
        <v>752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6">
        <v>140</v>
      </c>
      <c r="B218" s="207">
        <v>43469</v>
      </c>
      <c r="C218" s="207"/>
      <c r="D218" s="155" t="s">
        <v>145</v>
      </c>
      <c r="E218" s="208" t="s">
        <v>624</v>
      </c>
      <c r="F218" s="208">
        <v>875</v>
      </c>
      <c r="G218" s="208"/>
      <c r="H218" s="208">
        <v>1165</v>
      </c>
      <c r="I218" s="232">
        <v>1185</v>
      </c>
      <c r="J218" s="141" t="s">
        <v>3490</v>
      </c>
      <c r="K218" s="128">
        <f t="shared" si="45"/>
        <v>290</v>
      </c>
      <c r="L218" s="129">
        <f t="shared" si="46"/>
        <v>0.33142857142857141</v>
      </c>
      <c r="M218" s="130" t="s">
        <v>600</v>
      </c>
      <c r="N218" s="363">
        <v>43847</v>
      </c>
      <c r="O218" s="57"/>
      <c r="P218" s="16"/>
      <c r="Q218" s="16"/>
      <c r="R218" s="17" t="s">
        <v>752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6">
        <v>141</v>
      </c>
      <c r="B219" s="207">
        <v>43559</v>
      </c>
      <c r="C219" s="207"/>
      <c r="D219" s="423" t="s">
        <v>345</v>
      </c>
      <c r="E219" s="208" t="s">
        <v>624</v>
      </c>
      <c r="F219" s="208">
        <f>387-14.63</f>
        <v>372.37</v>
      </c>
      <c r="G219" s="208"/>
      <c r="H219" s="208">
        <v>490</v>
      </c>
      <c r="I219" s="232">
        <v>490</v>
      </c>
      <c r="J219" s="141" t="s">
        <v>683</v>
      </c>
      <c r="K219" s="128">
        <f t="shared" si="45"/>
        <v>117.63</v>
      </c>
      <c r="L219" s="129">
        <f t="shared" si="46"/>
        <v>0.31589548030185027</v>
      </c>
      <c r="M219" s="130" t="s">
        <v>600</v>
      </c>
      <c r="N219" s="363">
        <v>43850</v>
      </c>
      <c r="O219" s="57"/>
      <c r="P219" s="16"/>
      <c r="Q219" s="16"/>
      <c r="R219" s="17" t="s">
        <v>752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70">
        <v>142</v>
      </c>
      <c r="B220" s="164">
        <v>43578</v>
      </c>
      <c r="C220" s="164"/>
      <c r="D220" s="165" t="s">
        <v>777</v>
      </c>
      <c r="E220" s="166" t="s">
        <v>601</v>
      </c>
      <c r="F220" s="166">
        <v>220</v>
      </c>
      <c r="G220" s="166"/>
      <c r="H220" s="166">
        <v>127.5</v>
      </c>
      <c r="I220" s="186">
        <v>284</v>
      </c>
      <c r="J220" s="390" t="s">
        <v>3484</v>
      </c>
      <c r="K220" s="134">
        <f t="shared" si="45"/>
        <v>-92.5</v>
      </c>
      <c r="L220" s="135">
        <f t="shared" si="46"/>
        <v>-0.42045454545454547</v>
      </c>
      <c r="M220" s="136" t="s">
        <v>664</v>
      </c>
      <c r="N220" s="137">
        <v>43896</v>
      </c>
      <c r="O220" s="57"/>
      <c r="P220" s="16"/>
      <c r="Q220" s="16"/>
      <c r="R220" s="17" t="s">
        <v>752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6">
        <v>143</v>
      </c>
      <c r="B221" s="207">
        <v>43622</v>
      </c>
      <c r="C221" s="207"/>
      <c r="D221" s="423" t="s">
        <v>496</v>
      </c>
      <c r="E221" s="208" t="s">
        <v>601</v>
      </c>
      <c r="F221" s="208">
        <v>332.8</v>
      </c>
      <c r="G221" s="208"/>
      <c r="H221" s="208">
        <v>405</v>
      </c>
      <c r="I221" s="232">
        <v>419</v>
      </c>
      <c r="J221" s="141" t="s">
        <v>3491</v>
      </c>
      <c r="K221" s="128">
        <f t="shared" ref="K221" si="47">H221-F221</f>
        <v>72.199999999999989</v>
      </c>
      <c r="L221" s="129">
        <f t="shared" ref="L221" si="48">K221/F221</f>
        <v>0.21694711538461534</v>
      </c>
      <c r="M221" s="130" t="s">
        <v>600</v>
      </c>
      <c r="N221" s="363">
        <v>43860</v>
      </c>
      <c r="O221" s="57"/>
      <c r="P221" s="16"/>
      <c r="Q221" s="16"/>
      <c r="R221" s="17" t="s">
        <v>752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144">
        <v>144</v>
      </c>
      <c r="B222" s="143">
        <v>43641</v>
      </c>
      <c r="C222" s="143"/>
      <c r="D222" s="144" t="s">
        <v>139</v>
      </c>
      <c r="E222" s="145" t="s">
        <v>624</v>
      </c>
      <c r="F222" s="146">
        <v>386</v>
      </c>
      <c r="G222" s="147"/>
      <c r="H222" s="147">
        <v>395</v>
      </c>
      <c r="I222" s="147">
        <v>452</v>
      </c>
      <c r="J222" s="170" t="s">
        <v>3406</v>
      </c>
      <c r="K222" s="171">
        <f t="shared" ref="K222" si="49">H222-F222</f>
        <v>9</v>
      </c>
      <c r="L222" s="172">
        <f t="shared" ref="L222" si="50">K222/F222</f>
        <v>2.3316062176165803E-2</v>
      </c>
      <c r="M222" s="173" t="s">
        <v>709</v>
      </c>
      <c r="N222" s="174">
        <v>43868</v>
      </c>
      <c r="O222" s="16"/>
      <c r="P222" s="16"/>
      <c r="Q222" s="16"/>
      <c r="R222" s="344" t="s">
        <v>752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73">
        <v>145</v>
      </c>
      <c r="B223" s="195">
        <v>43707</v>
      </c>
      <c r="C223" s="195"/>
      <c r="D223" s="202" t="s">
        <v>260</v>
      </c>
      <c r="E223" s="199" t="s">
        <v>624</v>
      </c>
      <c r="F223" s="199" t="s">
        <v>756</v>
      </c>
      <c r="G223" s="199"/>
      <c r="H223" s="199"/>
      <c r="I223" s="226">
        <v>190</v>
      </c>
      <c r="J223" s="227"/>
      <c r="K223" s="228"/>
      <c r="L223" s="229"/>
      <c r="M223" s="358" t="s">
        <v>602</v>
      </c>
      <c r="N223" s="230"/>
      <c r="O223" s="16"/>
      <c r="P223" s="16"/>
      <c r="Q223" s="16"/>
      <c r="R223" s="344" t="s">
        <v>752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6">
        <v>146</v>
      </c>
      <c r="B224" s="207">
        <v>43731</v>
      </c>
      <c r="C224" s="207"/>
      <c r="D224" s="155" t="s">
        <v>440</v>
      </c>
      <c r="E224" s="208" t="s">
        <v>624</v>
      </c>
      <c r="F224" s="208">
        <v>235</v>
      </c>
      <c r="G224" s="208"/>
      <c r="H224" s="208">
        <v>295</v>
      </c>
      <c r="I224" s="232">
        <v>296</v>
      </c>
      <c r="J224" s="141" t="s">
        <v>3148</v>
      </c>
      <c r="K224" s="128">
        <f t="shared" ref="K224" si="51">H224-F224</f>
        <v>60</v>
      </c>
      <c r="L224" s="129">
        <f t="shared" ref="L224" si="52">K224/F224</f>
        <v>0.25531914893617019</v>
      </c>
      <c r="M224" s="130" t="s">
        <v>600</v>
      </c>
      <c r="N224" s="363">
        <v>43844</v>
      </c>
      <c r="O224" s="57"/>
      <c r="P224" s="16"/>
      <c r="Q224" s="16"/>
      <c r="R224" s="17" t="s">
        <v>752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6">
        <v>147</v>
      </c>
      <c r="B225" s="207">
        <v>43752</v>
      </c>
      <c r="C225" s="207"/>
      <c r="D225" s="155" t="s">
        <v>2978</v>
      </c>
      <c r="E225" s="208" t="s">
        <v>624</v>
      </c>
      <c r="F225" s="208">
        <v>277.5</v>
      </c>
      <c r="G225" s="208"/>
      <c r="H225" s="208">
        <v>333</v>
      </c>
      <c r="I225" s="232">
        <v>333</v>
      </c>
      <c r="J225" s="141" t="s">
        <v>3149</v>
      </c>
      <c r="K225" s="128">
        <f t="shared" ref="K225" si="53">H225-F225</f>
        <v>55.5</v>
      </c>
      <c r="L225" s="129">
        <f t="shared" ref="L225" si="54">K225/F225</f>
        <v>0.2</v>
      </c>
      <c r="M225" s="130" t="s">
        <v>600</v>
      </c>
      <c r="N225" s="363">
        <v>43846</v>
      </c>
      <c r="O225" s="57"/>
      <c r="P225" s="16"/>
      <c r="Q225" s="16"/>
      <c r="R225" s="17" t="s">
        <v>754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6">
        <v>148</v>
      </c>
      <c r="B226" s="207">
        <v>43752</v>
      </c>
      <c r="C226" s="207"/>
      <c r="D226" s="155" t="s">
        <v>2977</v>
      </c>
      <c r="E226" s="208" t="s">
        <v>624</v>
      </c>
      <c r="F226" s="208">
        <v>930</v>
      </c>
      <c r="G226" s="208"/>
      <c r="H226" s="208">
        <v>1165</v>
      </c>
      <c r="I226" s="232">
        <v>1200</v>
      </c>
      <c r="J226" s="141" t="s">
        <v>3151</v>
      </c>
      <c r="K226" s="128">
        <f t="shared" ref="K226" si="55">H226-F226</f>
        <v>235</v>
      </c>
      <c r="L226" s="129">
        <f t="shared" ref="L226" si="56">K226/F226</f>
        <v>0.25268817204301075</v>
      </c>
      <c r="M226" s="130" t="s">
        <v>600</v>
      </c>
      <c r="N226" s="363">
        <v>43847</v>
      </c>
      <c r="O226" s="57"/>
      <c r="P226" s="16"/>
      <c r="Q226" s="16"/>
      <c r="R226" s="17" t="s">
        <v>754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2">
        <v>149</v>
      </c>
      <c r="B227" s="347">
        <v>43753</v>
      </c>
      <c r="C227" s="212"/>
      <c r="D227" s="374" t="s">
        <v>2976</v>
      </c>
      <c r="E227" s="350" t="s">
        <v>624</v>
      </c>
      <c r="F227" s="353">
        <v>111</v>
      </c>
      <c r="G227" s="350"/>
      <c r="H227" s="350"/>
      <c r="I227" s="356">
        <v>141</v>
      </c>
      <c r="J227" s="238"/>
      <c r="K227" s="238"/>
      <c r="L227" s="123"/>
      <c r="M227" s="362" t="s">
        <v>602</v>
      </c>
      <c r="N227" s="240"/>
      <c r="O227" s="16"/>
      <c r="P227" s="16"/>
      <c r="Q227" s="16"/>
      <c r="R227" s="344" t="s">
        <v>752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150</v>
      </c>
      <c r="B228" s="207">
        <v>43753</v>
      </c>
      <c r="C228" s="207"/>
      <c r="D228" s="155" t="s">
        <v>2975</v>
      </c>
      <c r="E228" s="208" t="s">
        <v>624</v>
      </c>
      <c r="F228" s="209">
        <v>296</v>
      </c>
      <c r="G228" s="208"/>
      <c r="H228" s="208">
        <v>370</v>
      </c>
      <c r="I228" s="232">
        <v>370</v>
      </c>
      <c r="J228" s="141" t="s">
        <v>683</v>
      </c>
      <c r="K228" s="128">
        <f t="shared" ref="K228" si="57">H228-F228</f>
        <v>74</v>
      </c>
      <c r="L228" s="129">
        <f t="shared" ref="L228" si="58">K228/F228</f>
        <v>0.25</v>
      </c>
      <c r="M228" s="130" t="s">
        <v>600</v>
      </c>
      <c r="N228" s="363">
        <v>43853</v>
      </c>
      <c r="O228" s="57"/>
      <c r="P228" s="16"/>
      <c r="Q228" s="16"/>
      <c r="R228" s="17" t="s">
        <v>754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3">
        <v>151</v>
      </c>
      <c r="B229" s="211">
        <v>43754</v>
      </c>
      <c r="C229" s="211"/>
      <c r="D229" s="192" t="s">
        <v>2974</v>
      </c>
      <c r="E229" s="349" t="s">
        <v>624</v>
      </c>
      <c r="F229" s="352" t="s">
        <v>2940</v>
      </c>
      <c r="G229" s="349"/>
      <c r="H229" s="349"/>
      <c r="I229" s="355">
        <v>344</v>
      </c>
      <c r="J229" s="359"/>
      <c r="K229" s="241"/>
      <c r="L229" s="361"/>
      <c r="M229" s="343" t="s">
        <v>602</v>
      </c>
      <c r="N229" s="364"/>
      <c r="O229" s="16"/>
      <c r="P229" s="16"/>
      <c r="Q229" s="16"/>
      <c r="R229" s="344" t="s">
        <v>752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46">
        <v>152</v>
      </c>
      <c r="B230" s="212">
        <v>43832</v>
      </c>
      <c r="C230" s="212"/>
      <c r="D230" s="216" t="s">
        <v>2254</v>
      </c>
      <c r="E230" s="213" t="s">
        <v>624</v>
      </c>
      <c r="F230" s="214" t="s">
        <v>3136</v>
      </c>
      <c r="G230" s="213"/>
      <c r="H230" s="213"/>
      <c r="I230" s="237">
        <v>590</v>
      </c>
      <c r="J230" s="238"/>
      <c r="K230" s="238"/>
      <c r="L230" s="123"/>
      <c r="M230" s="343" t="s">
        <v>602</v>
      </c>
      <c r="N230" s="240"/>
      <c r="O230" s="16"/>
      <c r="P230" s="16"/>
      <c r="Q230" s="16"/>
      <c r="R230" s="344" t="s">
        <v>754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153</v>
      </c>
      <c r="B231" s="207">
        <v>43966</v>
      </c>
      <c r="C231" s="207"/>
      <c r="D231" s="155" t="s">
        <v>65</v>
      </c>
      <c r="E231" s="208" t="s">
        <v>624</v>
      </c>
      <c r="F231" s="209">
        <v>67.5</v>
      </c>
      <c r="G231" s="208"/>
      <c r="H231" s="208">
        <v>86</v>
      </c>
      <c r="I231" s="232">
        <v>86</v>
      </c>
      <c r="J231" s="141" t="s">
        <v>3648</v>
      </c>
      <c r="K231" s="128">
        <f t="shared" ref="K231" si="59">H231-F231</f>
        <v>18.5</v>
      </c>
      <c r="L231" s="129">
        <f t="shared" ref="L231" si="60">K231/F231</f>
        <v>0.27407407407407408</v>
      </c>
      <c r="M231" s="130" t="s">
        <v>600</v>
      </c>
      <c r="N231" s="363">
        <v>44008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0"/>
      <c r="B232" s="200" t="s">
        <v>2981</v>
      </c>
      <c r="C232" s="212"/>
      <c r="D232" s="216"/>
      <c r="E232" s="213"/>
      <c r="F232" s="214"/>
      <c r="G232" s="213"/>
      <c r="H232" s="213"/>
      <c r="I232" s="237"/>
      <c r="J232" s="238"/>
      <c r="K232" s="238"/>
      <c r="L232" s="123"/>
      <c r="M232" s="239"/>
      <c r="N232" s="240"/>
      <c r="O232" s="16"/>
      <c r="P232" s="16"/>
      <c r="Q232" s="16"/>
      <c r="R232" s="344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10"/>
      <c r="B233" s="212"/>
      <c r="C233" s="212"/>
      <c r="D233" s="216"/>
      <c r="E233" s="213"/>
      <c r="F233" s="214"/>
      <c r="G233" s="213"/>
      <c r="H233" s="213"/>
      <c r="I233" s="237"/>
      <c r="J233" s="238"/>
      <c r="K233" s="238"/>
      <c r="L233" s="123"/>
      <c r="M233" s="239"/>
      <c r="N233" s="240"/>
      <c r="O233" s="16"/>
      <c r="P233" s="16"/>
      <c r="Q233" s="16"/>
      <c r="R233" s="344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0"/>
      <c r="B234" s="212"/>
      <c r="C234" s="212"/>
      <c r="D234" s="216"/>
      <c r="E234" s="213"/>
      <c r="F234" s="214"/>
      <c r="G234" s="213"/>
      <c r="H234" s="213"/>
      <c r="I234" s="237"/>
      <c r="J234" s="238"/>
      <c r="K234" s="238"/>
      <c r="L234" s="123"/>
      <c r="M234" s="239"/>
      <c r="N234" s="240"/>
      <c r="O234" s="16"/>
      <c r="P234" s="16"/>
      <c r="Q234" s="16"/>
      <c r="R234" s="344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0"/>
      <c r="B235" s="212"/>
      <c r="C235" s="212"/>
      <c r="D235" s="216"/>
      <c r="E235" s="213"/>
      <c r="F235" s="214"/>
      <c r="G235" s="213"/>
      <c r="H235" s="213"/>
      <c r="I235" s="237"/>
      <c r="J235" s="238"/>
      <c r="K235" s="238"/>
      <c r="L235" s="123"/>
      <c r="M235" s="239"/>
      <c r="N235" s="240"/>
      <c r="O235" s="16"/>
      <c r="P235" s="16"/>
      <c r="Q235" s="16"/>
      <c r="R235" s="344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10"/>
      <c r="B236" s="212"/>
      <c r="C236" s="212"/>
      <c r="D236" s="216"/>
      <c r="E236" s="213"/>
      <c r="F236" s="214"/>
      <c r="G236" s="213"/>
      <c r="H236" s="213"/>
      <c r="I236" s="237"/>
      <c r="J236" s="238"/>
      <c r="K236" s="238"/>
      <c r="L236" s="123"/>
      <c r="M236" s="239"/>
      <c r="N236" s="240"/>
      <c r="O236" s="16"/>
      <c r="P236" s="16"/>
      <c r="Q236" s="16"/>
      <c r="R236" s="344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10"/>
      <c r="B237" s="212"/>
      <c r="C237" s="212"/>
      <c r="D237" s="216"/>
      <c r="E237" s="213"/>
      <c r="F237" s="214"/>
      <c r="G237" s="213"/>
      <c r="H237" s="213"/>
      <c r="I237" s="237"/>
      <c r="J237" s="238"/>
      <c r="K237" s="238"/>
      <c r="L237" s="123"/>
      <c r="M237" s="239"/>
      <c r="N237" s="240"/>
      <c r="O237" s="16"/>
      <c r="P237" s="16"/>
      <c r="Q237" s="16"/>
      <c r="R237" s="344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10"/>
      <c r="B238" s="212"/>
      <c r="C238" s="212"/>
      <c r="D238" s="216"/>
      <c r="E238" s="213"/>
      <c r="F238" s="214"/>
      <c r="G238" s="213"/>
      <c r="H238" s="213"/>
      <c r="I238" s="237"/>
      <c r="J238" s="238"/>
      <c r="K238" s="238"/>
      <c r="L238" s="123"/>
      <c r="M238" s="239"/>
      <c r="N238" s="240"/>
      <c r="O238" s="16"/>
      <c r="P238" s="16"/>
      <c r="Q238" s="16"/>
      <c r="R238" s="344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10"/>
      <c r="B239" s="212"/>
      <c r="C239" s="212"/>
      <c r="D239" s="216"/>
      <c r="E239" s="213"/>
      <c r="F239" s="214"/>
      <c r="G239" s="213"/>
      <c r="H239" s="213"/>
      <c r="I239" s="237"/>
      <c r="J239" s="238"/>
      <c r="K239" s="238"/>
      <c r="L239" s="123"/>
      <c r="M239" s="239"/>
      <c r="N239" s="240"/>
      <c r="O239" s="16"/>
      <c r="P239" s="16"/>
      <c r="Q239" s="16"/>
      <c r="R239" s="344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0"/>
      <c r="B240" s="212"/>
      <c r="C240" s="212"/>
      <c r="D240" s="216"/>
      <c r="E240" s="213"/>
      <c r="F240" s="214"/>
      <c r="G240" s="213"/>
      <c r="H240" s="213"/>
      <c r="I240" s="237"/>
      <c r="J240" s="238"/>
      <c r="K240" s="238"/>
      <c r="L240" s="123"/>
      <c r="M240" s="239"/>
      <c r="N240" s="240"/>
      <c r="O240" s="16"/>
      <c r="P240" s="16"/>
      <c r="R240" s="344"/>
    </row>
    <row r="241" spans="1:18">
      <c r="A241" s="210"/>
      <c r="B241" s="212"/>
      <c r="C241" s="212"/>
      <c r="D241" s="216"/>
      <c r="E241" s="213"/>
      <c r="F241" s="214"/>
      <c r="G241" s="213"/>
      <c r="H241" s="213"/>
      <c r="I241" s="237"/>
      <c r="J241" s="238"/>
      <c r="K241" s="238"/>
      <c r="L241" s="123"/>
      <c r="M241" s="239"/>
      <c r="N241" s="240"/>
      <c r="O241" s="16"/>
      <c r="P241" s="16"/>
      <c r="R241" s="344"/>
    </row>
    <row r="242" spans="1:18">
      <c r="A242" s="210"/>
      <c r="B242" s="212"/>
      <c r="C242" s="212"/>
      <c r="D242" s="216"/>
      <c r="E242" s="213"/>
      <c r="F242" s="214"/>
      <c r="G242" s="213"/>
      <c r="H242" s="213"/>
      <c r="I242" s="237"/>
      <c r="J242" s="238"/>
      <c r="K242" s="238"/>
      <c r="L242" s="123"/>
      <c r="M242" s="239"/>
      <c r="N242" s="240"/>
      <c r="O242" s="16"/>
      <c r="P242" s="16"/>
      <c r="R242" s="344"/>
    </row>
    <row r="243" spans="1:18">
      <c r="A243" s="210"/>
      <c r="B243" s="212"/>
      <c r="C243" s="212"/>
      <c r="D243" s="216"/>
      <c r="E243" s="213"/>
      <c r="F243" s="214"/>
      <c r="G243" s="213"/>
      <c r="H243" s="213"/>
      <c r="I243" s="237"/>
      <c r="J243" s="238"/>
      <c r="K243" s="238"/>
      <c r="L243" s="123"/>
      <c r="M243" s="239"/>
      <c r="N243" s="240"/>
      <c r="O243" s="16"/>
      <c r="P243" s="16"/>
      <c r="R243" s="344"/>
    </row>
    <row r="244" spans="1:18">
      <c r="A244" s="210"/>
      <c r="B244" s="200"/>
      <c r="O244" s="16"/>
      <c r="P244" s="16"/>
      <c r="R244" s="344"/>
    </row>
    <row r="245" spans="1:18">
      <c r="R245" s="242"/>
    </row>
    <row r="246" spans="1:18">
      <c r="R246" s="242"/>
    </row>
    <row r="247" spans="1:18">
      <c r="R247" s="242"/>
    </row>
    <row r="248" spans="1:18">
      <c r="R248" s="242"/>
    </row>
    <row r="249" spans="1:18">
      <c r="R249" s="242"/>
    </row>
    <row r="250" spans="1:18">
      <c r="R250" s="242"/>
    </row>
    <row r="251" spans="1:18">
      <c r="R251" s="242"/>
    </row>
    <row r="252" spans="1:18">
      <c r="R252" s="242"/>
    </row>
    <row r="253" spans="1:18">
      <c r="R253" s="242"/>
    </row>
    <row r="254" spans="1:18">
      <c r="R254" s="242"/>
    </row>
    <row r="255" spans="1:18">
      <c r="R255" s="242"/>
    </row>
    <row r="261" spans="1:1">
      <c r="A261" s="217"/>
    </row>
    <row r="262" spans="1:1">
      <c r="A262" s="217"/>
    </row>
    <row r="263" spans="1:1">
      <c r="A263" s="213"/>
    </row>
  </sheetData>
  <autoFilter ref="R1:R263"/>
  <mergeCells count="21">
    <mergeCell ref="N55:N56"/>
    <mergeCell ref="O55:O56"/>
    <mergeCell ref="N57:N58"/>
    <mergeCell ref="O57:O58"/>
    <mergeCell ref="A57:A58"/>
    <mergeCell ref="B57:B58"/>
    <mergeCell ref="J57:J58"/>
    <mergeCell ref="L57:L58"/>
    <mergeCell ref="M57:M58"/>
    <mergeCell ref="A55:A56"/>
    <mergeCell ref="B55:B56"/>
    <mergeCell ref="J55:J56"/>
    <mergeCell ref="L55:L56"/>
    <mergeCell ref="M55:M56"/>
    <mergeCell ref="N65:N66"/>
    <mergeCell ref="O65:O66"/>
    <mergeCell ref="A65:A66"/>
    <mergeCell ref="B65:B66"/>
    <mergeCell ref="J65:J66"/>
    <mergeCell ref="L65:L66"/>
    <mergeCell ref="M65:M6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2020-07-07T03:05:21Z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