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F&amp;O)'!$R$1:$R$269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K54" i="6"/>
  <c r="M54" s="1"/>
  <c r="L39"/>
  <c r="K39"/>
  <c r="L12"/>
  <c r="K12"/>
  <c r="K53"/>
  <c r="M53" s="1"/>
  <c r="K52"/>
  <c r="M52" s="1"/>
  <c r="K51"/>
  <c r="M51" s="1"/>
  <c r="L38"/>
  <c r="L37"/>
  <c r="M39" l="1"/>
  <c r="M12"/>
  <c r="K38"/>
  <c r="M38" s="1"/>
  <c r="L23"/>
  <c r="K23"/>
  <c r="L28"/>
  <c r="K28"/>
  <c r="M28" s="1"/>
  <c r="L26"/>
  <c r="K26"/>
  <c r="K37"/>
  <c r="M37" s="1"/>
  <c r="P13"/>
  <c r="P11"/>
  <c r="P10"/>
  <c r="L10"/>
  <c r="K10"/>
  <c r="P63"/>
  <c r="L63"/>
  <c r="K63"/>
  <c r="H257"/>
  <c r="M23" l="1"/>
  <c r="M26"/>
  <c r="M10"/>
  <c r="M63"/>
  <c r="K257" l="1"/>
  <c r="L257" s="1"/>
  <c r="K246"/>
  <c r="L246" s="1"/>
  <c r="K236"/>
  <c r="L236" s="1"/>
  <c r="K252" l="1"/>
  <c r="L252" s="1"/>
  <c r="K253" l="1"/>
  <c r="L253" s="1"/>
  <c r="K250" l="1"/>
  <c r="L250" s="1"/>
  <c r="K229"/>
  <c r="L229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F219"/>
  <c r="K219" s="1"/>
  <c r="L219" s="1"/>
  <c r="F218"/>
  <c r="K218" s="1"/>
  <c r="L218" s="1"/>
  <c r="K217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7"/>
  <c r="L197" s="1"/>
  <c r="F196"/>
  <c r="K196" s="1"/>
  <c r="L196" s="1"/>
  <c r="K195"/>
  <c r="L195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8"/>
  <c r="L168" s="1"/>
  <c r="K166"/>
  <c r="L166" s="1"/>
  <c r="K164"/>
  <c r="L164" s="1"/>
  <c r="K163"/>
  <c r="L163" s="1"/>
  <c r="K162"/>
  <c r="L162" s="1"/>
  <c r="K160"/>
  <c r="L160" s="1"/>
  <c r="K159"/>
  <c r="L159" s="1"/>
  <c r="K158"/>
  <c r="L158" s="1"/>
  <c r="K157"/>
  <c r="K156"/>
  <c r="L156" s="1"/>
  <c r="K155"/>
  <c r="L155" s="1"/>
  <c r="K153"/>
  <c r="L153" s="1"/>
  <c r="K152"/>
  <c r="L152" s="1"/>
  <c r="K151"/>
  <c r="L151" s="1"/>
  <c r="K150"/>
  <c r="L150" s="1"/>
  <c r="K149"/>
  <c r="L149" s="1"/>
  <c r="F148"/>
  <c r="K148" s="1"/>
  <c r="L148" s="1"/>
  <c r="H147"/>
  <c r="K147" s="1"/>
  <c r="L147" s="1"/>
  <c r="K144"/>
  <c r="L144" s="1"/>
  <c r="K143"/>
  <c r="L143" s="1"/>
  <c r="K142"/>
  <c r="L142" s="1"/>
  <c r="K141"/>
  <c r="L141" s="1"/>
  <c r="K140"/>
  <c r="L140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H113"/>
  <c r="K113" s="1"/>
  <c r="L113" s="1"/>
  <c r="F112"/>
  <c r="K112" s="1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M7"/>
  <c r="D7" i="5"/>
  <c r="K6" i="4"/>
  <c r="K6" i="3"/>
  <c r="L6" i="2"/>
</calcChain>
</file>

<file path=xl/sharedStrings.xml><?xml version="1.0" encoding="utf-8"?>
<sst xmlns="http://schemas.openxmlformats.org/spreadsheetml/2006/main" count="2563" uniqueCount="1012">
  <si>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</si>
  <si>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</si>
  <si>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</si>
  <si>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</si>
  <si>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</si>
  <si>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</si>
  <si>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</si>
  <si>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</si>
  <si>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</si>
  <si>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</si>
  <si>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</si>
  <si>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</si>
  <si>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</si>
  <si>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</si>
  <si>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</si>
  <si>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</si>
  <si>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</si>
  <si>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</si>
  <si>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</si>
  <si>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</si>
  <si>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</si>
  <si>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</si>
  <si>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</si>
  <si>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</si>
  <si>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</si>
  <si>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</si>
  <si>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</si>
  <si>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</si>
  <si>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</si>
  <si>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</si>
  <si>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</si>
  <si>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</si>
  <si>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</si>
  <si>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</si>
  <si>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</si>
  <si>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</si>
  <si>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</si>
  <si>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</si>
  <si>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</si>
  <si>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</si>
  <si>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</si>
  <si>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</si>
  <si>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</si>
  <si>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</si>
  <si>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</si>
  <si>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</si>
  <si>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</si>
  <si>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</si>
  <si>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</si>
  <si>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</si>
  <si>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</si>
  <si>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</si>
  <si>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</si>
  <si>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</si>
  <si>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</si>
  <si>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</si>
  <si>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</si>
  <si>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</si>
  <si>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</si>
  <si>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</si>
  <si>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</si>
  <si>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</si>
  <si>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</si>
  <si>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</si>
  <si>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</si>
  <si>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</si>
  <si>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</si>
  <si>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</si>
  <si>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</si>
  <si>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</si>
  <si>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</si>
  <si>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</si>
  <si>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</si>
  <si>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</si>
  <si>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</si>
  <si>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</si>
  <si>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</si>
  <si>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</si>
  <si>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</si>
  <si>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</si>
  <si>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</si>
  <si>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</si>
  <si>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</si>
  <si>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</si>
  <si>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</si>
  <si>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</si>
  <si>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</si>
  <si>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</si>
  <si>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</si>
  <si>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</si>
  <si>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</si>
  <si>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</si>
  <si>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</si>
  <si>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</si>
  <si>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</si>
  <si>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</si>
  <si>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</si>
  <si>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</si>
  <si>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</si>
  <si>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</si>
  <si>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</si>
  <si>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</si>
  <si>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</si>
  <si>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</si>
  <si>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</si>
  <si>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</si>
  <si>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</si>
  <si>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</si>
  <si>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</si>
  <si>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</si>
  <si>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</si>
  <si>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</si>
  <si>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</si>
  <si>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</si>
  <si>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</si>
  <si>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</si>
  <si>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</si>
  <si>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</si>
  <si>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</si>
  <si>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</si>
  <si>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</si>
  <si>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</si>
  <si>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</si>
  <si>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</si>
  <si>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</si>
  <si>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</si>
  <si>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</si>
  <si>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</si>
  <si>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</si>
  <si>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</si>
  <si>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</si>
  <si>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</si>
  <si>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</si>
  <si>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</si>
  <si>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</si>
  <si>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</si>
  <si>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</si>
  <si>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</si>
  <si>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</si>
  <si>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</si>
  <si>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</si>
  <si>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</si>
  <si>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</si>
  <si>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</si>
  <si>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</si>
  <si>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</si>
  <si>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</si>
  <si>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</si>
  <si>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</si>
  <si>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</si>
  <si>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</si>
  <si>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</si>
  <si>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</si>
  <si>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</si>
  <si>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</si>
  <si>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</si>
  <si>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</si>
  <si>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</si>
  <si>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</si>
  <si>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</si>
  <si>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</si>
  <si>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</si>
  <si>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</si>
  <si>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</si>
  <si>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</si>
  <si>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</si>
  <si>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</si>
  <si>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</si>
  <si>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</si>
  <si>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</si>
  <si>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</si>
  <si>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</si>
  <si>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</si>
  <si>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</si>
  <si>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</si>
  <si>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</si>
  <si>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</si>
  <si>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</si>
  <si>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</si>
  <si>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</si>
  <si>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</si>
  <si>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</si>
  <si>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</si>
  <si>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</si>
  <si>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</si>
  <si>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</si>
  <si>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</si>
  <si>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</si>
  <si>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</si>
  <si>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</si>
  <si>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</si>
  <si>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</si>
  <si>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</si>
  <si>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</si>
  <si>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</si>
  <si>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</si>
  <si>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</si>
  <si>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</si>
  <si>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</si>
  <si>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</si>
  <si>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</si>
  <si>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</si>
  <si>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</si>
  <si>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</si>
  <si>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</si>
  <si>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</si>
  <si>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</si>
  <si>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</si>
  <si>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</si>
  <si>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</si>
  <si>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</si>
  <si>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</si>
  <si>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</si>
  <si>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</si>
  <si>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</si>
  <si>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</si>
  <si>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</si>
  <si>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</si>
  <si>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</si>
  <si>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</si>
  <si>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</si>
  <si>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</si>
  <si>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</si>
  <si>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</si>
  <si>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</si>
  <si>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</si>
  <si>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</si>
  <si>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</si>
  <si>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</si>
  <si>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</si>
  <si>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</si>
  <si>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</si>
  <si>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</si>
  <si>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</si>
  <si>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</si>
  <si>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</si>
  <si>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</si>
  <si>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</si>
  <si>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</si>
  <si>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</si>
  <si>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</si>
  <si>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</si>
  <si>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</si>
  <si>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</si>
  <si>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</si>
  <si>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</si>
  <si>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</si>
  <si>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</si>
  <si>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</si>
  <si>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</si>
  <si>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</si>
  <si>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</si>
  <si>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</si>
  <si>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</si>
  <si>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</si>
  <si>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</si>
  <si>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</si>
  <si>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</si>
  <si>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</si>
  <si>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</si>
  <si>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</si>
  <si>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</si>
  <si>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</si>
  <si>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</si>
  <si>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</si>
  <si>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</si>
  <si>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</si>
  <si>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</si>
  <si>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</si>
  <si>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</si>
  <si>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</si>
  <si>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</si>
  <si>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</si>
  <si>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</si>
  <si>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</si>
  <si>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</si>
  <si>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</si>
  <si>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</si>
  <si>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</si>
  <si>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</si>
  <si>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</si>
  <si>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</si>
  <si>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</si>
  <si>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</si>
  <si>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</si>
  <si>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</si>
  <si>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</si>
  <si>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</si>
  <si>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</si>
  <si>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</si>
  <si>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</si>
  <si>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</si>
  <si>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</si>
  <si>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</si>
  <si>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</si>
  <si>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</si>
  <si>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</si>
  <si>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</si>
  <si>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</si>
  <si>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</si>
  <si>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</si>
  <si>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</si>
  <si>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</si>
  <si>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</si>
  <si>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</si>
  <si>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</si>
  <si>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</si>
  <si>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</si>
  <si>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</si>
  <si>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</si>
  <si>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</si>
  <si>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</si>
  <si>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</si>
  <si>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</si>
  <si>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</si>
  <si>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</si>
  <si>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</si>
  <si>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</si>
  <si>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</si>
  <si>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</si>
  <si>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</si>
  <si>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</si>
  <si>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</si>
  <si>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</si>
  <si>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</si>
  <si>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</si>
  <si>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</si>
  <si>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</si>
  <si>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</si>
  <si>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</si>
  <si>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</si>
  <si>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</si>
  <si>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</si>
  <si>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</si>
  <si>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</si>
  <si>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</si>
  <si>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</si>
  <si>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</si>
  <si>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</si>
  <si>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</si>
  <si>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</si>
  <si>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</si>
  <si>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</si>
  <si>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</si>
  <si>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</si>
  <si>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</si>
  <si>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</si>
  <si>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</si>
  <si>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</si>
  <si>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</si>
  <si>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</si>
  <si>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</si>
  <si>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</si>
  <si>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</si>
  <si>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</si>
  <si>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</si>
  <si>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</si>
  <si>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</si>
  <si>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</si>
  <si>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</si>
  <si>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</si>
  <si>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</si>
  <si>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</si>
  <si>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</si>
  <si>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</si>
  <si>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</si>
  <si>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</si>
  <si>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</si>
  <si>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</si>
  <si>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</si>
  <si>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</si>
  <si>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</si>
  <si>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</si>
  <si>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</si>
  <si>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</si>
  <si>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</si>
  <si>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</si>
  <si>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</si>
  <si>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</si>
  <si>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</si>
  <si>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</si>
  <si>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</si>
  <si>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</si>
  <si>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</si>
  <si>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</si>
  <si>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</si>
  <si>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</si>
  <si>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</si>
  <si>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</si>
  <si>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</si>
  <si>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</si>
  <si>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</si>
  <si>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</si>
  <si>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</si>
  <si>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</si>
  <si>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</si>
  <si>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</si>
  <si>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</si>
  <si>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</si>
  <si>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</si>
  <si>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</si>
  <si>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</si>
  <si>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</si>
  <si>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</si>
  <si>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</si>
  <si>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</si>
  <si>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</si>
  <si>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</si>
  <si>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</si>
  <si>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</si>
  <si>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</si>
  <si>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</si>
  <si>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</si>
  <si>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</si>
  <si>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</si>
  <si>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</si>
  <si>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</si>
  <si>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</si>
  <si>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</si>
  <si>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</si>
  <si>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</si>
  <si>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</si>
  <si>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</si>
  <si>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</si>
  <si>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</si>
  <si>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</si>
  <si>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</si>
  <si>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</si>
  <si>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</si>
  <si>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</si>
  <si>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</si>
  <si>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</si>
  <si>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</si>
  <si>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</si>
  <si>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</si>
  <si>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</si>
  <si>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</si>
  <si>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</si>
  <si>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</si>
  <si>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</si>
  <si>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</si>
  <si>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</si>
  <si>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</si>
  <si>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</si>
  <si>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</si>
  <si>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</si>
  <si>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</si>
  <si>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</si>
  <si>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</si>
  <si>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</si>
  <si>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</si>
  <si>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</si>
  <si>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</si>
  <si>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</si>
  <si>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</si>
  <si>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</si>
  <si>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</si>
  <si>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</si>
  <si>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</si>
  <si>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</si>
  <si>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</si>
  <si>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</si>
  <si>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</si>
  <si>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</si>
  <si>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</si>
  <si>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</si>
  <si>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</si>
  <si>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</si>
  <si>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</si>
  <si>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</si>
  <si>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</si>
  <si>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</si>
  <si>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</si>
  <si>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</si>
  <si>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</si>
  <si>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</si>
  <si>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</si>
  <si>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</si>
  <si>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</si>
  <si>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</si>
  <si>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</si>
  <si>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</si>
  <si>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</si>
  <si>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</si>
  <si>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</si>
  <si>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</si>
  <si>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</si>
  <si>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</si>
  <si>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</si>
  <si>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</si>
  <si>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</si>
  <si>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</si>
  <si>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</si>
  <si>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</si>
  <si>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</si>
  <si>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</si>
  <si>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</si>
  <si>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</si>
  <si>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</si>
  <si>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</si>
  <si>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</si>
  <si>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</si>
  <si>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</si>
  <si>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</si>
  <si>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</si>
  <si>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</si>
  <si>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</si>
  <si>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</si>
  <si>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</si>
  <si>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</si>
  <si>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</si>
  <si>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</si>
  <si>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</si>
  <si>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</si>
  <si>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</si>
  <si>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</si>
  <si>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</si>
  <si>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</si>
  <si>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</si>
  <si>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</si>
  <si>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</si>
  <si>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</si>
  <si>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</si>
  <si>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</si>
  <si>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</si>
  <si>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</si>
  <si>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</si>
  <si>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</si>
  <si>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</si>
  <si>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</si>
  <si>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</si>
  <si>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</si>
  <si>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</si>
  <si>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</si>
  <si>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</si>
  <si>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</si>
  <si>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</si>
  <si>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</si>
  <si>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</si>
  <si>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</si>
  <si>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</si>
  <si>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</si>
  <si>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</si>
  <si>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</si>
  <si>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</si>
  <si>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</si>
  <si>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</si>
  <si>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</si>
  <si>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</si>
  <si>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</si>
  <si>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</si>
  <si>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</si>
  <si>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</si>
  <si>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</si>
  <si>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</si>
  <si>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</si>
  <si>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</si>
  <si>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</si>
  <si>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</si>
  <si>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</si>
  <si>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</si>
  <si>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</si>
  <si>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</si>
  <si>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</si>
  <si>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</si>
  <si>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</si>
  <si>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</si>
  <si>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</si>
  <si>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</si>
  <si>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</si>
  <si>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</si>
  <si>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</si>
  <si>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</si>
  <si>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</si>
  <si>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</si>
  <si>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</si>
  <si>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</si>
  <si>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</si>
  <si>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</si>
  <si>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</si>
  <si>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</si>
  <si>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</si>
  <si>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</si>
  <si>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</si>
  <si>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</si>
  <si>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</si>
  <si>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</si>
  <si>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</si>
  <si>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</si>
  <si>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</si>
  <si>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</si>
  <si>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</si>
  <si>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</si>
  <si>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</si>
  <si>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</si>
  <si>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</si>
  <si>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</si>
  <si>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</si>
  <si>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</si>
  <si>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</si>
  <si>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</si>
  <si>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</si>
  <si>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</si>
  <si>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</si>
  <si>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</si>
  <si>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</si>
  <si>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</si>
  <si>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</si>
  <si>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</si>
  <si>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</si>
  <si>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</si>
  <si>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</si>
  <si>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</si>
  <si>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</si>
  <si>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</si>
  <si>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</si>
  <si>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</si>
  <si>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</si>
  <si>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</si>
  <si>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</si>
  <si>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</si>
  <si>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</si>
  <si>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</si>
  <si>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</si>
  <si>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</si>
  <si>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</si>
  <si>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</si>
  <si>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</si>
  <si>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</si>
  <si>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</si>
  <si>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</si>
  <si>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</si>
  <si>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</si>
  <si>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</si>
  <si>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</si>
  <si>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</si>
  <si>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</si>
  <si>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</si>
  <si>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</si>
  <si>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</si>
  <si>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</si>
  <si>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</si>
  <si>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</si>
  <si>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</si>
  <si>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</si>
  <si>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</si>
  <si>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</si>
  <si>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</si>
  <si>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</si>
  <si>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</si>
  <si>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</si>
  <si>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</si>
  <si>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</si>
  <si>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</si>
  <si>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</si>
  <si>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</si>
  <si>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</si>
  <si>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</si>
  <si>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</si>
  <si>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</si>
  <si>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</si>
  <si>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</si>
  <si>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</si>
  <si>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</si>
  <si>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</si>
  <si>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</si>
  <si>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</si>
  <si>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</si>
  <si>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</si>
  <si>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</si>
  <si>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</si>
  <si>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</si>
  <si>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</si>
  <si>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</si>
  <si>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</si>
  <si>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</si>
  <si>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</si>
  <si>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</si>
  <si>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</si>
  <si>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</si>
  <si>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</si>
  <si>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</si>
  <si>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</si>
  <si>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</si>
  <si>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</si>
  <si>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</si>
  <si>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</si>
  <si>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</si>
  <si>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</si>
  <si>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</si>
  <si>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</si>
  <si>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</si>
  <si>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</si>
  <si>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</si>
  <si>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</si>
  <si>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</si>
  <si>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</si>
  <si>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</si>
  <si>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</si>
  <si>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</si>
  <si>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</si>
  <si>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</si>
  <si>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</si>
  <si>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</si>
  <si>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</si>
  <si>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</si>
  <si>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</si>
  <si>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</si>
  <si>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</si>
  <si>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</si>
  <si>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</si>
  <si>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</si>
  <si>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</si>
  <si>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</si>
  <si>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</si>
  <si>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</si>
  <si>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</si>
  <si>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</si>
  <si>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</si>
  <si>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</si>
  <si>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</si>
  <si>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</si>
  <si>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</si>
  <si>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</si>
  <si>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</si>
  <si>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</si>
  <si>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</si>
  <si>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</si>
  <si>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</si>
  <si>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</si>
  <si>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</si>
  <si>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</si>
  <si>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</si>
  <si>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</si>
  <si>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</si>
  <si>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</si>
  <si>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</si>
  <si>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</si>
  <si>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</si>
  <si>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</si>
  <si>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</si>
  <si>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</si>
  <si>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</si>
  <si>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</si>
  <si>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</si>
  <si>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</si>
  <si>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</si>
  <si>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</si>
  <si>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</si>
  <si>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</si>
  <si>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</si>
  <si>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</si>
  <si>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</si>
  <si>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</si>
  <si>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</si>
  <si>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</si>
  <si>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</si>
  <si>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</si>
  <si>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</si>
  <si>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</si>
  <si>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</si>
  <si>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</si>
  <si>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</si>
  <si>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</si>
  <si>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</si>
  <si>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</si>
  <si>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</si>
  <si>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</si>
  <si>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</si>
  <si>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</si>
  <si>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</si>
  <si>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</si>
  <si>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</si>
  <si>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</si>
  <si>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</si>
  <si>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</si>
  <si>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</si>
  <si>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</si>
  <si>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</si>
  <si>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</si>
  <si>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</si>
  <si>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</si>
  <si>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</si>
  <si>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</si>
  <si>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</si>
  <si>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</si>
  <si>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</si>
  <si>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</si>
  <si>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</si>
  <si>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</si>
  <si>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</si>
  <si>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</si>
  <si>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</si>
  <si>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</si>
  <si>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</si>
  <si>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</si>
  <si>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</si>
  <si>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</si>
  <si>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</si>
  <si>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</si>
  <si>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</si>
  <si>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</si>
  <si>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</si>
  <si>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</si>
  <si>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</si>
  <si>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</si>
  <si>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</si>
  <si>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</si>
  <si>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</si>
  <si>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</si>
  <si>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</si>
  <si>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</si>
  <si>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</si>
  <si>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</si>
  <si>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</si>
  <si>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</si>
  <si>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</si>
  <si>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</si>
  <si>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</si>
  <si>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</si>
  <si>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</si>
  <si>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</si>
  <si>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</si>
  <si>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</si>
  <si>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</si>
  <si>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</si>
  <si>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</si>
  <si>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</si>
  <si>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</si>
  <si>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</si>
  <si>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</si>
  <si>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</si>
  <si>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</si>
  <si>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</si>
  <si>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</si>
  <si>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</si>
  <si>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</si>
  <si>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</si>
  <si>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</si>
  <si>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</si>
  <si>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</si>
  <si>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</si>
  <si>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</si>
  <si>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</si>
  <si>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</si>
  <si>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</si>
  <si>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</si>
  <si>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</si>
  <si>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</si>
  <si>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</si>
  <si>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</si>
  <si>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</si>
  <si>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</si>
  <si>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</si>
  <si>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</si>
  <si>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</si>
  <si>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</si>
  <si>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</si>
  <si>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</si>
  <si>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</si>
  <si>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</si>
  <si>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ALPHA LEON ENTERPRISES LLP</t>
  </si>
  <si>
    <t>Buy&lt;&gt;</t>
  </si>
  <si>
    <t>1800-1900</t>
  </si>
  <si>
    <t>Profiit of Rs.210/-</t>
  </si>
  <si>
    <t>420-450</t>
  </si>
  <si>
    <t>Retail Research Technical Calls &amp; Fundamental Performance Report for the month of Apr-2022</t>
  </si>
  <si>
    <t>750-760</t>
  </si>
  <si>
    <t>Profit of Rs.35/-</t>
  </si>
  <si>
    <t>GRAVITON RESEARCH CAPITAL LLP</t>
  </si>
  <si>
    <t>N</t>
  </si>
  <si>
    <t>Part profit of Rs.27/-</t>
  </si>
  <si>
    <t>445-455</t>
  </si>
  <si>
    <t>520-560</t>
  </si>
  <si>
    <t>170-180</t>
  </si>
  <si>
    <t>2580-2610</t>
  </si>
  <si>
    <t>2800-2900</t>
  </si>
  <si>
    <t>440-450</t>
  </si>
  <si>
    <t>Loss of Rs.105/-</t>
  </si>
  <si>
    <t>830-900</t>
  </si>
  <si>
    <t xml:space="preserve">CANBK </t>
  </si>
  <si>
    <t>242-250</t>
  </si>
  <si>
    <t>1975-1985</t>
  </si>
  <si>
    <t>2050-2100</t>
  </si>
  <si>
    <t>1370-1380</t>
  </si>
  <si>
    <t>MTARTECH</t>
  </si>
  <si>
    <t>1760-1800</t>
  </si>
  <si>
    <t>247-250</t>
  </si>
  <si>
    <t>COLPAL MAY FUT</t>
  </si>
  <si>
    <t>TOPGAIN FINANCE PRIVATE LIMITED</t>
  </si>
  <si>
    <t>RIIL</t>
  </si>
  <si>
    <t>XTX MARKETS LLP</t>
  </si>
  <si>
    <t>Reliance Indl Infra Ltd</t>
  </si>
  <si>
    <t>NIRAJ RAJNIKANT SHAH</t>
  </si>
  <si>
    <t>APOLLOHOSP MAY FUT</t>
  </si>
  <si>
    <t>HDFCAMC MAY FUT</t>
  </si>
  <si>
    <t>2150-2180</t>
  </si>
  <si>
    <t>4700-4750</t>
  </si>
  <si>
    <t>SUPPETRO</t>
  </si>
  <si>
    <t>DDIL</t>
  </si>
  <si>
    <t>TOKYOFIN</t>
  </si>
  <si>
    <t>MANILAL BACHU GADA</t>
  </si>
  <si>
    <t>230-232</t>
  </si>
  <si>
    <t>1670-1720</t>
  </si>
  <si>
    <t>NIFTY 17000 PE 05-MAY</t>
  </si>
  <si>
    <t xml:space="preserve">HDFC MAY 2300 CE </t>
  </si>
  <si>
    <t>70-80</t>
  </si>
  <si>
    <t>140-165</t>
  </si>
  <si>
    <t>INDINFO</t>
  </si>
  <si>
    <t>SHERWOOD SECURITIES PVT LTD</t>
  </si>
  <si>
    <t>PROFINC</t>
  </si>
  <si>
    <t>TRADEWELL</t>
  </si>
  <si>
    <t>RASHMI GUPTA</t>
  </si>
  <si>
    <t>Loss of Rs.63/-</t>
  </si>
  <si>
    <t>Loss of Rs.5.5/-</t>
  </si>
  <si>
    <t>Loss of Rs.6.50/-</t>
  </si>
  <si>
    <t>Loss of Rs.70/-</t>
  </si>
  <si>
    <t>Profit of Rs.25</t>
  </si>
  <si>
    <t>Loss of Rs.26.50</t>
  </si>
  <si>
    <t>NIFTY 17000 CE 05-MAY</t>
  </si>
  <si>
    <t>150-170</t>
  </si>
  <si>
    <t>Loss of Rs.42.50</t>
  </si>
  <si>
    <t>GLHRL</t>
  </si>
  <si>
    <t>RIKHAV SECURITIES LIMITED</t>
  </si>
  <si>
    <t>B.W.TRADERS</t>
  </si>
  <si>
    <t>SUNRISE GILTS &amp; SECURITIES PRIVATE LIMITED</t>
  </si>
  <si>
    <t>GUJCOTEX</t>
  </si>
  <si>
    <t>IFL</t>
  </si>
  <si>
    <t>HIRWANI JAYANTIBHAI VAGHELA</t>
  </si>
  <si>
    <t>SFSL</t>
  </si>
  <si>
    <t>SAURABH BHANDARI</t>
  </si>
  <si>
    <t>DHARMIL HARESH SHAH</t>
  </si>
  <si>
    <t>VISAGAR</t>
  </si>
  <si>
    <t>TURBOT TRADERS PRIVATE LIMITED</t>
  </si>
  <si>
    <t>ABHINAV COMMOSALES</t>
  </si>
  <si>
    <t>TANGO COMMOSALES LLP</t>
  </si>
  <si>
    <t>ZUBER TRADING LLP</t>
  </si>
  <si>
    <t>ARCFIN</t>
  </si>
  <si>
    <t>ASRL</t>
  </si>
  <si>
    <t>JIGNESH AMRUTLAL THOBHANI</t>
  </si>
  <si>
    <t>DINESHBHAI BHANUSHANKAR PANDYA</t>
  </si>
  <si>
    <t>CROISSANCE</t>
  </si>
  <si>
    <t>RADHA VASANT PANDEY</t>
  </si>
  <si>
    <t>DANUBE</t>
  </si>
  <si>
    <t>RUBEINA FARHAN MITHIBORWALA</t>
  </si>
  <si>
    <t>KQUANT ENTERPRISES LLP</t>
  </si>
  <si>
    <t>EIKO</t>
  </si>
  <si>
    <t>DEVRATH BAKE BIHARI CHOURSIYA</t>
  </si>
  <si>
    <t>TOUCHLINE SECURITIES PRIVATE LIMITED</t>
  </si>
  <si>
    <t>DIGVIJAY SHIVSHANGBHAI CHAVDA</t>
  </si>
  <si>
    <t>KAILASH KABRA</t>
  </si>
  <si>
    <t>RAJIV SURESHBHAI SHETH</t>
  </si>
  <si>
    <t>ROUSHAN SHANKER PATHAK</t>
  </si>
  <si>
    <t>SHARMA DIPAK SURESHBHAI</t>
  </si>
  <si>
    <t>ISHITADR</t>
  </si>
  <si>
    <t>VIKRAM MOHANDEEP CHANDIRAMANI</t>
  </si>
  <si>
    <t>NIMMI CHANDIRAMANI</t>
  </si>
  <si>
    <t>KGES</t>
  </si>
  <si>
    <t>KOCL</t>
  </si>
  <si>
    <t>JAGDISHBHAI VALLABHBHAI SONANI</t>
  </si>
  <si>
    <t>KRANTI</t>
  </si>
  <si>
    <t>SMC GLOBAL SECURITIES LIMITED</t>
  </si>
  <si>
    <t>DIPAK MATHURBHAI SALVI</t>
  </si>
  <si>
    <t>RAJNISH</t>
  </si>
  <si>
    <t>REGENTRP</t>
  </si>
  <si>
    <t>TEKONTSENG</t>
  </si>
  <si>
    <t>RFLL</t>
  </si>
  <si>
    <t>AKSHAY RAJENDRA SONAWANE</t>
  </si>
  <si>
    <t>SANDEEP PRABHAKAR SOMAVANSHI</t>
  </si>
  <si>
    <t>SUNFLOWER BROKING PRIVATE LIMITED</t>
  </si>
  <si>
    <t>SUUMAYA</t>
  </si>
  <si>
    <t>KOTHARI PRODUCTS LIMITED</t>
  </si>
  <si>
    <t>VIMLA GUPTA</t>
  </si>
  <si>
    <t>AKASH</t>
  </si>
  <si>
    <t>Akash Infra-Projects Ltd</t>
  </si>
  <si>
    <t>BBL</t>
  </si>
  <si>
    <t>Bharat Bijlee Ltd</t>
  </si>
  <si>
    <t>GINNI FINANCE PVT. LTD.</t>
  </si>
  <si>
    <t>VCL</t>
  </si>
  <si>
    <t>Vaxtex Cotfab Limited</t>
  </si>
  <si>
    <t>PREETI JAIN</t>
  </si>
  <si>
    <t>ZEELEARN</t>
  </si>
  <si>
    <t>Zee Learn Limited</t>
  </si>
  <si>
    <t>PURVISH MUKESH SHAH</t>
  </si>
  <si>
    <t>TRANSGLOBAL SECURITIES LTD</t>
  </si>
  <si>
    <t>PRIJAL INVESTMENTS</t>
  </si>
  <si>
    <t>KISHAN GOPAL MOHTA</t>
  </si>
  <si>
    <t>BMETRICS</t>
  </si>
  <si>
    <t>Bombay Metrics S C Ltd</t>
  </si>
  <si>
    <t>Future Consumer Ltd</t>
  </si>
  <si>
    <t>VISTRA ITCL INDIA LIMITED</t>
  </si>
  <si>
    <t>JSLL</t>
  </si>
  <si>
    <t>Jeena Sikho Lifecare Ltd</t>
  </si>
  <si>
    <t>AXIS INVESTMENTS</t>
  </si>
  <si>
    <t>KRISHNADEF</t>
  </si>
  <si>
    <t>Krishna Def and Ald Ind L</t>
  </si>
  <si>
    <t>RAJASTHAN GLOBAL SECURITIES PVT LTD</t>
  </si>
  <si>
    <t>URMILA  SHASTRI</t>
  </si>
  <si>
    <t>Loss of Rs.9/-</t>
  </si>
  <si>
    <t>Loss of Rs.39/-</t>
  </si>
  <si>
    <t>CROMPTON MAY FUT</t>
  </si>
  <si>
    <t>JUBLFOOD MAY FUT</t>
  </si>
  <si>
    <t>370-372</t>
  </si>
  <si>
    <t>382-390</t>
  </si>
  <si>
    <t>522-525</t>
  </si>
  <si>
    <t>550-560</t>
  </si>
  <si>
    <t xml:space="preserve">CARBORUNIV </t>
  </si>
  <si>
    <t>753-758</t>
  </si>
  <si>
    <t>790-00</t>
  </si>
  <si>
    <t>BANKNIFTY 35800 CE 05-MAY</t>
  </si>
  <si>
    <t>200-240</t>
  </si>
  <si>
    <t>Loss of Rs.75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</si>
</sst>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3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18" sqref="D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F61" sqref="F6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9" t="s">
        <v>16</v>
      </c>
      <c r="B9" s="421" t="s">
        <v>17</v>
      </c>
      <c r="C9" s="421" t="s">
        <v>18</v>
      </c>
      <c r="D9" s="421" t="s">
        <v>19</v>
      </c>
      <c r="E9" s="23" t="s">
        <v>20</v>
      </c>
      <c r="F9" s="23" t="s">
        <v>21</v>
      </c>
      <c r="G9" s="416" t="s">
        <v>22</v>
      </c>
      <c r="H9" s="417"/>
      <c r="I9" s="418"/>
      <c r="J9" s="416" t="s">
        <v>23</v>
      </c>
      <c r="K9" s="417"/>
      <c r="L9" s="418"/>
      <c r="M9" s="23"/>
      <c r="N9" s="24"/>
      <c r="O9" s="24"/>
      <c r="P9" s="24"/>
    </row>
    <row r="10" spans="1:16" ht="59.25" customHeight="1">
      <c r="A10" s="420"/>
      <c r="B10" s="422"/>
      <c r="C10" s="422"/>
      <c r="D10" s="42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16694.3</v>
      </c>
      <c r="F11" s="32">
        <v>16778.399999999998</v>
      </c>
      <c r="G11" s="33">
        <v>16576.449999999997</v>
      </c>
      <c r="H11" s="33">
        <v>16458.599999999999</v>
      </c>
      <c r="I11" s="33">
        <v>16256.649999999998</v>
      </c>
      <c r="J11" s="33">
        <v>16896.249999999996</v>
      </c>
      <c r="K11" s="33">
        <v>17098.2</v>
      </c>
      <c r="L11" s="33">
        <v>17216.049999999996</v>
      </c>
      <c r="M11" s="34">
        <v>16980.349999999999</v>
      </c>
      <c r="N11" s="34">
        <v>16660.55</v>
      </c>
      <c r="O11" s="35">
        <v>12629700</v>
      </c>
      <c r="P11" s="36">
        <v>-2.6961435786018884E-2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35251.5</v>
      </c>
      <c r="F12" s="37">
        <v>35467.73333333333</v>
      </c>
      <c r="G12" s="38">
        <v>34945.566666666658</v>
      </c>
      <c r="H12" s="38">
        <v>34639.633333333331</v>
      </c>
      <c r="I12" s="38">
        <v>34117.46666666666</v>
      </c>
      <c r="J12" s="38">
        <v>35773.666666666657</v>
      </c>
      <c r="K12" s="38">
        <v>36295.833333333328</v>
      </c>
      <c r="L12" s="38">
        <v>36601.766666666656</v>
      </c>
      <c r="M12" s="28">
        <v>35989.9</v>
      </c>
      <c r="N12" s="28">
        <v>35161.800000000003</v>
      </c>
      <c r="O12" s="39">
        <v>3062100</v>
      </c>
      <c r="P12" s="40">
        <v>-3.2939615967660436E-2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16224</v>
      </c>
      <c r="F13" s="37">
        <v>16331.300000000001</v>
      </c>
      <c r="G13" s="38">
        <v>16092.550000000003</v>
      </c>
      <c r="H13" s="38">
        <v>15961.100000000002</v>
      </c>
      <c r="I13" s="38">
        <v>15722.350000000004</v>
      </c>
      <c r="J13" s="38">
        <v>16462.75</v>
      </c>
      <c r="K13" s="38">
        <v>16701.5</v>
      </c>
      <c r="L13" s="38">
        <v>16832.95</v>
      </c>
      <c r="M13" s="28">
        <v>16570.05</v>
      </c>
      <c r="N13" s="28">
        <v>16199.85</v>
      </c>
      <c r="O13" s="39">
        <v>4280</v>
      </c>
      <c r="P13" s="40">
        <v>0.10309278350515463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7125</v>
      </c>
      <c r="F14" s="37">
        <v>7091.666666666667</v>
      </c>
      <c r="G14" s="38">
        <v>7033.4833333333336</v>
      </c>
      <c r="H14" s="38">
        <v>6941.9666666666662</v>
      </c>
      <c r="I14" s="38">
        <v>6883.7833333333328</v>
      </c>
      <c r="J14" s="38">
        <v>7183.1833333333343</v>
      </c>
      <c r="K14" s="38">
        <v>7241.3666666666668</v>
      </c>
      <c r="L14" s="38">
        <v>7332.883333333335</v>
      </c>
      <c r="M14" s="28">
        <v>7149.85</v>
      </c>
      <c r="N14" s="28">
        <v>7000.15</v>
      </c>
      <c r="O14" s="39">
        <v>1500</v>
      </c>
      <c r="P14" s="40">
        <v>-9.0909090909090912E-2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832.4</v>
      </c>
      <c r="F15" s="37">
        <v>839.5333333333333</v>
      </c>
      <c r="G15" s="38">
        <v>822.36666666666656</v>
      </c>
      <c r="H15" s="38">
        <v>812.33333333333326</v>
      </c>
      <c r="I15" s="38">
        <v>795.16666666666652</v>
      </c>
      <c r="J15" s="38">
        <v>849.56666666666661</v>
      </c>
      <c r="K15" s="38">
        <v>866.73333333333335</v>
      </c>
      <c r="L15" s="38">
        <v>876.76666666666665</v>
      </c>
      <c r="M15" s="28">
        <v>856.7</v>
      </c>
      <c r="N15" s="28">
        <v>829.5</v>
      </c>
      <c r="O15" s="39">
        <v>2748050</v>
      </c>
      <c r="P15" s="40">
        <v>2.7327613600254212E-2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2228.9499999999998</v>
      </c>
      <c r="F16" s="37">
        <v>2200.6833333333329</v>
      </c>
      <c r="G16" s="38">
        <v>2126.4166666666661</v>
      </c>
      <c r="H16" s="38">
        <v>2023.8833333333332</v>
      </c>
      <c r="I16" s="38">
        <v>1949.6166666666663</v>
      </c>
      <c r="J16" s="38">
        <v>2303.2166666666658</v>
      </c>
      <c r="K16" s="38">
        <v>2377.4833333333331</v>
      </c>
      <c r="L16" s="38">
        <v>2480.0166666666655</v>
      </c>
      <c r="M16" s="28">
        <v>2274.9499999999998</v>
      </c>
      <c r="N16" s="28">
        <v>2098.15</v>
      </c>
      <c r="O16" s="39">
        <v>402250</v>
      </c>
      <c r="P16" s="40">
        <v>0.5712890625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16712.25</v>
      </c>
      <c r="F17" s="37">
        <v>16726.333333333332</v>
      </c>
      <c r="G17" s="38">
        <v>16511.166666666664</v>
      </c>
      <c r="H17" s="38">
        <v>16310.083333333332</v>
      </c>
      <c r="I17" s="38">
        <v>16094.916666666664</v>
      </c>
      <c r="J17" s="38">
        <v>16927.416666666664</v>
      </c>
      <c r="K17" s="38">
        <v>17142.583333333328</v>
      </c>
      <c r="L17" s="38">
        <v>17343.666666666664</v>
      </c>
      <c r="M17" s="28">
        <v>16941.5</v>
      </c>
      <c r="N17" s="28">
        <v>16525.25</v>
      </c>
      <c r="O17" s="39">
        <v>32340</v>
      </c>
      <c r="P17" s="40">
        <v>2.5527192008879023E-2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111.35</v>
      </c>
      <c r="F18" s="37">
        <v>112.86666666666667</v>
      </c>
      <c r="G18" s="38">
        <v>109.23333333333335</v>
      </c>
      <c r="H18" s="38">
        <v>107.11666666666667</v>
      </c>
      <c r="I18" s="38">
        <v>103.48333333333335</v>
      </c>
      <c r="J18" s="38">
        <v>114.98333333333335</v>
      </c>
      <c r="K18" s="38">
        <v>118.61666666666667</v>
      </c>
      <c r="L18" s="38">
        <v>120.73333333333335</v>
      </c>
      <c r="M18" s="28">
        <v>116.5</v>
      </c>
      <c r="N18" s="28">
        <v>110.75</v>
      </c>
      <c r="O18" s="39">
        <v>21195400</v>
      </c>
      <c r="P18" s="40">
        <v>-1.8758738183198616E-2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277.64999999999998</v>
      </c>
      <c r="F19" s="37">
        <v>278.86666666666662</v>
      </c>
      <c r="G19" s="38">
        <v>274.28333333333325</v>
      </c>
      <c r="H19" s="38">
        <v>270.91666666666663</v>
      </c>
      <c r="I19" s="38">
        <v>266.33333333333326</v>
      </c>
      <c r="J19" s="38">
        <v>282.23333333333323</v>
      </c>
      <c r="K19" s="38">
        <v>286.81666666666661</v>
      </c>
      <c r="L19" s="38">
        <v>290.18333333333322</v>
      </c>
      <c r="M19" s="28">
        <v>283.45</v>
      </c>
      <c r="N19" s="28">
        <v>275.5</v>
      </c>
      <c r="O19" s="39">
        <v>9895600</v>
      </c>
      <c r="P19" s="40">
        <v>-1.2198287049052686E-2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2280</v>
      </c>
      <c r="F20" s="37">
        <v>2296.7166666666667</v>
      </c>
      <c r="G20" s="38">
        <v>2258.4833333333336</v>
      </c>
      <c r="H20" s="38">
        <v>2236.9666666666667</v>
      </c>
      <c r="I20" s="38">
        <v>2198.7333333333336</v>
      </c>
      <c r="J20" s="38">
        <v>2318.2333333333336</v>
      </c>
      <c r="K20" s="38">
        <v>2356.4666666666662</v>
      </c>
      <c r="L20" s="38">
        <v>2377.9833333333336</v>
      </c>
      <c r="M20" s="28">
        <v>2334.9499999999998</v>
      </c>
      <c r="N20" s="28">
        <v>2275.1999999999998</v>
      </c>
      <c r="O20" s="39">
        <v>2509000</v>
      </c>
      <c r="P20" s="40">
        <v>-3.6667306584757149E-2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2260.1999999999998</v>
      </c>
      <c r="F21" s="37">
        <v>2271.65</v>
      </c>
      <c r="G21" s="38">
        <v>2231.5500000000002</v>
      </c>
      <c r="H21" s="38">
        <v>2202.9</v>
      </c>
      <c r="I21" s="38">
        <v>2162.8000000000002</v>
      </c>
      <c r="J21" s="38">
        <v>2300.3000000000002</v>
      </c>
      <c r="K21" s="38">
        <v>2340.3999999999996</v>
      </c>
      <c r="L21" s="38">
        <v>2369.0500000000002</v>
      </c>
      <c r="M21" s="28">
        <v>2311.75</v>
      </c>
      <c r="N21" s="28">
        <v>2243</v>
      </c>
      <c r="O21" s="39">
        <v>19178500</v>
      </c>
      <c r="P21" s="40">
        <v>3.3219984305519227E-3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815.1</v>
      </c>
      <c r="F22" s="37">
        <v>821.41666666666663</v>
      </c>
      <c r="G22" s="38">
        <v>803.93333333333328</v>
      </c>
      <c r="H22" s="38">
        <v>792.76666666666665</v>
      </c>
      <c r="I22" s="38">
        <v>775.2833333333333</v>
      </c>
      <c r="J22" s="38">
        <v>832.58333333333326</v>
      </c>
      <c r="K22" s="38">
        <v>850.06666666666661</v>
      </c>
      <c r="L22" s="38">
        <v>861.23333333333323</v>
      </c>
      <c r="M22" s="28">
        <v>838.9</v>
      </c>
      <c r="N22" s="28">
        <v>810.25</v>
      </c>
      <c r="O22" s="39">
        <v>78293750</v>
      </c>
      <c r="P22" s="40">
        <v>4.0717526169827354E-3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3179.85</v>
      </c>
      <c r="F23" s="37">
        <v>3166.4166666666665</v>
      </c>
      <c r="G23" s="38">
        <v>3057.7333333333331</v>
      </c>
      <c r="H23" s="38">
        <v>2935.6166666666668</v>
      </c>
      <c r="I23" s="38">
        <v>2826.9333333333334</v>
      </c>
      <c r="J23" s="38">
        <v>3288.5333333333328</v>
      </c>
      <c r="K23" s="38">
        <v>3397.2166666666662</v>
      </c>
      <c r="L23" s="38">
        <v>3519.3333333333326</v>
      </c>
      <c r="M23" s="28">
        <v>3275.1</v>
      </c>
      <c r="N23" s="28">
        <v>3044.3</v>
      </c>
      <c r="O23" s="39">
        <v>257400</v>
      </c>
      <c r="P23" s="40">
        <v>-1.9801980198019802E-2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545.54999999999995</v>
      </c>
      <c r="F24" s="37">
        <v>549.08333333333337</v>
      </c>
      <c r="G24" s="38">
        <v>539.56666666666672</v>
      </c>
      <c r="H24" s="38">
        <v>533.58333333333337</v>
      </c>
      <c r="I24" s="38">
        <v>524.06666666666672</v>
      </c>
      <c r="J24" s="38">
        <v>555.06666666666672</v>
      </c>
      <c r="K24" s="38">
        <v>564.58333333333337</v>
      </c>
      <c r="L24" s="38">
        <v>570.56666666666672</v>
      </c>
      <c r="M24" s="28">
        <v>558.6</v>
      </c>
      <c r="N24" s="28">
        <v>543.1</v>
      </c>
      <c r="O24" s="39">
        <v>6497000</v>
      </c>
      <c r="P24" s="40">
        <v>-1.1261604017653325E-2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368.05</v>
      </c>
      <c r="F25" s="37">
        <v>370.55</v>
      </c>
      <c r="G25" s="38">
        <v>364.5</v>
      </c>
      <c r="H25" s="38">
        <v>360.95</v>
      </c>
      <c r="I25" s="38">
        <v>354.9</v>
      </c>
      <c r="J25" s="38">
        <v>374.1</v>
      </c>
      <c r="K25" s="38">
        <v>380.15000000000009</v>
      </c>
      <c r="L25" s="38">
        <v>383.70000000000005</v>
      </c>
      <c r="M25" s="28">
        <v>376.6</v>
      </c>
      <c r="N25" s="28">
        <v>367</v>
      </c>
      <c r="O25" s="39">
        <v>40239900</v>
      </c>
      <c r="P25" s="40">
        <v>1.5497478915252183E-2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732.25</v>
      </c>
      <c r="F26" s="37">
        <v>731.86666666666667</v>
      </c>
      <c r="G26" s="38">
        <v>722.48333333333335</v>
      </c>
      <c r="H26" s="38">
        <v>712.7166666666667</v>
      </c>
      <c r="I26" s="38">
        <v>703.33333333333337</v>
      </c>
      <c r="J26" s="38">
        <v>741.63333333333333</v>
      </c>
      <c r="K26" s="38">
        <v>751.01666666666677</v>
      </c>
      <c r="L26" s="38">
        <v>760.7833333333333</v>
      </c>
      <c r="M26" s="28">
        <v>741.25</v>
      </c>
      <c r="N26" s="28">
        <v>722.1</v>
      </c>
      <c r="O26" s="39">
        <v>1540700</v>
      </c>
      <c r="P26" s="40">
        <v>2.2769516728624536E-2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3966.3</v>
      </c>
      <c r="F27" s="37">
        <v>3992.35</v>
      </c>
      <c r="G27" s="38">
        <v>3919.25</v>
      </c>
      <c r="H27" s="38">
        <v>3872.2000000000003</v>
      </c>
      <c r="I27" s="38">
        <v>3799.1000000000004</v>
      </c>
      <c r="J27" s="38">
        <v>4039.3999999999996</v>
      </c>
      <c r="K27" s="38">
        <v>4112.4999999999991</v>
      </c>
      <c r="L27" s="38">
        <v>4159.5499999999993</v>
      </c>
      <c r="M27" s="28">
        <v>4065.45</v>
      </c>
      <c r="N27" s="28">
        <v>3945.3</v>
      </c>
      <c r="O27" s="39">
        <v>2253875</v>
      </c>
      <c r="P27" s="40">
        <v>6.983505399311736E-2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199.95</v>
      </c>
      <c r="F28" s="37">
        <v>201.26666666666665</v>
      </c>
      <c r="G28" s="38">
        <v>198.1333333333333</v>
      </c>
      <c r="H28" s="38">
        <v>196.31666666666663</v>
      </c>
      <c r="I28" s="38">
        <v>193.18333333333328</v>
      </c>
      <c r="J28" s="38">
        <v>203.08333333333331</v>
      </c>
      <c r="K28" s="38">
        <v>206.21666666666664</v>
      </c>
      <c r="L28" s="38">
        <v>208.03333333333333</v>
      </c>
      <c r="M28" s="28">
        <v>204.4</v>
      </c>
      <c r="N28" s="28">
        <v>199.45</v>
      </c>
      <c r="O28" s="39">
        <v>13443000</v>
      </c>
      <c r="P28" s="40">
        <v>-3.1867775737279898E-2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124.1</v>
      </c>
      <c r="F29" s="37">
        <v>124.66666666666667</v>
      </c>
      <c r="G29" s="38">
        <v>121.03333333333333</v>
      </c>
      <c r="H29" s="38">
        <v>117.96666666666665</v>
      </c>
      <c r="I29" s="38">
        <v>114.33333333333331</v>
      </c>
      <c r="J29" s="38">
        <v>127.73333333333335</v>
      </c>
      <c r="K29" s="38">
        <v>131.3666666666667</v>
      </c>
      <c r="L29" s="38">
        <v>134.43333333333337</v>
      </c>
      <c r="M29" s="28">
        <v>128.30000000000001</v>
      </c>
      <c r="N29" s="28">
        <v>121.6</v>
      </c>
      <c r="O29" s="39">
        <v>32292000</v>
      </c>
      <c r="P29" s="40">
        <v>9.8928024502297096E-2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3081.45</v>
      </c>
      <c r="F30" s="37">
        <v>3094.0833333333335</v>
      </c>
      <c r="G30" s="38">
        <v>3059.3666666666668</v>
      </c>
      <c r="H30" s="38">
        <v>3037.2833333333333</v>
      </c>
      <c r="I30" s="38">
        <v>3002.5666666666666</v>
      </c>
      <c r="J30" s="38">
        <v>3116.166666666667</v>
      </c>
      <c r="K30" s="38">
        <v>3150.8833333333332</v>
      </c>
      <c r="L30" s="38">
        <v>3172.9666666666672</v>
      </c>
      <c r="M30" s="28">
        <v>3128.8</v>
      </c>
      <c r="N30" s="28">
        <v>3072</v>
      </c>
      <c r="O30" s="39">
        <v>5124150</v>
      </c>
      <c r="P30" s="40">
        <v>-6.6107691562060774E-3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2030.2</v>
      </c>
      <c r="F31" s="37">
        <v>2036.9333333333334</v>
      </c>
      <c r="G31" s="38">
        <v>2010.5166666666669</v>
      </c>
      <c r="H31" s="38">
        <v>1990.8333333333335</v>
      </c>
      <c r="I31" s="38">
        <v>1964.416666666667</v>
      </c>
      <c r="J31" s="38">
        <v>2056.6166666666668</v>
      </c>
      <c r="K31" s="38">
        <v>2083.0333333333328</v>
      </c>
      <c r="L31" s="38">
        <v>2102.7166666666667</v>
      </c>
      <c r="M31" s="28">
        <v>2063.35</v>
      </c>
      <c r="N31" s="28">
        <v>2017.25</v>
      </c>
      <c r="O31" s="39">
        <v>442750</v>
      </c>
      <c r="P31" s="40">
        <v>4.3668122270742356E-3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8528.9</v>
      </c>
      <c r="F32" s="37">
        <v>8581.5666666666657</v>
      </c>
      <c r="G32" s="38">
        <v>8442.2333333333318</v>
      </c>
      <c r="H32" s="38">
        <v>8355.5666666666657</v>
      </c>
      <c r="I32" s="38">
        <v>8216.2333333333318</v>
      </c>
      <c r="J32" s="38">
        <v>8668.2333333333318</v>
      </c>
      <c r="K32" s="38">
        <v>8807.5666666666675</v>
      </c>
      <c r="L32" s="38">
        <v>8894.2333333333318</v>
      </c>
      <c r="M32" s="28">
        <v>8720.9</v>
      </c>
      <c r="N32" s="28">
        <v>8494.9</v>
      </c>
      <c r="O32" s="39">
        <v>184350</v>
      </c>
      <c r="P32" s="40">
        <v>2.0383204239706482E-3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1353.7</v>
      </c>
      <c r="F33" s="37">
        <v>1352.7666666666667</v>
      </c>
      <c r="G33" s="38">
        <v>1336.5833333333333</v>
      </c>
      <c r="H33" s="38">
        <v>1319.4666666666667</v>
      </c>
      <c r="I33" s="38">
        <v>1303.2833333333333</v>
      </c>
      <c r="J33" s="38">
        <v>1369.8833333333332</v>
      </c>
      <c r="K33" s="38">
        <v>1386.0666666666666</v>
      </c>
      <c r="L33" s="38">
        <v>1403.1833333333332</v>
      </c>
      <c r="M33" s="28">
        <v>1368.95</v>
      </c>
      <c r="N33" s="28">
        <v>1335.65</v>
      </c>
      <c r="O33" s="39">
        <v>2599000</v>
      </c>
      <c r="P33" s="40">
        <v>-3.6693847294292072E-2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627.79999999999995</v>
      </c>
      <c r="F34" s="37">
        <v>633.08333333333337</v>
      </c>
      <c r="G34" s="38">
        <v>621.66666666666674</v>
      </c>
      <c r="H34" s="38">
        <v>615.53333333333342</v>
      </c>
      <c r="I34" s="38">
        <v>604.11666666666679</v>
      </c>
      <c r="J34" s="38">
        <v>639.2166666666667</v>
      </c>
      <c r="K34" s="38">
        <v>650.63333333333344</v>
      </c>
      <c r="L34" s="38">
        <v>656.76666666666665</v>
      </c>
      <c r="M34" s="28">
        <v>644.5</v>
      </c>
      <c r="N34" s="28">
        <v>626.95000000000005</v>
      </c>
      <c r="O34" s="39">
        <v>15465500</v>
      </c>
      <c r="P34" s="40">
        <v>-1.6580557984261984E-2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705.2</v>
      </c>
      <c r="F35" s="37">
        <v>710.63333333333321</v>
      </c>
      <c r="G35" s="38">
        <v>696.86666666666645</v>
      </c>
      <c r="H35" s="38">
        <v>688.53333333333319</v>
      </c>
      <c r="I35" s="38">
        <v>674.76666666666642</v>
      </c>
      <c r="J35" s="38">
        <v>718.96666666666647</v>
      </c>
      <c r="K35" s="38">
        <v>732.73333333333335</v>
      </c>
      <c r="L35" s="38">
        <v>741.06666666666649</v>
      </c>
      <c r="M35" s="28">
        <v>724.4</v>
      </c>
      <c r="N35" s="28">
        <v>702.3</v>
      </c>
      <c r="O35" s="39">
        <v>59680800</v>
      </c>
      <c r="P35" s="40">
        <v>-2.1268057784911715E-3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3508.95</v>
      </c>
      <c r="F36" s="37">
        <v>3530.8166666666671</v>
      </c>
      <c r="G36" s="38">
        <v>3476.8333333333339</v>
      </c>
      <c r="H36" s="38">
        <v>3444.7166666666667</v>
      </c>
      <c r="I36" s="38">
        <v>3390.7333333333336</v>
      </c>
      <c r="J36" s="38">
        <v>3562.9333333333343</v>
      </c>
      <c r="K36" s="38">
        <v>3616.916666666667</v>
      </c>
      <c r="L36" s="38">
        <v>3649.0333333333347</v>
      </c>
      <c r="M36" s="28">
        <v>3584.8</v>
      </c>
      <c r="N36" s="28">
        <v>3498.7</v>
      </c>
      <c r="O36" s="39">
        <v>2653750</v>
      </c>
      <c r="P36" s="40">
        <v>9.4215187488223099E-5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14192</v>
      </c>
      <c r="F37" s="37">
        <v>14359.466666666665</v>
      </c>
      <c r="G37" s="38">
        <v>13957.58333333333</v>
      </c>
      <c r="H37" s="38">
        <v>13723.166666666664</v>
      </c>
      <c r="I37" s="38">
        <v>13321.283333333329</v>
      </c>
      <c r="J37" s="38">
        <v>14593.883333333331</v>
      </c>
      <c r="K37" s="38">
        <v>14995.766666666666</v>
      </c>
      <c r="L37" s="38">
        <v>15230.183333333332</v>
      </c>
      <c r="M37" s="28">
        <v>14761.35</v>
      </c>
      <c r="N37" s="28">
        <v>14125.05</v>
      </c>
      <c r="O37" s="39">
        <v>696500</v>
      </c>
      <c r="P37" s="40">
        <v>3.2310656588113239E-2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6319.9</v>
      </c>
      <c r="F38" s="37">
        <v>6381.0333333333328</v>
      </c>
      <c r="G38" s="38">
        <v>6237.7166666666653</v>
      </c>
      <c r="H38" s="38">
        <v>6155.5333333333328</v>
      </c>
      <c r="I38" s="38">
        <v>6012.2166666666653</v>
      </c>
      <c r="J38" s="38">
        <v>6463.2166666666653</v>
      </c>
      <c r="K38" s="38">
        <v>6606.5333333333328</v>
      </c>
      <c r="L38" s="38">
        <v>6688.7166666666653</v>
      </c>
      <c r="M38" s="28">
        <v>6524.35</v>
      </c>
      <c r="N38" s="28">
        <v>6298.85</v>
      </c>
      <c r="O38" s="39">
        <v>5289250</v>
      </c>
      <c r="P38" s="40">
        <v>-6.3170748890402275E-3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2058.5500000000002</v>
      </c>
      <c r="F39" s="37">
        <v>2077.2999999999997</v>
      </c>
      <c r="G39" s="38">
        <v>2026.5999999999995</v>
      </c>
      <c r="H39" s="38">
        <v>1994.6499999999996</v>
      </c>
      <c r="I39" s="38">
        <v>1943.9499999999994</v>
      </c>
      <c r="J39" s="38">
        <v>2109.2499999999995</v>
      </c>
      <c r="K39" s="38">
        <v>2159.9499999999994</v>
      </c>
      <c r="L39" s="38">
        <v>2191.8999999999996</v>
      </c>
      <c r="M39" s="28">
        <v>2128</v>
      </c>
      <c r="N39" s="28">
        <v>2045.35</v>
      </c>
      <c r="O39" s="39">
        <v>1237800</v>
      </c>
      <c r="P39" s="40">
        <v>9.2954990215264183E-3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438.55</v>
      </c>
      <c r="F40" s="37">
        <v>442.34999999999997</v>
      </c>
      <c r="G40" s="38">
        <v>432.99999999999994</v>
      </c>
      <c r="H40" s="38">
        <v>427.45</v>
      </c>
      <c r="I40" s="38">
        <v>418.09999999999997</v>
      </c>
      <c r="J40" s="38">
        <v>447.89999999999992</v>
      </c>
      <c r="K40" s="38">
        <v>457.24999999999994</v>
      </c>
      <c r="L40" s="38">
        <v>462.7999999999999</v>
      </c>
      <c r="M40" s="28">
        <v>451.7</v>
      </c>
      <c r="N40" s="28">
        <v>436.8</v>
      </c>
      <c r="O40" s="39">
        <v>6864000</v>
      </c>
      <c r="P40" s="40">
        <v>3.2740879326473341E-3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322.14999999999998</v>
      </c>
      <c r="F41" s="37">
        <v>325.96666666666664</v>
      </c>
      <c r="G41" s="38">
        <v>317.18333333333328</v>
      </c>
      <c r="H41" s="38">
        <v>312.21666666666664</v>
      </c>
      <c r="I41" s="38">
        <v>303.43333333333328</v>
      </c>
      <c r="J41" s="38">
        <v>330.93333333333328</v>
      </c>
      <c r="K41" s="38">
        <v>339.7166666666667</v>
      </c>
      <c r="L41" s="38">
        <v>344.68333333333328</v>
      </c>
      <c r="M41" s="28">
        <v>334.75</v>
      </c>
      <c r="N41" s="28">
        <v>321</v>
      </c>
      <c r="O41" s="39">
        <v>32983200</v>
      </c>
      <c r="P41" s="40">
        <v>-3.3721309692157078E-3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106.1</v>
      </c>
      <c r="F42" s="37">
        <v>107.56666666666666</v>
      </c>
      <c r="G42" s="38">
        <v>104.23333333333332</v>
      </c>
      <c r="H42" s="38">
        <v>102.36666666666666</v>
      </c>
      <c r="I42" s="38">
        <v>99.033333333333317</v>
      </c>
      <c r="J42" s="38">
        <v>109.43333333333332</v>
      </c>
      <c r="K42" s="38">
        <v>112.76666666666667</v>
      </c>
      <c r="L42" s="38">
        <v>114.63333333333333</v>
      </c>
      <c r="M42" s="28">
        <v>110.9</v>
      </c>
      <c r="N42" s="28">
        <v>105.7</v>
      </c>
      <c r="O42" s="39">
        <v>119053350</v>
      </c>
      <c r="P42" s="40">
        <v>2.2560546678725757E-2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1884.6</v>
      </c>
      <c r="F43" s="37">
        <v>1900.75</v>
      </c>
      <c r="G43" s="38">
        <v>1860.8</v>
      </c>
      <c r="H43" s="38">
        <v>1837</v>
      </c>
      <c r="I43" s="38">
        <v>1797.05</v>
      </c>
      <c r="J43" s="38">
        <v>1924.55</v>
      </c>
      <c r="K43" s="38">
        <v>1964.4999999999998</v>
      </c>
      <c r="L43" s="38">
        <v>1988.3</v>
      </c>
      <c r="M43" s="28">
        <v>1940.7</v>
      </c>
      <c r="N43" s="28">
        <v>1876.95</v>
      </c>
      <c r="O43" s="39">
        <v>1391500</v>
      </c>
      <c r="P43" s="40">
        <v>-1.2875536480686695E-2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235.3</v>
      </c>
      <c r="F44" s="37">
        <v>235.70000000000002</v>
      </c>
      <c r="G44" s="38">
        <v>232.45000000000005</v>
      </c>
      <c r="H44" s="38">
        <v>229.60000000000002</v>
      </c>
      <c r="I44" s="38">
        <v>226.35000000000005</v>
      </c>
      <c r="J44" s="38">
        <v>238.55000000000004</v>
      </c>
      <c r="K44" s="38">
        <v>241.79999999999998</v>
      </c>
      <c r="L44" s="38">
        <v>244.65000000000003</v>
      </c>
      <c r="M44" s="28">
        <v>238.95</v>
      </c>
      <c r="N44" s="28">
        <v>232.85</v>
      </c>
      <c r="O44" s="39">
        <v>30749600</v>
      </c>
      <c r="P44" s="40">
        <v>-2.465483234714004E-3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688.8</v>
      </c>
      <c r="F45" s="37">
        <v>692.33333333333337</v>
      </c>
      <c r="G45" s="38">
        <v>682.9666666666667</v>
      </c>
      <c r="H45" s="38">
        <v>677.13333333333333</v>
      </c>
      <c r="I45" s="38">
        <v>667.76666666666665</v>
      </c>
      <c r="J45" s="38">
        <v>698.16666666666674</v>
      </c>
      <c r="K45" s="38">
        <v>707.5333333333333</v>
      </c>
      <c r="L45" s="38">
        <v>713.36666666666679</v>
      </c>
      <c r="M45" s="28">
        <v>701.7</v>
      </c>
      <c r="N45" s="28">
        <v>686.5</v>
      </c>
      <c r="O45" s="39">
        <v>4006200</v>
      </c>
      <c r="P45" s="40">
        <v>-1.2740580103008945E-2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679.35</v>
      </c>
      <c r="F46" s="37">
        <v>683.38333333333321</v>
      </c>
      <c r="G46" s="38">
        <v>672.76666666666642</v>
      </c>
      <c r="H46" s="38">
        <v>666.18333333333317</v>
      </c>
      <c r="I46" s="38">
        <v>655.56666666666638</v>
      </c>
      <c r="J46" s="38">
        <v>689.96666666666647</v>
      </c>
      <c r="K46" s="38">
        <v>700.58333333333326</v>
      </c>
      <c r="L46" s="38">
        <v>707.16666666666652</v>
      </c>
      <c r="M46" s="28">
        <v>694</v>
      </c>
      <c r="N46" s="28">
        <v>676.8</v>
      </c>
      <c r="O46" s="39">
        <v>5834250</v>
      </c>
      <c r="P46" s="40">
        <v>-2.7503437929741217E-2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719.95</v>
      </c>
      <c r="F47" s="37">
        <v>724.25</v>
      </c>
      <c r="G47" s="38">
        <v>712.45</v>
      </c>
      <c r="H47" s="38">
        <v>704.95</v>
      </c>
      <c r="I47" s="38">
        <v>693.15000000000009</v>
      </c>
      <c r="J47" s="38">
        <v>731.75</v>
      </c>
      <c r="K47" s="38">
        <v>743.55</v>
      </c>
      <c r="L47" s="38">
        <v>751.05</v>
      </c>
      <c r="M47" s="28">
        <v>736.05</v>
      </c>
      <c r="N47" s="28">
        <v>716.75</v>
      </c>
      <c r="O47" s="39">
        <v>47873350</v>
      </c>
      <c r="P47" s="40">
        <v>3.7446469475151878E-3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54.05</v>
      </c>
      <c r="F48" s="37">
        <v>54.266666666666673</v>
      </c>
      <c r="G48" s="38">
        <v>52.733333333333348</v>
      </c>
      <c r="H48" s="38">
        <v>51.416666666666679</v>
      </c>
      <c r="I48" s="38">
        <v>49.883333333333354</v>
      </c>
      <c r="J48" s="38">
        <v>55.583333333333343</v>
      </c>
      <c r="K48" s="38">
        <v>57.11666666666666</v>
      </c>
      <c r="L48" s="38">
        <v>58.433333333333337</v>
      </c>
      <c r="M48" s="28">
        <v>55.8</v>
      </c>
      <c r="N48" s="28">
        <v>52.95</v>
      </c>
      <c r="O48" s="39">
        <v>110313000</v>
      </c>
      <c r="P48" s="40">
        <v>2.4076420703772299E-2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363.45</v>
      </c>
      <c r="F49" s="37">
        <v>365.8</v>
      </c>
      <c r="G49" s="38">
        <v>360.6</v>
      </c>
      <c r="H49" s="38">
        <v>357.75</v>
      </c>
      <c r="I49" s="38">
        <v>352.55</v>
      </c>
      <c r="J49" s="38">
        <v>368.65000000000003</v>
      </c>
      <c r="K49" s="38">
        <v>373.84999999999997</v>
      </c>
      <c r="L49" s="38">
        <v>376.70000000000005</v>
      </c>
      <c r="M49" s="28">
        <v>371</v>
      </c>
      <c r="N49" s="28">
        <v>362.95</v>
      </c>
      <c r="O49" s="39">
        <v>10812300</v>
      </c>
      <c r="P49" s="40">
        <v>-8.8551549652118918E-3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14142.3</v>
      </c>
      <c r="F50" s="37">
        <v>14228.833333333334</v>
      </c>
      <c r="G50" s="38">
        <v>14015.666666666668</v>
      </c>
      <c r="H50" s="38">
        <v>13889.033333333335</v>
      </c>
      <c r="I50" s="38">
        <v>13675.866666666669</v>
      </c>
      <c r="J50" s="38">
        <v>14355.466666666667</v>
      </c>
      <c r="K50" s="38">
        <v>14568.633333333335</v>
      </c>
      <c r="L50" s="38">
        <v>14695.266666666666</v>
      </c>
      <c r="M50" s="28">
        <v>14442</v>
      </c>
      <c r="N50" s="28">
        <v>14102.2</v>
      </c>
      <c r="O50" s="39">
        <v>132650</v>
      </c>
      <c r="P50" s="40">
        <v>9.1289463674400911E-3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361.65</v>
      </c>
      <c r="F51" s="37">
        <v>364.2</v>
      </c>
      <c r="G51" s="38">
        <v>358.2</v>
      </c>
      <c r="H51" s="38">
        <v>354.75</v>
      </c>
      <c r="I51" s="38">
        <v>348.75</v>
      </c>
      <c r="J51" s="38">
        <v>367.65</v>
      </c>
      <c r="K51" s="38">
        <v>373.65</v>
      </c>
      <c r="L51" s="38">
        <v>377.09999999999997</v>
      </c>
      <c r="M51" s="28">
        <v>370.2</v>
      </c>
      <c r="N51" s="28">
        <v>360.75</v>
      </c>
      <c r="O51" s="39">
        <v>16597800</v>
      </c>
      <c r="P51" s="40">
        <v>-1.66364508904767E-2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3285.2</v>
      </c>
      <c r="F52" s="37">
        <v>3328.3333333333335</v>
      </c>
      <c r="G52" s="38">
        <v>3227.3166666666671</v>
      </c>
      <c r="H52" s="38">
        <v>3169.4333333333334</v>
      </c>
      <c r="I52" s="38">
        <v>3068.416666666667</v>
      </c>
      <c r="J52" s="38">
        <v>3386.2166666666672</v>
      </c>
      <c r="K52" s="38">
        <v>3487.2333333333336</v>
      </c>
      <c r="L52" s="38">
        <v>3545.1166666666672</v>
      </c>
      <c r="M52" s="28">
        <v>3429.35</v>
      </c>
      <c r="N52" s="28">
        <v>3270.45</v>
      </c>
      <c r="O52" s="39">
        <v>1508000</v>
      </c>
      <c r="P52" s="40">
        <v>2.1265284423179162E-3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416.3</v>
      </c>
      <c r="F53" s="37">
        <v>414.81666666666661</v>
      </c>
      <c r="G53" s="38">
        <v>410.13333333333321</v>
      </c>
      <c r="H53" s="38">
        <v>403.96666666666658</v>
      </c>
      <c r="I53" s="38">
        <v>399.28333333333319</v>
      </c>
      <c r="J53" s="38">
        <v>420.98333333333323</v>
      </c>
      <c r="K53" s="38">
        <v>425.66666666666663</v>
      </c>
      <c r="L53" s="38">
        <v>431.83333333333326</v>
      </c>
      <c r="M53" s="28">
        <v>419.5</v>
      </c>
      <c r="N53" s="28">
        <v>408.65</v>
      </c>
      <c r="O53" s="39">
        <v>3499600</v>
      </c>
      <c r="P53" s="40">
        <v>-2.5343953656770456E-2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224.9</v>
      </c>
      <c r="F54" s="37">
        <v>226.85</v>
      </c>
      <c r="G54" s="38">
        <v>221.85</v>
      </c>
      <c r="H54" s="38">
        <v>218.8</v>
      </c>
      <c r="I54" s="38">
        <v>213.8</v>
      </c>
      <c r="J54" s="38">
        <v>229.89999999999998</v>
      </c>
      <c r="K54" s="38">
        <v>234.89999999999998</v>
      </c>
      <c r="L54" s="38">
        <v>237.94999999999996</v>
      </c>
      <c r="M54" s="28">
        <v>231.85</v>
      </c>
      <c r="N54" s="28">
        <v>223.8</v>
      </c>
      <c r="O54" s="39">
        <v>41666400</v>
      </c>
      <c r="P54" s="40">
        <v>7.7053676374559225E-3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574.35</v>
      </c>
      <c r="F55" s="37">
        <v>590</v>
      </c>
      <c r="G55" s="38">
        <v>556.15</v>
      </c>
      <c r="H55" s="38">
        <v>537.94999999999993</v>
      </c>
      <c r="I55" s="38">
        <v>504.09999999999991</v>
      </c>
      <c r="J55" s="38">
        <v>608.20000000000005</v>
      </c>
      <c r="K55" s="38">
        <v>642.04999999999995</v>
      </c>
      <c r="L55" s="38">
        <v>660.25000000000011</v>
      </c>
      <c r="M55" s="28">
        <v>623.85</v>
      </c>
      <c r="N55" s="28">
        <v>571.79999999999995</v>
      </c>
      <c r="O55" s="39">
        <v>3692325</v>
      </c>
      <c r="P55" s="40">
        <v>4.5092838196286473E-3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451.2</v>
      </c>
      <c r="F56" s="37">
        <v>455.13333333333338</v>
      </c>
      <c r="G56" s="38">
        <v>445.41666666666674</v>
      </c>
      <c r="H56" s="38">
        <v>439.63333333333338</v>
      </c>
      <c r="I56" s="38">
        <v>429.91666666666674</v>
      </c>
      <c r="J56" s="38">
        <v>460.91666666666674</v>
      </c>
      <c r="K56" s="38">
        <v>470.63333333333333</v>
      </c>
      <c r="L56" s="38">
        <v>476.41666666666674</v>
      </c>
      <c r="M56" s="28">
        <v>464.85</v>
      </c>
      <c r="N56" s="28">
        <v>449.35</v>
      </c>
      <c r="O56" s="39">
        <v>2542500</v>
      </c>
      <c r="P56" s="40">
        <v>-5.4129464285714288E-2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716.5</v>
      </c>
      <c r="F57" s="37">
        <v>722.11666666666667</v>
      </c>
      <c r="G57" s="38">
        <v>706.63333333333333</v>
      </c>
      <c r="H57" s="38">
        <v>696.76666666666665</v>
      </c>
      <c r="I57" s="38">
        <v>681.2833333333333</v>
      </c>
      <c r="J57" s="38">
        <v>731.98333333333335</v>
      </c>
      <c r="K57" s="38">
        <v>747.4666666666667</v>
      </c>
      <c r="L57" s="38">
        <v>757.33333333333337</v>
      </c>
      <c r="M57" s="28">
        <v>737.6</v>
      </c>
      <c r="N57" s="28">
        <v>712.25</v>
      </c>
      <c r="O57" s="39">
        <v>8472500</v>
      </c>
      <c r="P57" s="40">
        <v>3.2563647128478388E-3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950.2</v>
      </c>
      <c r="F58" s="37">
        <v>955.55000000000007</v>
      </c>
      <c r="G58" s="38">
        <v>942.30000000000018</v>
      </c>
      <c r="H58" s="38">
        <v>934.40000000000009</v>
      </c>
      <c r="I58" s="38">
        <v>921.1500000000002</v>
      </c>
      <c r="J58" s="38">
        <v>963.45000000000016</v>
      </c>
      <c r="K58" s="38">
        <v>976.69999999999993</v>
      </c>
      <c r="L58" s="38">
        <v>984.60000000000014</v>
      </c>
      <c r="M58" s="28">
        <v>968.8</v>
      </c>
      <c r="N58" s="28">
        <v>947.65</v>
      </c>
      <c r="O58" s="39">
        <v>8610550</v>
      </c>
      <c r="P58" s="40">
        <v>4.0939808266540943E-2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186.45</v>
      </c>
      <c r="F59" s="37">
        <v>188.04999999999998</v>
      </c>
      <c r="G59" s="38">
        <v>183.64999999999998</v>
      </c>
      <c r="H59" s="38">
        <v>180.85</v>
      </c>
      <c r="I59" s="38">
        <v>176.45</v>
      </c>
      <c r="J59" s="38">
        <v>190.84999999999997</v>
      </c>
      <c r="K59" s="38">
        <v>195.25</v>
      </c>
      <c r="L59" s="38">
        <v>198.04999999999995</v>
      </c>
      <c r="M59" s="28">
        <v>192.45</v>
      </c>
      <c r="N59" s="28">
        <v>185.25</v>
      </c>
      <c r="O59" s="39">
        <v>44028600</v>
      </c>
      <c r="P59" s="40">
        <v>-2.8452270620945321E-2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4164.7</v>
      </c>
      <c r="F60" s="37">
        <v>4141.3166666666666</v>
      </c>
      <c r="G60" s="38">
        <v>4069.6833333333334</v>
      </c>
      <c r="H60" s="38">
        <v>3974.666666666667</v>
      </c>
      <c r="I60" s="38">
        <v>3903.0333333333338</v>
      </c>
      <c r="J60" s="38">
        <v>4236.333333333333</v>
      </c>
      <c r="K60" s="38">
        <v>4307.9666666666662</v>
      </c>
      <c r="L60" s="38">
        <v>4402.9833333333327</v>
      </c>
      <c r="M60" s="28">
        <v>4212.95</v>
      </c>
      <c r="N60" s="28">
        <v>4046.3</v>
      </c>
      <c r="O60" s="39">
        <v>827600</v>
      </c>
      <c r="P60" s="40">
        <v>2.2485791944650359E-2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1573.15</v>
      </c>
      <c r="F61" s="37">
        <v>1581.9666666666665</v>
      </c>
      <c r="G61" s="38">
        <v>1547.633333333333</v>
      </c>
      <c r="H61" s="38">
        <v>1522.1166666666666</v>
      </c>
      <c r="I61" s="38">
        <v>1487.7833333333331</v>
      </c>
      <c r="J61" s="38">
        <v>1607.4833333333329</v>
      </c>
      <c r="K61" s="38">
        <v>1641.8166666666664</v>
      </c>
      <c r="L61" s="38">
        <v>1667.3333333333328</v>
      </c>
      <c r="M61" s="28">
        <v>1616.3</v>
      </c>
      <c r="N61" s="28">
        <v>1556.45</v>
      </c>
      <c r="O61" s="39">
        <v>2542750</v>
      </c>
      <c r="P61" s="40">
        <v>4.5173356351604084E-2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649.29999999999995</v>
      </c>
      <c r="F62" s="37">
        <v>656.48333333333323</v>
      </c>
      <c r="G62" s="38">
        <v>640.21666666666647</v>
      </c>
      <c r="H62" s="38">
        <v>631.13333333333321</v>
      </c>
      <c r="I62" s="38">
        <v>614.86666666666645</v>
      </c>
      <c r="J62" s="38">
        <v>665.56666666666649</v>
      </c>
      <c r="K62" s="38">
        <v>681.83333333333314</v>
      </c>
      <c r="L62" s="38">
        <v>690.91666666666652</v>
      </c>
      <c r="M62" s="28">
        <v>672.75</v>
      </c>
      <c r="N62" s="28">
        <v>647.4</v>
      </c>
      <c r="O62" s="39">
        <v>6539200</v>
      </c>
      <c r="P62" s="40">
        <v>5.6481840506656326E-2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914.9</v>
      </c>
      <c r="F63" s="37">
        <v>917.94999999999993</v>
      </c>
      <c r="G63" s="38">
        <v>906.94999999999982</v>
      </c>
      <c r="H63" s="38">
        <v>898.99999999999989</v>
      </c>
      <c r="I63" s="38">
        <v>887.99999999999977</v>
      </c>
      <c r="J63" s="38">
        <v>925.89999999999986</v>
      </c>
      <c r="K63" s="38">
        <v>936.90000000000009</v>
      </c>
      <c r="L63" s="38">
        <v>944.84999999999991</v>
      </c>
      <c r="M63" s="28">
        <v>928.95</v>
      </c>
      <c r="N63" s="28">
        <v>910</v>
      </c>
      <c r="O63" s="39">
        <v>1365675</v>
      </c>
      <c r="P63" s="40">
        <v>-1.4433398885019936E-2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367.25</v>
      </c>
      <c r="F64" s="37">
        <v>368.66666666666669</v>
      </c>
      <c r="G64" s="38">
        <v>363.83333333333337</v>
      </c>
      <c r="H64" s="38">
        <v>360.41666666666669</v>
      </c>
      <c r="I64" s="38">
        <v>355.58333333333337</v>
      </c>
      <c r="J64" s="38">
        <v>372.08333333333337</v>
      </c>
      <c r="K64" s="38">
        <v>376.91666666666674</v>
      </c>
      <c r="L64" s="38">
        <v>380.33333333333337</v>
      </c>
      <c r="M64" s="28">
        <v>373.5</v>
      </c>
      <c r="N64" s="28">
        <v>365.25</v>
      </c>
      <c r="O64" s="39">
        <v>3677100</v>
      </c>
      <c r="P64" s="40">
        <v>-1.0601372258845687E-2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130.75</v>
      </c>
      <c r="F65" s="37">
        <v>131.91666666666666</v>
      </c>
      <c r="G65" s="38">
        <v>128.83333333333331</v>
      </c>
      <c r="H65" s="38">
        <v>126.91666666666666</v>
      </c>
      <c r="I65" s="38">
        <v>123.83333333333331</v>
      </c>
      <c r="J65" s="38">
        <v>133.83333333333331</v>
      </c>
      <c r="K65" s="38">
        <v>136.91666666666663</v>
      </c>
      <c r="L65" s="38">
        <v>138.83333333333331</v>
      </c>
      <c r="M65" s="28">
        <v>135</v>
      </c>
      <c r="N65" s="28">
        <v>130</v>
      </c>
      <c r="O65" s="39">
        <v>11485000</v>
      </c>
      <c r="P65" s="40">
        <v>1.9475216588552762E-2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1019.55</v>
      </c>
      <c r="F66" s="37">
        <v>1024.05</v>
      </c>
      <c r="G66" s="38">
        <v>1011.3999999999999</v>
      </c>
      <c r="H66" s="38">
        <v>1003.2499999999999</v>
      </c>
      <c r="I66" s="38">
        <v>990.5999999999998</v>
      </c>
      <c r="J66" s="38">
        <v>1032.1999999999998</v>
      </c>
      <c r="K66" s="38">
        <v>1044.8499999999999</v>
      </c>
      <c r="L66" s="38">
        <v>1053</v>
      </c>
      <c r="M66" s="28">
        <v>1036.7</v>
      </c>
      <c r="N66" s="28">
        <v>1015.9</v>
      </c>
      <c r="O66" s="39">
        <v>1387800</v>
      </c>
      <c r="P66" s="40">
        <v>4.3421623968736434E-3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530.85</v>
      </c>
      <c r="F67" s="37">
        <v>532.69999999999993</v>
      </c>
      <c r="G67" s="38">
        <v>523.64999999999986</v>
      </c>
      <c r="H67" s="38">
        <v>516.44999999999993</v>
      </c>
      <c r="I67" s="38">
        <v>507.39999999999986</v>
      </c>
      <c r="J67" s="38">
        <v>539.89999999999986</v>
      </c>
      <c r="K67" s="38">
        <v>548.94999999999982</v>
      </c>
      <c r="L67" s="38">
        <v>556.14999999999986</v>
      </c>
      <c r="M67" s="28">
        <v>541.75</v>
      </c>
      <c r="N67" s="28">
        <v>525.5</v>
      </c>
      <c r="O67" s="39">
        <v>12460000</v>
      </c>
      <c r="P67" s="40">
        <v>-1.2776072100623948E-2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1446.45</v>
      </c>
      <c r="F68" s="37">
        <v>1462.2166666666669</v>
      </c>
      <c r="G68" s="38">
        <v>1419.5333333333338</v>
      </c>
      <c r="H68" s="38">
        <v>1392.6166666666668</v>
      </c>
      <c r="I68" s="38">
        <v>1349.9333333333336</v>
      </c>
      <c r="J68" s="38">
        <v>1489.1333333333339</v>
      </c>
      <c r="K68" s="38">
        <v>1531.8166666666668</v>
      </c>
      <c r="L68" s="38">
        <v>1558.733333333334</v>
      </c>
      <c r="M68" s="28">
        <v>1504.9</v>
      </c>
      <c r="N68" s="28">
        <v>1435.3</v>
      </c>
      <c r="O68" s="39">
        <v>1418500</v>
      </c>
      <c r="P68" s="40">
        <v>1.3033386895197287E-2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2161.0500000000002</v>
      </c>
      <c r="F69" s="37">
        <v>2192.65</v>
      </c>
      <c r="G69" s="38">
        <v>2111.2000000000003</v>
      </c>
      <c r="H69" s="38">
        <v>2061.3500000000004</v>
      </c>
      <c r="I69" s="38">
        <v>1979.9000000000005</v>
      </c>
      <c r="J69" s="38">
        <v>2242.5</v>
      </c>
      <c r="K69" s="38">
        <v>2323.9499999999998</v>
      </c>
      <c r="L69" s="38">
        <v>2373.7999999999997</v>
      </c>
      <c r="M69" s="28">
        <v>2274.1</v>
      </c>
      <c r="N69" s="28">
        <v>2142.8000000000002</v>
      </c>
      <c r="O69" s="39">
        <v>1525000</v>
      </c>
      <c r="P69" s="40">
        <v>4.7768077746664474E-3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255.35</v>
      </c>
      <c r="F70" s="37">
        <v>257.84999999999997</v>
      </c>
      <c r="G70" s="38">
        <v>251.19999999999993</v>
      </c>
      <c r="H70" s="38">
        <v>247.04999999999995</v>
      </c>
      <c r="I70" s="38">
        <v>240.39999999999992</v>
      </c>
      <c r="J70" s="38">
        <v>261.99999999999994</v>
      </c>
      <c r="K70" s="38">
        <v>268.64999999999992</v>
      </c>
      <c r="L70" s="38">
        <v>272.79999999999995</v>
      </c>
      <c r="M70" s="28">
        <v>264.5</v>
      </c>
      <c r="N70" s="28">
        <v>253.7</v>
      </c>
      <c r="O70" s="39">
        <v>14358900</v>
      </c>
      <c r="P70" s="40">
        <v>7.2604065827686351E-3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4373.1499999999996</v>
      </c>
      <c r="F71" s="37">
        <v>4383.666666666667</v>
      </c>
      <c r="G71" s="38">
        <v>4330.9333333333343</v>
      </c>
      <c r="H71" s="38">
        <v>4288.7166666666672</v>
      </c>
      <c r="I71" s="38">
        <v>4235.9833333333345</v>
      </c>
      <c r="J71" s="38">
        <v>4425.8833333333341</v>
      </c>
      <c r="K71" s="38">
        <v>4478.6166666666659</v>
      </c>
      <c r="L71" s="38">
        <v>4520.8333333333339</v>
      </c>
      <c r="M71" s="28">
        <v>4436.3999999999996</v>
      </c>
      <c r="N71" s="28">
        <v>4341.45</v>
      </c>
      <c r="O71" s="39">
        <v>2210800</v>
      </c>
      <c r="P71" s="40">
        <v>-1.8469188421239565E-2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3935.6</v>
      </c>
      <c r="F72" s="37">
        <v>3902.35</v>
      </c>
      <c r="G72" s="38">
        <v>3842.45</v>
      </c>
      <c r="H72" s="38">
        <v>3749.2999999999997</v>
      </c>
      <c r="I72" s="38">
        <v>3689.3999999999996</v>
      </c>
      <c r="J72" s="38">
        <v>3995.5</v>
      </c>
      <c r="K72" s="38">
        <v>4055.4000000000005</v>
      </c>
      <c r="L72" s="38">
        <v>4148.55</v>
      </c>
      <c r="M72" s="28">
        <v>3962.25</v>
      </c>
      <c r="N72" s="28">
        <v>3809.2</v>
      </c>
      <c r="O72" s="39">
        <v>805625</v>
      </c>
      <c r="P72" s="40">
        <v>-6.2136204889406285E-2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341.55</v>
      </c>
      <c r="F73" s="37">
        <v>344.81666666666666</v>
      </c>
      <c r="G73" s="38">
        <v>336.08333333333331</v>
      </c>
      <c r="H73" s="38">
        <v>330.61666666666667</v>
      </c>
      <c r="I73" s="38">
        <v>321.88333333333333</v>
      </c>
      <c r="J73" s="38">
        <v>350.2833333333333</v>
      </c>
      <c r="K73" s="38">
        <v>359.01666666666665</v>
      </c>
      <c r="L73" s="38">
        <v>364.48333333333329</v>
      </c>
      <c r="M73" s="28">
        <v>353.55</v>
      </c>
      <c r="N73" s="28">
        <v>339.35</v>
      </c>
      <c r="O73" s="39">
        <v>40542150</v>
      </c>
      <c r="P73" s="40">
        <v>-8.2741362608976434E-3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3981.25</v>
      </c>
      <c r="F74" s="37">
        <v>4010.7166666666667</v>
      </c>
      <c r="G74" s="38">
        <v>3939.4333333333334</v>
      </c>
      <c r="H74" s="38">
        <v>3897.6166666666668</v>
      </c>
      <c r="I74" s="38">
        <v>3826.3333333333335</v>
      </c>
      <c r="J74" s="38">
        <v>4052.5333333333333</v>
      </c>
      <c r="K74" s="38">
        <v>4123.8166666666675</v>
      </c>
      <c r="L74" s="38">
        <v>4165.6333333333332</v>
      </c>
      <c r="M74" s="28">
        <v>4082</v>
      </c>
      <c r="N74" s="28">
        <v>3968.9</v>
      </c>
      <c r="O74" s="39">
        <v>2671625</v>
      </c>
      <c r="P74" s="40">
        <v>1.5103300878651152E-2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2438.85</v>
      </c>
      <c r="F75" s="37">
        <v>2469.7166666666667</v>
      </c>
      <c r="G75" s="38">
        <v>2401.1833333333334</v>
      </c>
      <c r="H75" s="38">
        <v>2363.5166666666669</v>
      </c>
      <c r="I75" s="38">
        <v>2294.9833333333336</v>
      </c>
      <c r="J75" s="38">
        <v>2507.3833333333332</v>
      </c>
      <c r="K75" s="38">
        <v>2575.916666666667</v>
      </c>
      <c r="L75" s="38">
        <v>2613.583333333333</v>
      </c>
      <c r="M75" s="28">
        <v>2538.25</v>
      </c>
      <c r="N75" s="28">
        <v>2432.0500000000002</v>
      </c>
      <c r="O75" s="39">
        <v>3461500</v>
      </c>
      <c r="P75" s="40">
        <v>2.1377672209026127E-2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1568.2</v>
      </c>
      <c r="F76" s="37">
        <v>1572.7333333333333</v>
      </c>
      <c r="G76" s="38">
        <v>1557.4666666666667</v>
      </c>
      <c r="H76" s="38">
        <v>1546.7333333333333</v>
      </c>
      <c r="I76" s="38">
        <v>1531.4666666666667</v>
      </c>
      <c r="J76" s="38">
        <v>1583.4666666666667</v>
      </c>
      <c r="K76" s="38">
        <v>1598.7333333333336</v>
      </c>
      <c r="L76" s="38">
        <v>1609.4666666666667</v>
      </c>
      <c r="M76" s="28">
        <v>1588</v>
      </c>
      <c r="N76" s="28">
        <v>1562</v>
      </c>
      <c r="O76" s="39">
        <v>3670150</v>
      </c>
      <c r="P76" s="40">
        <v>-1.6362028301886794E-2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148.80000000000001</v>
      </c>
      <c r="F77" s="37">
        <v>150.35</v>
      </c>
      <c r="G77" s="38">
        <v>145.75</v>
      </c>
      <c r="H77" s="38">
        <v>142.70000000000002</v>
      </c>
      <c r="I77" s="38">
        <v>138.10000000000002</v>
      </c>
      <c r="J77" s="38">
        <v>153.39999999999998</v>
      </c>
      <c r="K77" s="38">
        <v>157.99999999999994</v>
      </c>
      <c r="L77" s="38">
        <v>161.04999999999995</v>
      </c>
      <c r="M77" s="28">
        <v>154.94999999999999</v>
      </c>
      <c r="N77" s="28">
        <v>147.30000000000001</v>
      </c>
      <c r="O77" s="39">
        <v>22708800</v>
      </c>
      <c r="P77" s="40">
        <v>8.4594222833562591E-2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94.6</v>
      </c>
      <c r="F78" s="37">
        <v>95.383333333333326</v>
      </c>
      <c r="G78" s="38">
        <v>93.466666666666654</v>
      </c>
      <c r="H78" s="38">
        <v>92.333333333333329</v>
      </c>
      <c r="I78" s="38">
        <v>90.416666666666657</v>
      </c>
      <c r="J78" s="38">
        <v>96.516666666666652</v>
      </c>
      <c r="K78" s="38">
        <v>98.433333333333337</v>
      </c>
      <c r="L78" s="38">
        <v>99.566666666666649</v>
      </c>
      <c r="M78" s="28">
        <v>97.3</v>
      </c>
      <c r="N78" s="28">
        <v>94.25</v>
      </c>
      <c r="O78" s="39">
        <v>67230000</v>
      </c>
      <c r="P78" s="40">
        <v>0.12368377068360355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115.2</v>
      </c>
      <c r="F79" s="37">
        <v>117.89999999999999</v>
      </c>
      <c r="G79" s="38">
        <v>110.34999999999998</v>
      </c>
      <c r="H79" s="38">
        <v>105.49999999999999</v>
      </c>
      <c r="I79" s="38">
        <v>97.949999999999974</v>
      </c>
      <c r="J79" s="38">
        <v>122.74999999999999</v>
      </c>
      <c r="K79" s="38">
        <v>130.30000000000001</v>
      </c>
      <c r="L79" s="38">
        <v>135.14999999999998</v>
      </c>
      <c r="M79" s="28">
        <v>125.45</v>
      </c>
      <c r="N79" s="28">
        <v>113.05</v>
      </c>
      <c r="O79" s="39">
        <v>14687400</v>
      </c>
      <c r="P79" s="40">
        <v>0.24537037037037038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161.75</v>
      </c>
      <c r="F80" s="37">
        <v>161.81666666666666</v>
      </c>
      <c r="G80" s="38">
        <v>159.43333333333334</v>
      </c>
      <c r="H80" s="38">
        <v>157.11666666666667</v>
      </c>
      <c r="I80" s="38">
        <v>154.73333333333335</v>
      </c>
      <c r="J80" s="38">
        <v>164.13333333333333</v>
      </c>
      <c r="K80" s="38">
        <v>166.51666666666665</v>
      </c>
      <c r="L80" s="38">
        <v>168.83333333333331</v>
      </c>
      <c r="M80" s="28">
        <v>164.2</v>
      </c>
      <c r="N80" s="28">
        <v>159.5</v>
      </c>
      <c r="O80" s="39">
        <v>39271800</v>
      </c>
      <c r="P80" s="40">
        <v>5.6232427366447986E-3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419.2</v>
      </c>
      <c r="F81" s="37">
        <v>422.18333333333334</v>
      </c>
      <c r="G81" s="38">
        <v>415.06666666666666</v>
      </c>
      <c r="H81" s="38">
        <v>410.93333333333334</v>
      </c>
      <c r="I81" s="38">
        <v>403.81666666666666</v>
      </c>
      <c r="J81" s="38">
        <v>426.31666666666666</v>
      </c>
      <c r="K81" s="38">
        <v>433.43333333333334</v>
      </c>
      <c r="L81" s="38">
        <v>437.56666666666666</v>
      </c>
      <c r="M81" s="28">
        <v>429.3</v>
      </c>
      <c r="N81" s="28">
        <v>418.05</v>
      </c>
      <c r="O81" s="39">
        <v>6658500</v>
      </c>
      <c r="P81" s="40">
        <v>1.3478032557325399E-2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36.1</v>
      </c>
      <c r="F82" s="37">
        <v>36.366666666666667</v>
      </c>
      <c r="G82" s="38">
        <v>35.733333333333334</v>
      </c>
      <c r="H82" s="38">
        <v>35.366666666666667</v>
      </c>
      <c r="I82" s="38">
        <v>34.733333333333334</v>
      </c>
      <c r="J82" s="38">
        <v>36.733333333333334</v>
      </c>
      <c r="K82" s="38">
        <v>37.366666666666674</v>
      </c>
      <c r="L82" s="38">
        <v>37.733333333333334</v>
      </c>
      <c r="M82" s="28">
        <v>37</v>
      </c>
      <c r="N82" s="28">
        <v>36</v>
      </c>
      <c r="O82" s="39">
        <v>96367500</v>
      </c>
      <c r="P82" s="40">
        <v>-7.4159907300115875E-3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835.35</v>
      </c>
      <c r="F83" s="37">
        <v>844.83333333333337</v>
      </c>
      <c r="G83" s="38">
        <v>817.26666666666677</v>
      </c>
      <c r="H83" s="38">
        <v>799.18333333333339</v>
      </c>
      <c r="I83" s="38">
        <v>771.61666666666679</v>
      </c>
      <c r="J83" s="38">
        <v>862.91666666666674</v>
      </c>
      <c r="K83" s="38">
        <v>890.48333333333335</v>
      </c>
      <c r="L83" s="38">
        <v>908.56666666666672</v>
      </c>
      <c r="M83" s="28">
        <v>872.4</v>
      </c>
      <c r="N83" s="28">
        <v>826.75</v>
      </c>
      <c r="O83" s="39">
        <v>3732300</v>
      </c>
      <c r="P83" s="40">
        <v>2.7559055118110236E-2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765.2</v>
      </c>
      <c r="F84" s="37">
        <v>769.23333333333323</v>
      </c>
      <c r="G84" s="38">
        <v>755.46666666666647</v>
      </c>
      <c r="H84" s="38">
        <v>745.73333333333323</v>
      </c>
      <c r="I84" s="38">
        <v>731.96666666666647</v>
      </c>
      <c r="J84" s="38">
        <v>778.96666666666647</v>
      </c>
      <c r="K84" s="38">
        <v>792.73333333333312</v>
      </c>
      <c r="L84" s="38">
        <v>802.46666666666647</v>
      </c>
      <c r="M84" s="28">
        <v>783</v>
      </c>
      <c r="N84" s="28">
        <v>759.5</v>
      </c>
      <c r="O84" s="39">
        <v>5711500</v>
      </c>
      <c r="P84" s="40">
        <v>-1.4494003968596325E-2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1462</v>
      </c>
      <c r="F85" s="37">
        <v>1497.8833333333332</v>
      </c>
      <c r="G85" s="38">
        <v>1412.1166666666663</v>
      </c>
      <c r="H85" s="38">
        <v>1362.2333333333331</v>
      </c>
      <c r="I85" s="38">
        <v>1276.4666666666662</v>
      </c>
      <c r="J85" s="38">
        <v>1547.7666666666664</v>
      </c>
      <c r="K85" s="38">
        <v>1633.5333333333333</v>
      </c>
      <c r="L85" s="38">
        <v>1683.4166666666665</v>
      </c>
      <c r="M85" s="28">
        <v>1583.65</v>
      </c>
      <c r="N85" s="28">
        <v>1448</v>
      </c>
      <c r="O85" s="39">
        <v>3915275</v>
      </c>
      <c r="P85" s="40">
        <v>-1.9213547179027925E-2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269.14999999999998</v>
      </c>
      <c r="F86" s="37">
        <v>271.06666666666666</v>
      </c>
      <c r="G86" s="38">
        <v>266.13333333333333</v>
      </c>
      <c r="H86" s="38">
        <v>263.11666666666667</v>
      </c>
      <c r="I86" s="38">
        <v>258.18333333333334</v>
      </c>
      <c r="J86" s="38">
        <v>274.08333333333331</v>
      </c>
      <c r="K86" s="38">
        <v>279.01666666666659</v>
      </c>
      <c r="L86" s="38">
        <v>282.0333333333333</v>
      </c>
      <c r="M86" s="28">
        <v>276</v>
      </c>
      <c r="N86" s="28">
        <v>268.05</v>
      </c>
      <c r="O86" s="39">
        <v>11020150</v>
      </c>
      <c r="P86" s="40">
        <v>-1.2048894845601123E-2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1609.5</v>
      </c>
      <c r="F87" s="37">
        <v>1621.6666666666667</v>
      </c>
      <c r="G87" s="38">
        <v>1593.3833333333334</v>
      </c>
      <c r="H87" s="38">
        <v>1577.2666666666667</v>
      </c>
      <c r="I87" s="38">
        <v>1548.9833333333333</v>
      </c>
      <c r="J87" s="38">
        <v>1637.7833333333335</v>
      </c>
      <c r="K87" s="38">
        <v>1666.0666666666668</v>
      </c>
      <c r="L87" s="38">
        <v>1682.1833333333336</v>
      </c>
      <c r="M87" s="28">
        <v>1649.95</v>
      </c>
      <c r="N87" s="28">
        <v>1605.55</v>
      </c>
      <c r="O87" s="39">
        <v>9552725</v>
      </c>
      <c r="P87" s="40">
        <v>-6.3735177865612645E-3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254.45</v>
      </c>
      <c r="F88" s="37">
        <v>257.3</v>
      </c>
      <c r="G88" s="38">
        <v>251.05</v>
      </c>
      <c r="H88" s="38">
        <v>247.65</v>
      </c>
      <c r="I88" s="38">
        <v>241.4</v>
      </c>
      <c r="J88" s="38">
        <v>260.70000000000005</v>
      </c>
      <c r="K88" s="38">
        <v>266.95000000000005</v>
      </c>
      <c r="L88" s="38">
        <v>270.35000000000002</v>
      </c>
      <c r="M88" s="28">
        <v>263.55</v>
      </c>
      <c r="N88" s="28">
        <v>253.9</v>
      </c>
      <c r="O88" s="39">
        <v>2607800</v>
      </c>
      <c r="P88" s="40">
        <v>-6.5146579804560263E-4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510.25</v>
      </c>
      <c r="F89" s="37">
        <v>505.7</v>
      </c>
      <c r="G89" s="38">
        <v>498</v>
      </c>
      <c r="H89" s="38">
        <v>485.75</v>
      </c>
      <c r="I89" s="38">
        <v>478.05</v>
      </c>
      <c r="J89" s="38">
        <v>517.95000000000005</v>
      </c>
      <c r="K89" s="38">
        <v>525.64999999999986</v>
      </c>
      <c r="L89" s="38">
        <v>537.9</v>
      </c>
      <c r="M89" s="28">
        <v>513.4</v>
      </c>
      <c r="N89" s="28">
        <v>493.45</v>
      </c>
      <c r="O89" s="39">
        <v>3508750</v>
      </c>
      <c r="P89" s="40">
        <v>-3.0062197650310988E-2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1597.2</v>
      </c>
      <c r="F90" s="37">
        <v>1603.1333333333332</v>
      </c>
      <c r="G90" s="38">
        <v>1578.0666666666664</v>
      </c>
      <c r="H90" s="38">
        <v>1558.9333333333332</v>
      </c>
      <c r="I90" s="38">
        <v>1533.8666666666663</v>
      </c>
      <c r="J90" s="38">
        <v>1622.2666666666664</v>
      </c>
      <c r="K90" s="38">
        <v>1647.333333333333</v>
      </c>
      <c r="L90" s="38">
        <v>1666.4666666666665</v>
      </c>
      <c r="M90" s="28">
        <v>1628.2</v>
      </c>
      <c r="N90" s="28">
        <v>1584</v>
      </c>
      <c r="O90" s="39">
        <v>2579725</v>
      </c>
      <c r="P90" s="40">
        <v>1.1359404096834265E-2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1252.7</v>
      </c>
      <c r="F91" s="37">
        <v>1257.5</v>
      </c>
      <c r="G91" s="38">
        <v>1226.25</v>
      </c>
      <c r="H91" s="38">
        <v>1199.8</v>
      </c>
      <c r="I91" s="38">
        <v>1168.55</v>
      </c>
      <c r="J91" s="38">
        <v>1283.95</v>
      </c>
      <c r="K91" s="38">
        <v>1315.2</v>
      </c>
      <c r="L91" s="38">
        <v>1341.65</v>
      </c>
      <c r="M91" s="28">
        <v>1288.75</v>
      </c>
      <c r="N91" s="28">
        <v>1231.05</v>
      </c>
      <c r="O91" s="39">
        <v>4871500</v>
      </c>
      <c r="P91" s="40">
        <v>-1.734745335350479E-2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1073.7</v>
      </c>
      <c r="F92" s="37">
        <v>1067.0166666666667</v>
      </c>
      <c r="G92" s="38">
        <v>1058.0333333333333</v>
      </c>
      <c r="H92" s="38">
        <v>1042.3666666666666</v>
      </c>
      <c r="I92" s="38">
        <v>1033.3833333333332</v>
      </c>
      <c r="J92" s="38">
        <v>1082.6833333333334</v>
      </c>
      <c r="K92" s="38">
        <v>1091.6666666666665</v>
      </c>
      <c r="L92" s="38">
        <v>1107.3333333333335</v>
      </c>
      <c r="M92" s="28">
        <v>1076</v>
      </c>
      <c r="N92" s="28">
        <v>1051.3499999999999</v>
      </c>
      <c r="O92" s="39">
        <v>22790600</v>
      </c>
      <c r="P92" s="40">
        <v>-3.672195360793194E-3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2217.6999999999998</v>
      </c>
      <c r="F93" s="37">
        <v>2227.6</v>
      </c>
      <c r="G93" s="38">
        <v>2200.1</v>
      </c>
      <c r="H93" s="38">
        <v>2182.5</v>
      </c>
      <c r="I93" s="38">
        <v>2155</v>
      </c>
      <c r="J93" s="38">
        <v>2245.1999999999998</v>
      </c>
      <c r="K93" s="38">
        <v>2272.6999999999998</v>
      </c>
      <c r="L93" s="38">
        <v>2290.2999999999997</v>
      </c>
      <c r="M93" s="28">
        <v>2255.1</v>
      </c>
      <c r="N93" s="28">
        <v>2210</v>
      </c>
      <c r="O93" s="39">
        <v>20821200</v>
      </c>
      <c r="P93" s="40">
        <v>-1.0775370581527936E-2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1935.05</v>
      </c>
      <c r="F94" s="37">
        <v>1957.3333333333333</v>
      </c>
      <c r="G94" s="38">
        <v>1901.7166666666665</v>
      </c>
      <c r="H94" s="38">
        <v>1868.3833333333332</v>
      </c>
      <c r="I94" s="38">
        <v>1812.7666666666664</v>
      </c>
      <c r="J94" s="38">
        <v>1990.6666666666665</v>
      </c>
      <c r="K94" s="38">
        <v>2046.2833333333333</v>
      </c>
      <c r="L94" s="38">
        <v>2079.6166666666668</v>
      </c>
      <c r="M94" s="28">
        <v>2012.95</v>
      </c>
      <c r="N94" s="28">
        <v>1924</v>
      </c>
      <c r="O94" s="39">
        <v>3911500</v>
      </c>
      <c r="P94" s="40">
        <v>4.4626642452729411E-2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1339.3</v>
      </c>
      <c r="F95" s="37">
        <v>1345.4666666666667</v>
      </c>
      <c r="G95" s="38">
        <v>1327.4333333333334</v>
      </c>
      <c r="H95" s="38">
        <v>1315.5666666666666</v>
      </c>
      <c r="I95" s="38">
        <v>1297.5333333333333</v>
      </c>
      <c r="J95" s="38">
        <v>1357.3333333333335</v>
      </c>
      <c r="K95" s="38">
        <v>1375.3666666666668</v>
      </c>
      <c r="L95" s="38">
        <v>1387.2333333333336</v>
      </c>
      <c r="M95" s="28">
        <v>1363.5</v>
      </c>
      <c r="N95" s="28">
        <v>1333.6</v>
      </c>
      <c r="O95" s="39">
        <v>87610050</v>
      </c>
      <c r="P95" s="40">
        <v>2.4781425510972149E-2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571.85</v>
      </c>
      <c r="F96" s="37">
        <v>572.4</v>
      </c>
      <c r="G96" s="38">
        <v>565.04999999999995</v>
      </c>
      <c r="H96" s="38">
        <v>558.25</v>
      </c>
      <c r="I96" s="38">
        <v>550.9</v>
      </c>
      <c r="J96" s="38">
        <v>579.19999999999993</v>
      </c>
      <c r="K96" s="38">
        <v>586.55000000000007</v>
      </c>
      <c r="L96" s="38">
        <v>593.34999999999991</v>
      </c>
      <c r="M96" s="28">
        <v>579.75</v>
      </c>
      <c r="N96" s="28">
        <v>565.6</v>
      </c>
      <c r="O96" s="39">
        <v>23005400</v>
      </c>
      <c r="P96" s="40">
        <v>-1.5209304515703724E-2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2510.35</v>
      </c>
      <c r="F97" s="37">
        <v>2498.8333333333335</v>
      </c>
      <c r="G97" s="38">
        <v>2450.5666666666671</v>
      </c>
      <c r="H97" s="38">
        <v>2390.7833333333338</v>
      </c>
      <c r="I97" s="38">
        <v>2342.5166666666673</v>
      </c>
      <c r="J97" s="38">
        <v>2558.6166666666668</v>
      </c>
      <c r="K97" s="38">
        <v>2606.8833333333332</v>
      </c>
      <c r="L97" s="38">
        <v>2666.6666666666665</v>
      </c>
      <c r="M97" s="28">
        <v>2547.1</v>
      </c>
      <c r="N97" s="28">
        <v>2439.0500000000002</v>
      </c>
      <c r="O97" s="39">
        <v>3464700</v>
      </c>
      <c r="P97" s="40">
        <v>2.5666074600355238E-2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463.05</v>
      </c>
      <c r="F98" s="37">
        <v>467.05</v>
      </c>
      <c r="G98" s="38">
        <v>457.35</v>
      </c>
      <c r="H98" s="38">
        <v>451.65000000000003</v>
      </c>
      <c r="I98" s="38">
        <v>441.95000000000005</v>
      </c>
      <c r="J98" s="38">
        <v>472.75</v>
      </c>
      <c r="K98" s="38">
        <v>482.44999999999993</v>
      </c>
      <c r="L98" s="38">
        <v>488.15</v>
      </c>
      <c r="M98" s="28">
        <v>476.75</v>
      </c>
      <c r="N98" s="28">
        <v>461.35</v>
      </c>
      <c r="O98" s="39">
        <v>39942700</v>
      </c>
      <c r="P98" s="40">
        <v>1.3723296865195208E-2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110.2</v>
      </c>
      <c r="F99" s="37">
        <v>110.86666666666667</v>
      </c>
      <c r="G99" s="38">
        <v>108.98333333333335</v>
      </c>
      <c r="H99" s="38">
        <v>107.76666666666668</v>
      </c>
      <c r="I99" s="38">
        <v>105.88333333333335</v>
      </c>
      <c r="J99" s="38">
        <v>112.08333333333334</v>
      </c>
      <c r="K99" s="38">
        <v>113.96666666666667</v>
      </c>
      <c r="L99" s="38">
        <v>115.18333333333334</v>
      </c>
      <c r="M99" s="28">
        <v>112.75</v>
      </c>
      <c r="N99" s="28">
        <v>109.65</v>
      </c>
      <c r="O99" s="39">
        <v>16228200</v>
      </c>
      <c r="P99" s="40">
        <v>-1.1783189316575019E-2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271</v>
      </c>
      <c r="F100" s="37">
        <v>272.78333333333336</v>
      </c>
      <c r="G100" s="38">
        <v>267.7166666666667</v>
      </c>
      <c r="H100" s="38">
        <v>264.43333333333334</v>
      </c>
      <c r="I100" s="38">
        <v>259.36666666666667</v>
      </c>
      <c r="J100" s="38">
        <v>276.06666666666672</v>
      </c>
      <c r="K100" s="38">
        <v>281.13333333333344</v>
      </c>
      <c r="L100" s="38">
        <v>284.41666666666674</v>
      </c>
      <c r="M100" s="28">
        <v>277.85000000000002</v>
      </c>
      <c r="N100" s="28">
        <v>269.5</v>
      </c>
      <c r="O100" s="39">
        <v>12285000</v>
      </c>
      <c r="P100" s="40">
        <v>-4.5941807044410417E-3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2170.1999999999998</v>
      </c>
      <c r="F101" s="37">
        <v>2178.6666666666665</v>
      </c>
      <c r="G101" s="38">
        <v>2151.0333333333328</v>
      </c>
      <c r="H101" s="38">
        <v>2131.8666666666663</v>
      </c>
      <c r="I101" s="38">
        <v>2104.2333333333327</v>
      </c>
      <c r="J101" s="38">
        <v>2197.833333333333</v>
      </c>
      <c r="K101" s="38">
        <v>2225.4666666666672</v>
      </c>
      <c r="L101" s="38">
        <v>2244.6333333333332</v>
      </c>
      <c r="M101" s="28">
        <v>2206.3000000000002</v>
      </c>
      <c r="N101" s="28">
        <v>2159.5</v>
      </c>
      <c r="O101" s="39">
        <v>11061000</v>
      </c>
      <c r="P101" s="40">
        <v>-9.8026050758694781E-3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39597.9</v>
      </c>
      <c r="F102" s="37">
        <v>39488.166666666664</v>
      </c>
      <c r="G102" s="38">
        <v>38976.333333333328</v>
      </c>
      <c r="H102" s="38">
        <v>38354.766666666663</v>
      </c>
      <c r="I102" s="38">
        <v>37842.933333333327</v>
      </c>
      <c r="J102" s="38">
        <v>40109.73333333333</v>
      </c>
      <c r="K102" s="38">
        <v>40621.566666666658</v>
      </c>
      <c r="L102" s="38">
        <v>41243.133333333331</v>
      </c>
      <c r="M102" s="28">
        <v>40000</v>
      </c>
      <c r="N102" s="28">
        <v>38866.6</v>
      </c>
      <c r="O102" s="39">
        <v>6510</v>
      </c>
      <c r="P102" s="40">
        <v>0.10714285714285714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150.05000000000001</v>
      </c>
      <c r="F103" s="37">
        <v>150.56666666666666</v>
      </c>
      <c r="G103" s="38">
        <v>147.68333333333334</v>
      </c>
      <c r="H103" s="38">
        <v>145.31666666666666</v>
      </c>
      <c r="I103" s="38">
        <v>142.43333333333334</v>
      </c>
      <c r="J103" s="38">
        <v>152.93333333333334</v>
      </c>
      <c r="K103" s="38">
        <v>155.81666666666666</v>
      </c>
      <c r="L103" s="38">
        <v>158.18333333333334</v>
      </c>
      <c r="M103" s="28">
        <v>153.44999999999999</v>
      </c>
      <c r="N103" s="28">
        <v>148.19999999999999</v>
      </c>
      <c r="O103" s="39">
        <v>38435800</v>
      </c>
      <c r="P103" s="40">
        <v>2.0291255435157706E-2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731.45</v>
      </c>
      <c r="F104" s="37">
        <v>735.69999999999993</v>
      </c>
      <c r="G104" s="38">
        <v>725.39999999999986</v>
      </c>
      <c r="H104" s="38">
        <v>719.34999999999991</v>
      </c>
      <c r="I104" s="38">
        <v>709.04999999999984</v>
      </c>
      <c r="J104" s="38">
        <v>741.74999999999989</v>
      </c>
      <c r="K104" s="38">
        <v>752.04999999999984</v>
      </c>
      <c r="L104" s="38">
        <v>758.09999999999991</v>
      </c>
      <c r="M104" s="28">
        <v>746</v>
      </c>
      <c r="N104" s="28">
        <v>729.65</v>
      </c>
      <c r="O104" s="39">
        <v>114148375</v>
      </c>
      <c r="P104" s="40">
        <v>-1.5359616661922383E-2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1294.0999999999999</v>
      </c>
      <c r="F105" s="37">
        <v>1299.4666666666665</v>
      </c>
      <c r="G105" s="38">
        <v>1280.9333333333329</v>
      </c>
      <c r="H105" s="38">
        <v>1267.7666666666664</v>
      </c>
      <c r="I105" s="38">
        <v>1249.2333333333329</v>
      </c>
      <c r="J105" s="38">
        <v>1312.633333333333</v>
      </c>
      <c r="K105" s="38">
        <v>1331.1666666666663</v>
      </c>
      <c r="L105" s="38">
        <v>1344.333333333333</v>
      </c>
      <c r="M105" s="28">
        <v>1318</v>
      </c>
      <c r="N105" s="28">
        <v>1286.3</v>
      </c>
      <c r="O105" s="39">
        <v>3069775</v>
      </c>
      <c r="P105" s="40">
        <v>-2.0344500203445002E-2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514.54999999999995</v>
      </c>
      <c r="F106" s="37">
        <v>519.15</v>
      </c>
      <c r="G106" s="38">
        <v>506</v>
      </c>
      <c r="H106" s="38">
        <v>497.45000000000005</v>
      </c>
      <c r="I106" s="38">
        <v>484.30000000000007</v>
      </c>
      <c r="J106" s="38">
        <v>527.69999999999993</v>
      </c>
      <c r="K106" s="38">
        <v>540.8499999999998</v>
      </c>
      <c r="L106" s="38">
        <v>549.39999999999986</v>
      </c>
      <c r="M106" s="28">
        <v>532.29999999999995</v>
      </c>
      <c r="N106" s="28">
        <v>510.6</v>
      </c>
      <c r="O106" s="39">
        <v>5628750</v>
      </c>
      <c r="P106" s="40">
        <v>4.6854082998661313E-3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9.1</v>
      </c>
      <c r="F107" s="37">
        <v>9.15</v>
      </c>
      <c r="G107" s="38">
        <v>8.9500000000000011</v>
      </c>
      <c r="H107" s="38">
        <v>8.8000000000000007</v>
      </c>
      <c r="I107" s="38">
        <v>8.6000000000000014</v>
      </c>
      <c r="J107" s="38">
        <v>9.3000000000000007</v>
      </c>
      <c r="K107" s="38">
        <v>9.5</v>
      </c>
      <c r="L107" s="38">
        <v>9.65</v>
      </c>
      <c r="M107" s="28">
        <v>9.35</v>
      </c>
      <c r="N107" s="28">
        <v>9</v>
      </c>
      <c r="O107" s="39">
        <v>787710000</v>
      </c>
      <c r="P107" s="40">
        <v>1.4238675803150307E-3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55.85</v>
      </c>
      <c r="F108" s="37">
        <v>56.016666666666673</v>
      </c>
      <c r="G108" s="38">
        <v>55.283333333333346</v>
      </c>
      <c r="H108" s="38">
        <v>54.716666666666676</v>
      </c>
      <c r="I108" s="38">
        <v>53.983333333333348</v>
      </c>
      <c r="J108" s="38">
        <v>56.583333333333343</v>
      </c>
      <c r="K108" s="38">
        <v>57.316666666666677</v>
      </c>
      <c r="L108" s="38">
        <v>57.88333333333334</v>
      </c>
      <c r="M108" s="28">
        <v>56.75</v>
      </c>
      <c r="N108" s="28">
        <v>55.45</v>
      </c>
      <c r="O108" s="39">
        <v>106540000</v>
      </c>
      <c r="P108" s="40">
        <v>-6.7126608241655792E-3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39.35</v>
      </c>
      <c r="F109" s="37">
        <v>39.633333333333333</v>
      </c>
      <c r="G109" s="38">
        <v>38.666666666666664</v>
      </c>
      <c r="H109" s="38">
        <v>37.983333333333334</v>
      </c>
      <c r="I109" s="38">
        <v>37.016666666666666</v>
      </c>
      <c r="J109" s="38">
        <v>40.316666666666663</v>
      </c>
      <c r="K109" s="38">
        <v>41.283333333333331</v>
      </c>
      <c r="L109" s="38">
        <v>41.966666666666661</v>
      </c>
      <c r="M109" s="28">
        <v>40.6</v>
      </c>
      <c r="N109" s="28">
        <v>38.950000000000003</v>
      </c>
      <c r="O109" s="39">
        <v>224082600</v>
      </c>
      <c r="P109" s="40">
        <v>-1.7618480202225853E-2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200.45</v>
      </c>
      <c r="F110" s="37">
        <v>202.29999999999998</v>
      </c>
      <c r="G110" s="38">
        <v>196.79999999999995</v>
      </c>
      <c r="H110" s="38">
        <v>193.14999999999998</v>
      </c>
      <c r="I110" s="38">
        <v>187.64999999999995</v>
      </c>
      <c r="J110" s="38">
        <v>205.94999999999996</v>
      </c>
      <c r="K110" s="38">
        <v>211.45000000000002</v>
      </c>
      <c r="L110" s="38">
        <v>215.09999999999997</v>
      </c>
      <c r="M110" s="28">
        <v>207.8</v>
      </c>
      <c r="N110" s="28">
        <v>198.65</v>
      </c>
      <c r="O110" s="39">
        <v>52200000</v>
      </c>
      <c r="P110" s="40">
        <v>2.3905847738139023E-2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348.25</v>
      </c>
      <c r="F111" s="37">
        <v>349.33333333333331</v>
      </c>
      <c r="G111" s="38">
        <v>343.26666666666665</v>
      </c>
      <c r="H111" s="38">
        <v>338.28333333333336</v>
      </c>
      <c r="I111" s="38">
        <v>332.2166666666667</v>
      </c>
      <c r="J111" s="38">
        <v>354.31666666666661</v>
      </c>
      <c r="K111" s="38">
        <v>360.38333333333333</v>
      </c>
      <c r="L111" s="38">
        <v>365.36666666666656</v>
      </c>
      <c r="M111" s="28">
        <v>355.4</v>
      </c>
      <c r="N111" s="28">
        <v>344.35</v>
      </c>
      <c r="O111" s="39">
        <v>15166250</v>
      </c>
      <c r="P111" s="40">
        <v>-1.5266494063030087E-2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251.45</v>
      </c>
      <c r="F112" s="37">
        <v>253.68333333333331</v>
      </c>
      <c r="G112" s="38">
        <v>247.06666666666661</v>
      </c>
      <c r="H112" s="38">
        <v>242.68333333333331</v>
      </c>
      <c r="I112" s="38">
        <v>236.06666666666661</v>
      </c>
      <c r="J112" s="38">
        <v>258.06666666666661</v>
      </c>
      <c r="K112" s="38">
        <v>264.68333333333334</v>
      </c>
      <c r="L112" s="38">
        <v>269.06666666666661</v>
      </c>
      <c r="M112" s="28">
        <v>260.3</v>
      </c>
      <c r="N112" s="28">
        <v>249.3</v>
      </c>
      <c r="O112" s="39">
        <v>23967098</v>
      </c>
      <c r="P112" s="40">
        <v>8.2863892422315094E-2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196.6</v>
      </c>
      <c r="F113" s="37">
        <v>197.70000000000002</v>
      </c>
      <c r="G113" s="38">
        <v>194.05000000000004</v>
      </c>
      <c r="H113" s="38">
        <v>191.50000000000003</v>
      </c>
      <c r="I113" s="38">
        <v>187.85000000000005</v>
      </c>
      <c r="J113" s="38">
        <v>200.25000000000003</v>
      </c>
      <c r="K113" s="38">
        <v>203.9</v>
      </c>
      <c r="L113" s="38">
        <v>206.45000000000002</v>
      </c>
      <c r="M113" s="28">
        <v>201.35</v>
      </c>
      <c r="N113" s="28">
        <v>195.15</v>
      </c>
      <c r="O113" s="39">
        <v>13920000</v>
      </c>
      <c r="P113" s="40">
        <v>-5.1813471502590676E-3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4323.6499999999996</v>
      </c>
      <c r="F114" s="37">
        <v>4357.333333333333</v>
      </c>
      <c r="G114" s="38">
        <v>4234.7166666666662</v>
      </c>
      <c r="H114" s="38">
        <v>4145.7833333333328</v>
      </c>
      <c r="I114" s="38">
        <v>4023.1666666666661</v>
      </c>
      <c r="J114" s="38">
        <v>4446.2666666666664</v>
      </c>
      <c r="K114" s="38">
        <v>4568.8833333333332</v>
      </c>
      <c r="L114" s="38">
        <v>4657.8166666666666</v>
      </c>
      <c r="M114" s="28">
        <v>4479.95</v>
      </c>
      <c r="N114" s="28">
        <v>4268.3999999999996</v>
      </c>
      <c r="O114" s="39">
        <v>370800</v>
      </c>
      <c r="P114" s="40">
        <v>3.4742570113017998E-2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1783.4</v>
      </c>
      <c r="F115" s="37">
        <v>1795.8</v>
      </c>
      <c r="G115" s="38">
        <v>1762.6</v>
      </c>
      <c r="H115" s="38">
        <v>1741.8</v>
      </c>
      <c r="I115" s="38">
        <v>1708.6</v>
      </c>
      <c r="J115" s="38">
        <v>1816.6</v>
      </c>
      <c r="K115" s="38">
        <v>1849.8000000000002</v>
      </c>
      <c r="L115" s="38">
        <v>1870.6</v>
      </c>
      <c r="M115" s="28">
        <v>1829</v>
      </c>
      <c r="N115" s="28">
        <v>1775</v>
      </c>
      <c r="O115" s="39">
        <v>2479600</v>
      </c>
      <c r="P115" s="40">
        <v>1.1111790731339328E-2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938.65</v>
      </c>
      <c r="F116" s="37">
        <v>956.4666666666667</v>
      </c>
      <c r="G116" s="38">
        <v>917.18333333333339</v>
      </c>
      <c r="H116" s="38">
        <v>895.7166666666667</v>
      </c>
      <c r="I116" s="38">
        <v>856.43333333333339</v>
      </c>
      <c r="J116" s="38">
        <v>977.93333333333339</v>
      </c>
      <c r="K116" s="38">
        <v>1017.2166666666667</v>
      </c>
      <c r="L116" s="38">
        <v>1038.6833333333334</v>
      </c>
      <c r="M116" s="28">
        <v>995.75</v>
      </c>
      <c r="N116" s="28">
        <v>935</v>
      </c>
      <c r="O116" s="39">
        <v>26145900</v>
      </c>
      <c r="P116" s="40">
        <v>2.9301303854875282E-2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201.75</v>
      </c>
      <c r="F117" s="37">
        <v>202.18333333333331</v>
      </c>
      <c r="G117" s="38">
        <v>199.56666666666661</v>
      </c>
      <c r="H117" s="38">
        <v>197.3833333333333</v>
      </c>
      <c r="I117" s="38">
        <v>194.76666666666659</v>
      </c>
      <c r="J117" s="38">
        <v>204.36666666666662</v>
      </c>
      <c r="K117" s="38">
        <v>206.98333333333335</v>
      </c>
      <c r="L117" s="38">
        <v>209.16666666666663</v>
      </c>
      <c r="M117" s="28">
        <v>204.8</v>
      </c>
      <c r="N117" s="28">
        <v>200</v>
      </c>
      <c r="O117" s="39">
        <v>13151600</v>
      </c>
      <c r="P117" s="40">
        <v>5.5662599015200171E-3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1586.75</v>
      </c>
      <c r="F118" s="37">
        <v>1580.6166666666668</v>
      </c>
      <c r="G118" s="38">
        <v>1569.8333333333335</v>
      </c>
      <c r="H118" s="38">
        <v>1552.9166666666667</v>
      </c>
      <c r="I118" s="38">
        <v>1542.1333333333334</v>
      </c>
      <c r="J118" s="38">
        <v>1597.5333333333335</v>
      </c>
      <c r="K118" s="38">
        <v>1608.3166666666668</v>
      </c>
      <c r="L118" s="38">
        <v>1625.2333333333336</v>
      </c>
      <c r="M118" s="28">
        <v>1591.4</v>
      </c>
      <c r="N118" s="28">
        <v>1563.7</v>
      </c>
      <c r="O118" s="39">
        <v>41551800</v>
      </c>
      <c r="P118" s="40">
        <v>-1.6397400845080425E-2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719.55</v>
      </c>
      <c r="F119" s="37">
        <v>734.73333333333323</v>
      </c>
      <c r="G119" s="38">
        <v>675.46666666666647</v>
      </c>
      <c r="H119" s="38">
        <v>631.38333333333321</v>
      </c>
      <c r="I119" s="38">
        <v>572.11666666666645</v>
      </c>
      <c r="J119" s="38">
        <v>778.81666666666649</v>
      </c>
      <c r="K119" s="38">
        <v>838.08333333333314</v>
      </c>
      <c r="L119" s="38">
        <v>882.16666666666652</v>
      </c>
      <c r="M119" s="28">
        <v>794</v>
      </c>
      <c r="N119" s="28">
        <v>690.65</v>
      </c>
      <c r="O119" s="39">
        <v>1683000</v>
      </c>
      <c r="P119" s="40">
        <v>8.353452438435538E-2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126.1</v>
      </c>
      <c r="F120" s="37">
        <v>126.83333333333333</v>
      </c>
      <c r="G120" s="38">
        <v>124.91666666666666</v>
      </c>
      <c r="H120" s="38">
        <v>123.73333333333333</v>
      </c>
      <c r="I120" s="38">
        <v>121.81666666666666</v>
      </c>
      <c r="J120" s="38">
        <v>128.01666666666665</v>
      </c>
      <c r="K120" s="38">
        <v>129.93333333333331</v>
      </c>
      <c r="L120" s="38">
        <v>131.11666666666665</v>
      </c>
      <c r="M120" s="28">
        <v>128.75</v>
      </c>
      <c r="N120" s="28">
        <v>125.65</v>
      </c>
      <c r="O120" s="39">
        <v>53924000</v>
      </c>
      <c r="P120" s="40">
        <v>9.1229777399343143E-3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993.35</v>
      </c>
      <c r="F121" s="37">
        <v>992.70000000000016</v>
      </c>
      <c r="G121" s="38">
        <v>986.45000000000027</v>
      </c>
      <c r="H121" s="38">
        <v>979.55000000000007</v>
      </c>
      <c r="I121" s="38">
        <v>973.30000000000018</v>
      </c>
      <c r="J121" s="38">
        <v>999.60000000000036</v>
      </c>
      <c r="K121" s="38">
        <v>1005.8500000000001</v>
      </c>
      <c r="L121" s="38">
        <v>1012.7500000000005</v>
      </c>
      <c r="M121" s="28">
        <v>998.95</v>
      </c>
      <c r="N121" s="28">
        <v>985.8</v>
      </c>
      <c r="O121" s="39">
        <v>718650</v>
      </c>
      <c r="P121" s="40">
        <v>1.4612452350698857E-2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697.1</v>
      </c>
      <c r="F122" s="37">
        <v>702.7833333333333</v>
      </c>
      <c r="G122" s="38">
        <v>689.31666666666661</v>
      </c>
      <c r="H122" s="38">
        <v>681.5333333333333</v>
      </c>
      <c r="I122" s="38">
        <v>668.06666666666661</v>
      </c>
      <c r="J122" s="38">
        <v>710.56666666666661</v>
      </c>
      <c r="K122" s="38">
        <v>724.0333333333333</v>
      </c>
      <c r="L122" s="38">
        <v>731.81666666666661</v>
      </c>
      <c r="M122" s="28">
        <v>716.25</v>
      </c>
      <c r="N122" s="28">
        <v>695</v>
      </c>
      <c r="O122" s="39">
        <v>14465500</v>
      </c>
      <c r="P122" s="40">
        <v>2.2956500216570756E-2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260.85000000000002</v>
      </c>
      <c r="F123" s="37">
        <v>261.45</v>
      </c>
      <c r="G123" s="38">
        <v>258.79999999999995</v>
      </c>
      <c r="H123" s="38">
        <v>256.74999999999994</v>
      </c>
      <c r="I123" s="38">
        <v>254.09999999999991</v>
      </c>
      <c r="J123" s="38">
        <v>263.5</v>
      </c>
      <c r="K123" s="38">
        <v>266.14999999999998</v>
      </c>
      <c r="L123" s="38">
        <v>268.20000000000005</v>
      </c>
      <c r="M123" s="28">
        <v>264.10000000000002</v>
      </c>
      <c r="N123" s="28">
        <v>259.39999999999998</v>
      </c>
      <c r="O123" s="39">
        <v>107491200</v>
      </c>
      <c r="P123" s="40">
        <v>1.6799854703959317E-2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524.04999999999995</v>
      </c>
      <c r="F124" s="37">
        <v>527.9666666666667</v>
      </c>
      <c r="G124" s="38">
        <v>518.68333333333339</v>
      </c>
      <c r="H124" s="38">
        <v>513.31666666666672</v>
      </c>
      <c r="I124" s="38">
        <v>504.03333333333342</v>
      </c>
      <c r="J124" s="38">
        <v>533.33333333333337</v>
      </c>
      <c r="K124" s="38">
        <v>542.61666666666667</v>
      </c>
      <c r="L124" s="38">
        <v>547.98333333333335</v>
      </c>
      <c r="M124" s="28">
        <v>537.25</v>
      </c>
      <c r="N124" s="28">
        <v>522.6</v>
      </c>
      <c r="O124" s="39">
        <v>29865000</v>
      </c>
      <c r="P124" s="40">
        <v>-1.1051781944616913E-2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2482.9</v>
      </c>
      <c r="F125" s="37">
        <v>2506.1833333333334</v>
      </c>
      <c r="G125" s="38">
        <v>2447.0166666666669</v>
      </c>
      <c r="H125" s="38">
        <v>2411.1333333333337</v>
      </c>
      <c r="I125" s="38">
        <v>2351.9666666666672</v>
      </c>
      <c r="J125" s="38">
        <v>2542.0666666666666</v>
      </c>
      <c r="K125" s="38">
        <v>2601.2333333333327</v>
      </c>
      <c r="L125" s="38">
        <v>2637.1166666666663</v>
      </c>
      <c r="M125" s="28">
        <v>2565.35</v>
      </c>
      <c r="N125" s="28">
        <v>2470.3000000000002</v>
      </c>
      <c r="O125" s="39">
        <v>293475</v>
      </c>
      <c r="P125" s="40">
        <v>-9.4506792675723567E-3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709.85</v>
      </c>
      <c r="F126" s="37">
        <v>715.61666666666667</v>
      </c>
      <c r="G126" s="38">
        <v>702.73333333333335</v>
      </c>
      <c r="H126" s="38">
        <v>695.61666666666667</v>
      </c>
      <c r="I126" s="38">
        <v>682.73333333333335</v>
      </c>
      <c r="J126" s="38">
        <v>722.73333333333335</v>
      </c>
      <c r="K126" s="38">
        <v>735.61666666666679</v>
      </c>
      <c r="L126" s="38">
        <v>742.73333333333335</v>
      </c>
      <c r="M126" s="28">
        <v>728.5</v>
      </c>
      <c r="N126" s="28">
        <v>708.5</v>
      </c>
      <c r="O126" s="39">
        <v>27418500</v>
      </c>
      <c r="P126" s="40">
        <v>-9.8376783079193305E-4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514.04999999999995</v>
      </c>
      <c r="F127" s="37">
        <v>518.83333333333326</v>
      </c>
      <c r="G127" s="38">
        <v>506.01666666666654</v>
      </c>
      <c r="H127" s="38">
        <v>497.98333333333329</v>
      </c>
      <c r="I127" s="38">
        <v>485.16666666666657</v>
      </c>
      <c r="J127" s="38">
        <v>526.86666666666656</v>
      </c>
      <c r="K127" s="38">
        <v>539.68333333333317</v>
      </c>
      <c r="L127" s="38">
        <v>547.71666666666647</v>
      </c>
      <c r="M127" s="28">
        <v>531.65</v>
      </c>
      <c r="N127" s="28">
        <v>510.8</v>
      </c>
      <c r="O127" s="39">
        <v>9328750</v>
      </c>
      <c r="P127" s="40">
        <v>1.995353286866202E-2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1798.4</v>
      </c>
      <c r="F128" s="37">
        <v>1803.5166666666667</v>
      </c>
      <c r="G128" s="38">
        <v>1781.3833333333332</v>
      </c>
      <c r="H128" s="38">
        <v>1764.3666666666666</v>
      </c>
      <c r="I128" s="38">
        <v>1742.2333333333331</v>
      </c>
      <c r="J128" s="38">
        <v>1820.5333333333333</v>
      </c>
      <c r="K128" s="38">
        <v>1842.666666666667</v>
      </c>
      <c r="L128" s="38">
        <v>1859.6833333333334</v>
      </c>
      <c r="M128" s="28">
        <v>1825.65</v>
      </c>
      <c r="N128" s="28">
        <v>1786.5</v>
      </c>
      <c r="O128" s="39">
        <v>13687200</v>
      </c>
      <c r="P128" s="40">
        <v>-1.6271849126034958E-2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82</v>
      </c>
      <c r="F129" s="37">
        <v>82.583333333333329</v>
      </c>
      <c r="G129" s="38">
        <v>81.066666666666663</v>
      </c>
      <c r="H129" s="38">
        <v>80.13333333333334</v>
      </c>
      <c r="I129" s="38">
        <v>78.616666666666674</v>
      </c>
      <c r="J129" s="38">
        <v>83.516666666666652</v>
      </c>
      <c r="K129" s="38">
        <v>85.033333333333331</v>
      </c>
      <c r="L129" s="38">
        <v>85.96666666666664</v>
      </c>
      <c r="M129" s="28">
        <v>84.1</v>
      </c>
      <c r="N129" s="28">
        <v>81.650000000000006</v>
      </c>
      <c r="O129" s="39">
        <v>56881576</v>
      </c>
      <c r="P129" s="40">
        <v>-2.0288964033200123E-2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2403.85</v>
      </c>
      <c r="F130" s="37">
        <v>2394.4333333333329</v>
      </c>
      <c r="G130" s="38">
        <v>2361.1666666666661</v>
      </c>
      <c r="H130" s="38">
        <v>2318.4833333333331</v>
      </c>
      <c r="I130" s="38">
        <v>2285.2166666666662</v>
      </c>
      <c r="J130" s="38">
        <v>2437.1166666666659</v>
      </c>
      <c r="K130" s="38">
        <v>2470.3833333333332</v>
      </c>
      <c r="L130" s="38">
        <v>2513.0666666666657</v>
      </c>
      <c r="M130" s="28">
        <v>2427.6999999999998</v>
      </c>
      <c r="N130" s="28">
        <v>2351.75</v>
      </c>
      <c r="O130" s="39">
        <v>770500</v>
      </c>
      <c r="P130" s="40">
        <v>-1.6196954972465176E-3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577.29999999999995</v>
      </c>
      <c r="F131" s="37">
        <v>579.88333333333333</v>
      </c>
      <c r="G131" s="38">
        <v>572.61666666666667</v>
      </c>
      <c r="H131" s="38">
        <v>567.93333333333339</v>
      </c>
      <c r="I131" s="38">
        <v>560.66666666666674</v>
      </c>
      <c r="J131" s="38">
        <v>584.56666666666661</v>
      </c>
      <c r="K131" s="38">
        <v>591.83333333333326</v>
      </c>
      <c r="L131" s="38">
        <v>596.51666666666654</v>
      </c>
      <c r="M131" s="28">
        <v>587.15</v>
      </c>
      <c r="N131" s="28">
        <v>575.20000000000005</v>
      </c>
      <c r="O131" s="39">
        <v>7765200</v>
      </c>
      <c r="P131" s="40">
        <v>1.0442046641141664E-3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371.3</v>
      </c>
      <c r="F132" s="37">
        <v>375.75</v>
      </c>
      <c r="G132" s="38">
        <v>365.5</v>
      </c>
      <c r="H132" s="38">
        <v>359.7</v>
      </c>
      <c r="I132" s="38">
        <v>349.45</v>
      </c>
      <c r="J132" s="38">
        <v>381.55</v>
      </c>
      <c r="K132" s="38">
        <v>391.8</v>
      </c>
      <c r="L132" s="38">
        <v>397.6</v>
      </c>
      <c r="M132" s="28">
        <v>386</v>
      </c>
      <c r="N132" s="28">
        <v>369.95</v>
      </c>
      <c r="O132" s="39">
        <v>20854000</v>
      </c>
      <c r="P132" s="40">
        <v>-1.4088502269288957E-2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1643.55</v>
      </c>
      <c r="F133" s="37">
        <v>1652.5</v>
      </c>
      <c r="G133" s="38">
        <v>1630.4</v>
      </c>
      <c r="H133" s="38">
        <v>1617.25</v>
      </c>
      <c r="I133" s="38">
        <v>1595.15</v>
      </c>
      <c r="J133" s="38">
        <v>1665.65</v>
      </c>
      <c r="K133" s="38">
        <v>1687.75</v>
      </c>
      <c r="L133" s="38">
        <v>1700.9</v>
      </c>
      <c r="M133" s="28">
        <v>1674.6</v>
      </c>
      <c r="N133" s="28">
        <v>1639.35</v>
      </c>
      <c r="O133" s="39">
        <v>14418050</v>
      </c>
      <c r="P133" s="40">
        <v>2.2500536318039256E-2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4775.25</v>
      </c>
      <c r="F134" s="37">
        <v>4791.3666666666668</v>
      </c>
      <c r="G134" s="38">
        <v>4740.7333333333336</v>
      </c>
      <c r="H134" s="38">
        <v>4706.2166666666672</v>
      </c>
      <c r="I134" s="38">
        <v>4655.5833333333339</v>
      </c>
      <c r="J134" s="38">
        <v>4825.8833333333332</v>
      </c>
      <c r="K134" s="38">
        <v>4876.5166666666664</v>
      </c>
      <c r="L134" s="38">
        <v>4911.0333333333328</v>
      </c>
      <c r="M134" s="28">
        <v>4842</v>
      </c>
      <c r="N134" s="28">
        <v>4756.8500000000004</v>
      </c>
      <c r="O134" s="39">
        <v>1707900</v>
      </c>
      <c r="P134" s="40">
        <v>-3.1518122920679392E-3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4026.85</v>
      </c>
      <c r="F135" s="37">
        <v>4017.8833333333332</v>
      </c>
      <c r="G135" s="38">
        <v>3975.7166666666662</v>
      </c>
      <c r="H135" s="38">
        <v>3924.583333333333</v>
      </c>
      <c r="I135" s="38">
        <v>3882.4166666666661</v>
      </c>
      <c r="J135" s="38">
        <v>4069.0166666666664</v>
      </c>
      <c r="K135" s="38">
        <v>4111.1833333333334</v>
      </c>
      <c r="L135" s="38">
        <v>4162.3166666666666</v>
      </c>
      <c r="M135" s="28">
        <v>4060.05</v>
      </c>
      <c r="N135" s="28">
        <v>3966.75</v>
      </c>
      <c r="O135" s="39">
        <v>897600</v>
      </c>
      <c r="P135" s="40">
        <v>-3.2758620689655175E-2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729.25</v>
      </c>
      <c r="F136" s="37">
        <v>734.48333333333323</v>
      </c>
      <c r="G136" s="38">
        <v>721.36666666666645</v>
      </c>
      <c r="H136" s="38">
        <v>713.48333333333323</v>
      </c>
      <c r="I136" s="38">
        <v>700.36666666666645</v>
      </c>
      <c r="J136" s="38">
        <v>742.36666666666645</v>
      </c>
      <c r="K136" s="38">
        <v>755.48333333333323</v>
      </c>
      <c r="L136" s="38">
        <v>763.36666666666645</v>
      </c>
      <c r="M136" s="28">
        <v>747.6</v>
      </c>
      <c r="N136" s="28">
        <v>726.6</v>
      </c>
      <c r="O136" s="39">
        <v>8016350</v>
      </c>
      <c r="P136" s="40">
        <v>-1.985034296404074E-2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900.8</v>
      </c>
      <c r="F137" s="37">
        <v>907.41666666666663</v>
      </c>
      <c r="G137" s="38">
        <v>891.83333333333326</v>
      </c>
      <c r="H137" s="38">
        <v>882.86666666666667</v>
      </c>
      <c r="I137" s="38">
        <v>867.2833333333333</v>
      </c>
      <c r="J137" s="38">
        <v>916.38333333333321</v>
      </c>
      <c r="K137" s="38">
        <v>931.96666666666647</v>
      </c>
      <c r="L137" s="38">
        <v>940.93333333333317</v>
      </c>
      <c r="M137" s="28">
        <v>923</v>
      </c>
      <c r="N137" s="28">
        <v>898.45</v>
      </c>
      <c r="O137" s="39">
        <v>11452700</v>
      </c>
      <c r="P137" s="40">
        <v>-6.8592934320747846E-3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178.6</v>
      </c>
      <c r="F138" s="37">
        <v>181.43333333333331</v>
      </c>
      <c r="G138" s="38">
        <v>175.16666666666663</v>
      </c>
      <c r="H138" s="38">
        <v>171.73333333333332</v>
      </c>
      <c r="I138" s="38">
        <v>165.46666666666664</v>
      </c>
      <c r="J138" s="38">
        <v>184.86666666666662</v>
      </c>
      <c r="K138" s="38">
        <v>191.13333333333333</v>
      </c>
      <c r="L138" s="38">
        <v>194.56666666666661</v>
      </c>
      <c r="M138" s="28">
        <v>187.7</v>
      </c>
      <c r="N138" s="28">
        <v>178</v>
      </c>
      <c r="O138" s="39">
        <v>27488000</v>
      </c>
      <c r="P138" s="40">
        <v>-7.6592313894114486E-2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111.65</v>
      </c>
      <c r="F139" s="37">
        <v>112.66666666666667</v>
      </c>
      <c r="G139" s="38">
        <v>110.18333333333334</v>
      </c>
      <c r="H139" s="38">
        <v>108.71666666666667</v>
      </c>
      <c r="I139" s="38">
        <v>106.23333333333333</v>
      </c>
      <c r="J139" s="38">
        <v>114.13333333333334</v>
      </c>
      <c r="K139" s="38">
        <v>116.61666666666666</v>
      </c>
      <c r="L139" s="38">
        <v>118.08333333333334</v>
      </c>
      <c r="M139" s="28">
        <v>115.15</v>
      </c>
      <c r="N139" s="28">
        <v>111.2</v>
      </c>
      <c r="O139" s="39">
        <v>29346000</v>
      </c>
      <c r="P139" s="40">
        <v>-1.0419828022255943E-2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520.29999999999995</v>
      </c>
      <c r="F140" s="37">
        <v>521.6</v>
      </c>
      <c r="G140" s="38">
        <v>516.70000000000005</v>
      </c>
      <c r="H140" s="38">
        <v>513.1</v>
      </c>
      <c r="I140" s="38">
        <v>508.20000000000005</v>
      </c>
      <c r="J140" s="38">
        <v>525.20000000000005</v>
      </c>
      <c r="K140" s="38">
        <v>530.09999999999991</v>
      </c>
      <c r="L140" s="38">
        <v>533.70000000000005</v>
      </c>
      <c r="M140" s="28">
        <v>526.5</v>
      </c>
      <c r="N140" s="28">
        <v>518</v>
      </c>
      <c r="O140" s="39">
        <v>8302200</v>
      </c>
      <c r="P140" s="40">
        <v>-1.3662500594021765E-2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7417.2</v>
      </c>
      <c r="F141" s="37">
        <v>7459.8833333333341</v>
      </c>
      <c r="G141" s="38">
        <v>7349.9166666666679</v>
      </c>
      <c r="H141" s="38">
        <v>7282.6333333333341</v>
      </c>
      <c r="I141" s="38">
        <v>7172.6666666666679</v>
      </c>
      <c r="J141" s="38">
        <v>7527.1666666666679</v>
      </c>
      <c r="K141" s="38">
        <v>7637.1333333333332</v>
      </c>
      <c r="L141" s="38">
        <v>7704.4166666666679</v>
      </c>
      <c r="M141" s="28">
        <v>7569.85</v>
      </c>
      <c r="N141" s="28">
        <v>7392.6</v>
      </c>
      <c r="O141" s="39">
        <v>2798800</v>
      </c>
      <c r="P141" s="40">
        <v>1.1711972238288028E-2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819.25</v>
      </c>
      <c r="F142" s="37">
        <v>827.01666666666677</v>
      </c>
      <c r="G142" s="38">
        <v>808.73333333333358</v>
      </c>
      <c r="H142" s="38">
        <v>798.21666666666681</v>
      </c>
      <c r="I142" s="38">
        <v>779.93333333333362</v>
      </c>
      <c r="J142" s="38">
        <v>837.53333333333353</v>
      </c>
      <c r="K142" s="38">
        <v>855.81666666666661</v>
      </c>
      <c r="L142" s="38">
        <v>866.33333333333348</v>
      </c>
      <c r="M142" s="28">
        <v>845.3</v>
      </c>
      <c r="N142" s="28">
        <v>816.5</v>
      </c>
      <c r="O142" s="39">
        <v>13281250</v>
      </c>
      <c r="P142" s="40">
        <v>6.6796153299540483E-3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1312.15</v>
      </c>
      <c r="F143" s="37">
        <v>1332.3666666666666</v>
      </c>
      <c r="G143" s="38">
        <v>1285.1833333333332</v>
      </c>
      <c r="H143" s="38">
        <v>1258.2166666666667</v>
      </c>
      <c r="I143" s="38">
        <v>1211.0333333333333</v>
      </c>
      <c r="J143" s="38">
        <v>1359.333333333333</v>
      </c>
      <c r="K143" s="38">
        <v>1406.5166666666664</v>
      </c>
      <c r="L143" s="38">
        <v>1433.4833333333329</v>
      </c>
      <c r="M143" s="28">
        <v>1379.55</v>
      </c>
      <c r="N143" s="28">
        <v>1305.4000000000001</v>
      </c>
      <c r="O143" s="39">
        <v>2609850</v>
      </c>
      <c r="P143" s="40">
        <v>5.1235574889734757E-2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2166.85</v>
      </c>
      <c r="F144" s="37">
        <v>2158.7333333333331</v>
      </c>
      <c r="G144" s="38">
        <v>2110.5166666666664</v>
      </c>
      <c r="H144" s="38">
        <v>2054.1833333333334</v>
      </c>
      <c r="I144" s="38">
        <v>2005.9666666666667</v>
      </c>
      <c r="J144" s="38">
        <v>2215.0666666666662</v>
      </c>
      <c r="K144" s="38">
        <v>2263.2833333333324</v>
      </c>
      <c r="L144" s="38">
        <v>2319.6166666666659</v>
      </c>
      <c r="M144" s="28">
        <v>2206.9499999999998</v>
      </c>
      <c r="N144" s="28">
        <v>2102.4</v>
      </c>
      <c r="O144" s="39">
        <v>335200</v>
      </c>
      <c r="P144" s="40">
        <v>-5.341246290801187E-3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730.9</v>
      </c>
      <c r="F145" s="37">
        <v>731.1</v>
      </c>
      <c r="G145" s="38">
        <v>725.30000000000007</v>
      </c>
      <c r="H145" s="38">
        <v>719.7</v>
      </c>
      <c r="I145" s="38">
        <v>713.90000000000009</v>
      </c>
      <c r="J145" s="38">
        <v>736.7</v>
      </c>
      <c r="K145" s="38">
        <v>742.5</v>
      </c>
      <c r="L145" s="38">
        <v>748.1</v>
      </c>
      <c r="M145" s="28">
        <v>736.9</v>
      </c>
      <c r="N145" s="28">
        <v>725.5</v>
      </c>
      <c r="O145" s="39">
        <v>1948700</v>
      </c>
      <c r="P145" s="40">
        <v>-3.2903225806451615E-2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769.35</v>
      </c>
      <c r="F146" s="37">
        <v>772.08333333333337</v>
      </c>
      <c r="G146" s="38">
        <v>761.41666666666674</v>
      </c>
      <c r="H146" s="38">
        <v>753.48333333333335</v>
      </c>
      <c r="I146" s="38">
        <v>742.81666666666672</v>
      </c>
      <c r="J146" s="38">
        <v>780.01666666666677</v>
      </c>
      <c r="K146" s="38">
        <v>790.68333333333351</v>
      </c>
      <c r="L146" s="38">
        <v>798.61666666666679</v>
      </c>
      <c r="M146" s="28">
        <v>782.75</v>
      </c>
      <c r="N146" s="28">
        <v>764.15</v>
      </c>
      <c r="O146" s="39">
        <v>2847600</v>
      </c>
      <c r="P146" s="40">
        <v>-1.7119977909705923E-2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3524.4</v>
      </c>
      <c r="F147" s="37">
        <v>3524.2000000000003</v>
      </c>
      <c r="G147" s="38">
        <v>3490.2000000000007</v>
      </c>
      <c r="H147" s="38">
        <v>3456.0000000000005</v>
      </c>
      <c r="I147" s="38">
        <v>3422.0000000000009</v>
      </c>
      <c r="J147" s="38">
        <v>3558.4000000000005</v>
      </c>
      <c r="K147" s="38">
        <v>3592.3999999999996</v>
      </c>
      <c r="L147" s="38">
        <v>3626.6000000000004</v>
      </c>
      <c r="M147" s="28">
        <v>3558.2</v>
      </c>
      <c r="N147" s="28">
        <v>3490</v>
      </c>
      <c r="O147" s="39">
        <v>2692000</v>
      </c>
      <c r="P147" s="40">
        <v>-8.4714548802946599E-3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130.30000000000001</v>
      </c>
      <c r="F148" s="37">
        <v>131.54999999999998</v>
      </c>
      <c r="G148" s="38">
        <v>128.59999999999997</v>
      </c>
      <c r="H148" s="38">
        <v>126.89999999999998</v>
      </c>
      <c r="I148" s="38">
        <v>123.94999999999996</v>
      </c>
      <c r="J148" s="38">
        <v>133.24999999999997</v>
      </c>
      <c r="K148" s="38">
        <v>136.19999999999996</v>
      </c>
      <c r="L148" s="38">
        <v>137.89999999999998</v>
      </c>
      <c r="M148" s="28">
        <v>134.5</v>
      </c>
      <c r="N148" s="28">
        <v>129.85</v>
      </c>
      <c r="O148" s="39">
        <v>30793000</v>
      </c>
      <c r="P148" s="40">
        <v>-1.7045998659303476E-2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2702.8</v>
      </c>
      <c r="F149" s="37">
        <v>2707.6666666666665</v>
      </c>
      <c r="G149" s="38">
        <v>2678.5333333333328</v>
      </c>
      <c r="H149" s="38">
        <v>2654.2666666666664</v>
      </c>
      <c r="I149" s="38">
        <v>2625.1333333333328</v>
      </c>
      <c r="J149" s="38">
        <v>2731.9333333333329</v>
      </c>
      <c r="K149" s="38">
        <v>2761.0666666666671</v>
      </c>
      <c r="L149" s="38">
        <v>2785.333333333333</v>
      </c>
      <c r="M149" s="28">
        <v>2736.8</v>
      </c>
      <c r="N149" s="28">
        <v>2683.4</v>
      </c>
      <c r="O149" s="39">
        <v>1810375</v>
      </c>
      <c r="P149" s="40">
        <v>1.541028661170004E-2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69665.7</v>
      </c>
      <c r="F150" s="37">
        <v>70338.583333333328</v>
      </c>
      <c r="G150" s="38">
        <v>68677.116666666654</v>
      </c>
      <c r="H150" s="38">
        <v>67688.533333333326</v>
      </c>
      <c r="I150" s="38">
        <v>66027.066666666651</v>
      </c>
      <c r="J150" s="38">
        <v>71327.166666666657</v>
      </c>
      <c r="K150" s="38">
        <v>72988.633333333331</v>
      </c>
      <c r="L150" s="38">
        <v>73977.21666666666</v>
      </c>
      <c r="M150" s="28">
        <v>72000.05</v>
      </c>
      <c r="N150" s="28">
        <v>69350</v>
      </c>
      <c r="O150" s="39">
        <v>111410</v>
      </c>
      <c r="P150" s="40">
        <v>3.8594201547496973E-2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1218.95</v>
      </c>
      <c r="F151" s="37">
        <v>1236.1166666666668</v>
      </c>
      <c r="G151" s="38">
        <v>1197.5333333333335</v>
      </c>
      <c r="H151" s="38">
        <v>1176.1166666666668</v>
      </c>
      <c r="I151" s="38">
        <v>1137.5333333333335</v>
      </c>
      <c r="J151" s="38">
        <v>1257.5333333333335</v>
      </c>
      <c r="K151" s="38">
        <v>1296.1166666666666</v>
      </c>
      <c r="L151" s="38">
        <v>1317.5333333333335</v>
      </c>
      <c r="M151" s="28">
        <v>1274.7</v>
      </c>
      <c r="N151" s="28">
        <v>1214.7</v>
      </c>
      <c r="O151" s="39">
        <v>3336750</v>
      </c>
      <c r="P151" s="40">
        <v>5.6644104025650163E-2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301.8</v>
      </c>
      <c r="F152" s="37">
        <v>304.43333333333334</v>
      </c>
      <c r="G152" s="38">
        <v>297.86666666666667</v>
      </c>
      <c r="H152" s="38">
        <v>293.93333333333334</v>
      </c>
      <c r="I152" s="38">
        <v>287.36666666666667</v>
      </c>
      <c r="J152" s="38">
        <v>308.36666666666667</v>
      </c>
      <c r="K152" s="38">
        <v>314.93333333333339</v>
      </c>
      <c r="L152" s="38">
        <v>318.86666666666667</v>
      </c>
      <c r="M152" s="28">
        <v>311</v>
      </c>
      <c r="N152" s="28">
        <v>300.5</v>
      </c>
      <c r="O152" s="39">
        <v>3643200</v>
      </c>
      <c r="P152" s="40">
        <v>-1.4285714285714285E-2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101.2</v>
      </c>
      <c r="F153" s="37">
        <v>102.11666666666667</v>
      </c>
      <c r="G153" s="38">
        <v>99.783333333333346</v>
      </c>
      <c r="H153" s="38">
        <v>98.366666666666674</v>
      </c>
      <c r="I153" s="38">
        <v>96.033333333333346</v>
      </c>
      <c r="J153" s="38">
        <v>103.53333333333335</v>
      </c>
      <c r="K153" s="38">
        <v>105.86666666666666</v>
      </c>
      <c r="L153" s="38">
        <v>107.28333333333335</v>
      </c>
      <c r="M153" s="28">
        <v>104.45</v>
      </c>
      <c r="N153" s="28">
        <v>100.7</v>
      </c>
      <c r="O153" s="39">
        <v>72267000</v>
      </c>
      <c r="P153" s="40">
        <v>-2.2646281181745029E-2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4143.6000000000004</v>
      </c>
      <c r="F154" s="37">
        <v>4188.1833333333334</v>
      </c>
      <c r="G154" s="38">
        <v>4036.166666666667</v>
      </c>
      <c r="H154" s="38">
        <v>3928.7333333333336</v>
      </c>
      <c r="I154" s="38">
        <v>3776.7166666666672</v>
      </c>
      <c r="J154" s="38">
        <v>4295.6166666666668</v>
      </c>
      <c r="K154" s="38">
        <v>4447.6333333333332</v>
      </c>
      <c r="L154" s="38">
        <v>4555.0666666666666</v>
      </c>
      <c r="M154" s="28">
        <v>4340.2</v>
      </c>
      <c r="N154" s="28">
        <v>4080.75</v>
      </c>
      <c r="O154" s="39">
        <v>1495750</v>
      </c>
      <c r="P154" s="40">
        <v>3.0130853994490357E-2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3794.85</v>
      </c>
      <c r="F155" s="37">
        <v>3825.9333333333329</v>
      </c>
      <c r="G155" s="38">
        <v>3739.4666666666658</v>
      </c>
      <c r="H155" s="38">
        <v>3684.083333333333</v>
      </c>
      <c r="I155" s="38">
        <v>3597.6166666666659</v>
      </c>
      <c r="J155" s="38">
        <v>3881.3166666666657</v>
      </c>
      <c r="K155" s="38">
        <v>3967.7833333333328</v>
      </c>
      <c r="L155" s="38">
        <v>4023.1666666666656</v>
      </c>
      <c r="M155" s="28">
        <v>3912.4</v>
      </c>
      <c r="N155" s="28">
        <v>3770.55</v>
      </c>
      <c r="O155" s="39">
        <v>290925</v>
      </c>
      <c r="P155" s="40">
        <v>-1.5444015444015444E-3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36.25</v>
      </c>
      <c r="F156" s="37">
        <v>36.583333333333336</v>
      </c>
      <c r="G156" s="38">
        <v>35.81666666666667</v>
      </c>
      <c r="H156" s="38">
        <v>35.383333333333333</v>
      </c>
      <c r="I156" s="38">
        <v>34.616666666666667</v>
      </c>
      <c r="J156" s="38">
        <v>37.016666666666673</v>
      </c>
      <c r="K156" s="38">
        <v>37.783333333333339</v>
      </c>
      <c r="L156" s="38">
        <v>38.216666666666676</v>
      </c>
      <c r="M156" s="28">
        <v>37.35</v>
      </c>
      <c r="N156" s="28">
        <v>36.15</v>
      </c>
      <c r="O156" s="39">
        <v>28290000</v>
      </c>
      <c r="P156" s="40">
        <v>-2.8550280215713228E-3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17675.05</v>
      </c>
      <c r="F157" s="37">
        <v>17868.399999999998</v>
      </c>
      <c r="G157" s="38">
        <v>17386.749999999996</v>
      </c>
      <c r="H157" s="38">
        <v>17098.449999999997</v>
      </c>
      <c r="I157" s="38">
        <v>16616.799999999996</v>
      </c>
      <c r="J157" s="38">
        <v>18156.699999999997</v>
      </c>
      <c r="K157" s="38">
        <v>18638.349999999999</v>
      </c>
      <c r="L157" s="38">
        <v>18926.649999999998</v>
      </c>
      <c r="M157" s="28">
        <v>18350.05</v>
      </c>
      <c r="N157" s="28">
        <v>17580.099999999999</v>
      </c>
      <c r="O157" s="39">
        <v>313715</v>
      </c>
      <c r="P157" s="40">
        <v>5.5160351815414628E-2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157.85</v>
      </c>
      <c r="F158" s="37">
        <v>158.93333333333331</v>
      </c>
      <c r="G158" s="38">
        <v>156.26666666666662</v>
      </c>
      <c r="H158" s="38">
        <v>154.68333333333331</v>
      </c>
      <c r="I158" s="38">
        <v>152.01666666666662</v>
      </c>
      <c r="J158" s="38">
        <v>160.51666666666662</v>
      </c>
      <c r="K158" s="38">
        <v>163.18333333333331</v>
      </c>
      <c r="L158" s="38">
        <v>164.76666666666662</v>
      </c>
      <c r="M158" s="28">
        <v>161.6</v>
      </c>
      <c r="N158" s="28">
        <v>157.35</v>
      </c>
      <c r="O158" s="39">
        <v>51137750</v>
      </c>
      <c r="P158" s="40">
        <v>8.0565277686059557E-3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158.6</v>
      </c>
      <c r="F159" s="37">
        <v>159.18333333333331</v>
      </c>
      <c r="G159" s="38">
        <v>156.91666666666663</v>
      </c>
      <c r="H159" s="38">
        <v>155.23333333333332</v>
      </c>
      <c r="I159" s="38">
        <v>152.96666666666664</v>
      </c>
      <c r="J159" s="38">
        <v>160.86666666666662</v>
      </c>
      <c r="K159" s="38">
        <v>163.13333333333333</v>
      </c>
      <c r="L159" s="38">
        <v>164.81666666666661</v>
      </c>
      <c r="M159" s="28">
        <v>161.44999999999999</v>
      </c>
      <c r="N159" s="28">
        <v>157.5</v>
      </c>
      <c r="O159" s="39">
        <v>70554600</v>
      </c>
      <c r="P159" s="40">
        <v>4.306058818572512E-2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907.4</v>
      </c>
      <c r="F160" s="37">
        <v>914.85</v>
      </c>
      <c r="G160" s="38">
        <v>894.85</v>
      </c>
      <c r="H160" s="38">
        <v>882.3</v>
      </c>
      <c r="I160" s="38">
        <v>862.3</v>
      </c>
      <c r="J160" s="38">
        <v>927.40000000000009</v>
      </c>
      <c r="K160" s="38">
        <v>947.40000000000009</v>
      </c>
      <c r="L160" s="38">
        <v>959.95000000000016</v>
      </c>
      <c r="M160" s="28">
        <v>934.85</v>
      </c>
      <c r="N160" s="28">
        <v>902.3</v>
      </c>
      <c r="O160" s="39">
        <v>4264400</v>
      </c>
      <c r="P160" s="40">
        <v>1.2801330008312552E-2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3500.15</v>
      </c>
      <c r="F161" s="37">
        <v>3491.5666666666671</v>
      </c>
      <c r="G161" s="38">
        <v>3446.3333333333339</v>
      </c>
      <c r="H161" s="38">
        <v>3392.5166666666669</v>
      </c>
      <c r="I161" s="38">
        <v>3347.2833333333338</v>
      </c>
      <c r="J161" s="38">
        <v>3545.3833333333341</v>
      </c>
      <c r="K161" s="38">
        <v>3590.6166666666668</v>
      </c>
      <c r="L161" s="38">
        <v>3644.4333333333343</v>
      </c>
      <c r="M161" s="28">
        <v>3536.8</v>
      </c>
      <c r="N161" s="28">
        <v>3437.75</v>
      </c>
      <c r="O161" s="39">
        <v>342700</v>
      </c>
      <c r="P161" s="40">
        <v>-8.1417945453327076E-2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165.15</v>
      </c>
      <c r="F162" s="37">
        <v>166.03333333333333</v>
      </c>
      <c r="G162" s="38">
        <v>163.21666666666667</v>
      </c>
      <c r="H162" s="38">
        <v>161.28333333333333</v>
      </c>
      <c r="I162" s="38">
        <v>158.46666666666667</v>
      </c>
      <c r="J162" s="38">
        <v>167.96666666666667</v>
      </c>
      <c r="K162" s="38">
        <v>170.78333333333333</v>
      </c>
      <c r="L162" s="38">
        <v>172.71666666666667</v>
      </c>
      <c r="M162" s="28">
        <v>168.85</v>
      </c>
      <c r="N162" s="28">
        <v>164.1</v>
      </c>
      <c r="O162" s="39">
        <v>49903700</v>
      </c>
      <c r="P162" s="40">
        <v>1.0052209148289566E-2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45782.45</v>
      </c>
      <c r="F163" s="37">
        <v>45820.816666666658</v>
      </c>
      <c r="G163" s="38">
        <v>45250.033333333318</v>
      </c>
      <c r="H163" s="38">
        <v>44717.616666666661</v>
      </c>
      <c r="I163" s="38">
        <v>44146.833333333321</v>
      </c>
      <c r="J163" s="38">
        <v>46353.233333333315</v>
      </c>
      <c r="K163" s="38">
        <v>46924.016666666656</v>
      </c>
      <c r="L163" s="38">
        <v>47456.433333333312</v>
      </c>
      <c r="M163" s="28">
        <v>46391.6</v>
      </c>
      <c r="N163" s="28">
        <v>45288.4</v>
      </c>
      <c r="O163" s="39">
        <v>81615</v>
      </c>
      <c r="P163" s="40">
        <v>4.2337164750957855E-2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2027.65</v>
      </c>
      <c r="F164" s="37">
        <v>2047.3333333333333</v>
      </c>
      <c r="G164" s="38">
        <v>2000.9166666666665</v>
      </c>
      <c r="H164" s="38">
        <v>1974.1833333333332</v>
      </c>
      <c r="I164" s="38">
        <v>1927.7666666666664</v>
      </c>
      <c r="J164" s="38">
        <v>2074.0666666666666</v>
      </c>
      <c r="K164" s="38">
        <v>2120.4833333333331</v>
      </c>
      <c r="L164" s="38">
        <v>2147.2166666666667</v>
      </c>
      <c r="M164" s="28">
        <v>2093.75</v>
      </c>
      <c r="N164" s="28">
        <v>2020.6</v>
      </c>
      <c r="O164" s="39">
        <v>3410000</v>
      </c>
      <c r="P164" s="40">
        <v>-4.0160642570281121E-3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4163.7</v>
      </c>
      <c r="F165" s="37">
        <v>4162.55</v>
      </c>
      <c r="G165" s="38">
        <v>4136.1500000000005</v>
      </c>
      <c r="H165" s="38">
        <v>4108.6000000000004</v>
      </c>
      <c r="I165" s="38">
        <v>4082.2000000000007</v>
      </c>
      <c r="J165" s="38">
        <v>4190.1000000000004</v>
      </c>
      <c r="K165" s="38">
        <v>4216.5</v>
      </c>
      <c r="L165" s="38">
        <v>4244.05</v>
      </c>
      <c r="M165" s="28">
        <v>4188.95</v>
      </c>
      <c r="N165" s="28">
        <v>4135</v>
      </c>
      <c r="O165" s="39">
        <v>486150</v>
      </c>
      <c r="P165" s="40">
        <v>1.2357120790855731E-3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214.95</v>
      </c>
      <c r="F166" s="37">
        <v>216.11666666666665</v>
      </c>
      <c r="G166" s="38">
        <v>212.7833333333333</v>
      </c>
      <c r="H166" s="38">
        <v>210.61666666666665</v>
      </c>
      <c r="I166" s="38">
        <v>207.2833333333333</v>
      </c>
      <c r="J166" s="38">
        <v>218.2833333333333</v>
      </c>
      <c r="K166" s="38">
        <v>221.61666666666662</v>
      </c>
      <c r="L166" s="38">
        <v>223.7833333333333</v>
      </c>
      <c r="M166" s="28">
        <v>219.45</v>
      </c>
      <c r="N166" s="28">
        <v>213.95</v>
      </c>
      <c r="O166" s="39">
        <v>14613000</v>
      </c>
      <c r="P166" s="40">
        <v>-2.8132482043096568E-2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113.6</v>
      </c>
      <c r="F167" s="37">
        <v>114.3</v>
      </c>
      <c r="G167" s="38">
        <v>112.55</v>
      </c>
      <c r="H167" s="38">
        <v>111.5</v>
      </c>
      <c r="I167" s="38">
        <v>109.75</v>
      </c>
      <c r="J167" s="38">
        <v>115.35</v>
      </c>
      <c r="K167" s="38">
        <v>117.1</v>
      </c>
      <c r="L167" s="38">
        <v>118.14999999999999</v>
      </c>
      <c r="M167" s="28">
        <v>116.05</v>
      </c>
      <c r="N167" s="28">
        <v>113.25</v>
      </c>
      <c r="O167" s="39">
        <v>41713600</v>
      </c>
      <c r="P167" s="40">
        <v>2.0851951146857312E-3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2305.4</v>
      </c>
      <c r="F168" s="37">
        <v>2316.6999999999998</v>
      </c>
      <c r="G168" s="38">
        <v>2285.3999999999996</v>
      </c>
      <c r="H168" s="38">
        <v>2265.3999999999996</v>
      </c>
      <c r="I168" s="38">
        <v>2234.0999999999995</v>
      </c>
      <c r="J168" s="38">
        <v>2336.6999999999998</v>
      </c>
      <c r="K168" s="38">
        <v>2368</v>
      </c>
      <c r="L168" s="38">
        <v>2388</v>
      </c>
      <c r="M168" s="28">
        <v>2348</v>
      </c>
      <c r="N168" s="28">
        <v>2296.6999999999998</v>
      </c>
      <c r="O168" s="39">
        <v>2862000</v>
      </c>
      <c r="P168" s="40">
        <v>5.243838489774515E-4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2745.15</v>
      </c>
      <c r="F169" s="37">
        <v>2769.6666666666665</v>
      </c>
      <c r="G169" s="38">
        <v>2700.4833333333331</v>
      </c>
      <c r="H169" s="38">
        <v>2655.8166666666666</v>
      </c>
      <c r="I169" s="38">
        <v>2586.6333333333332</v>
      </c>
      <c r="J169" s="38">
        <v>2814.333333333333</v>
      </c>
      <c r="K169" s="38">
        <v>2883.5166666666664</v>
      </c>
      <c r="L169" s="38">
        <v>2928.1833333333329</v>
      </c>
      <c r="M169" s="28">
        <v>2838.85</v>
      </c>
      <c r="N169" s="28">
        <v>2725</v>
      </c>
      <c r="O169" s="39">
        <v>1490250</v>
      </c>
      <c r="P169" s="40">
        <v>7.9472438282042618E-3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34.299999999999997</v>
      </c>
      <c r="F170" s="37">
        <v>34.56666666666667</v>
      </c>
      <c r="G170" s="38">
        <v>33.933333333333337</v>
      </c>
      <c r="H170" s="38">
        <v>33.56666666666667</v>
      </c>
      <c r="I170" s="38">
        <v>32.933333333333337</v>
      </c>
      <c r="J170" s="38">
        <v>34.933333333333337</v>
      </c>
      <c r="K170" s="38">
        <v>35.566666666666677</v>
      </c>
      <c r="L170" s="38">
        <v>35.933333333333337</v>
      </c>
      <c r="M170" s="28">
        <v>35.200000000000003</v>
      </c>
      <c r="N170" s="28">
        <v>34.200000000000003</v>
      </c>
      <c r="O170" s="39">
        <v>252912000</v>
      </c>
      <c r="P170" s="40">
        <v>2.2643462508895647E-2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2458.9499999999998</v>
      </c>
      <c r="F171" s="37">
        <v>2481.3833333333332</v>
      </c>
      <c r="G171" s="38">
        <v>2418.1666666666665</v>
      </c>
      <c r="H171" s="38">
        <v>2377.3833333333332</v>
      </c>
      <c r="I171" s="38">
        <v>2314.1666666666665</v>
      </c>
      <c r="J171" s="38">
        <v>2522.1666666666665</v>
      </c>
      <c r="K171" s="38">
        <v>2585.3833333333337</v>
      </c>
      <c r="L171" s="38">
        <v>2626.1666666666665</v>
      </c>
      <c r="M171" s="28">
        <v>2544.6</v>
      </c>
      <c r="N171" s="28">
        <v>2440.6</v>
      </c>
      <c r="O171" s="39">
        <v>636300</v>
      </c>
      <c r="P171" s="40">
        <v>-5.9006211180124224E-2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234.85</v>
      </c>
      <c r="F172" s="37">
        <v>236.51666666666665</v>
      </c>
      <c r="G172" s="38">
        <v>232.1333333333333</v>
      </c>
      <c r="H172" s="38">
        <v>229.41666666666666</v>
      </c>
      <c r="I172" s="38">
        <v>225.0333333333333</v>
      </c>
      <c r="J172" s="38">
        <v>239.23333333333329</v>
      </c>
      <c r="K172" s="38">
        <v>243.61666666666662</v>
      </c>
      <c r="L172" s="38">
        <v>246.33333333333329</v>
      </c>
      <c r="M172" s="28">
        <v>240.9</v>
      </c>
      <c r="N172" s="28">
        <v>233.8</v>
      </c>
      <c r="O172" s="39">
        <v>42280091</v>
      </c>
      <c r="P172" s="40">
        <v>9.0882972917004992E-2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1779.1</v>
      </c>
      <c r="F173" s="37">
        <v>1790.3500000000001</v>
      </c>
      <c r="G173" s="38">
        <v>1757.5500000000002</v>
      </c>
      <c r="H173" s="38">
        <v>1736</v>
      </c>
      <c r="I173" s="38">
        <v>1703.2</v>
      </c>
      <c r="J173" s="38">
        <v>1811.9000000000003</v>
      </c>
      <c r="K173" s="38">
        <v>1844.7</v>
      </c>
      <c r="L173" s="38">
        <v>1866.2500000000005</v>
      </c>
      <c r="M173" s="28">
        <v>1823.15</v>
      </c>
      <c r="N173" s="28">
        <v>1768.8</v>
      </c>
      <c r="O173" s="39">
        <v>2443221</v>
      </c>
      <c r="P173" s="40">
        <v>1.728520589730554E-2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174.45</v>
      </c>
      <c r="F174" s="37">
        <v>177.5</v>
      </c>
      <c r="G174" s="38">
        <v>170.1</v>
      </c>
      <c r="H174" s="38">
        <v>165.75</v>
      </c>
      <c r="I174" s="38">
        <v>158.35</v>
      </c>
      <c r="J174" s="38">
        <v>181.85</v>
      </c>
      <c r="K174" s="38">
        <v>189.24999999999997</v>
      </c>
      <c r="L174" s="38">
        <v>193.6</v>
      </c>
      <c r="M174" s="28">
        <v>184.9</v>
      </c>
      <c r="N174" s="28">
        <v>173.15</v>
      </c>
      <c r="O174" s="39">
        <v>7272000</v>
      </c>
      <c r="P174" s="40">
        <v>-7.5338546633606715E-2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739.45</v>
      </c>
      <c r="F175" s="37">
        <v>744.25</v>
      </c>
      <c r="G175" s="38">
        <v>730.75</v>
      </c>
      <c r="H175" s="38">
        <v>722.05</v>
      </c>
      <c r="I175" s="38">
        <v>708.55</v>
      </c>
      <c r="J175" s="38">
        <v>752.95</v>
      </c>
      <c r="K175" s="38">
        <v>766.45</v>
      </c>
      <c r="L175" s="38">
        <v>775.15000000000009</v>
      </c>
      <c r="M175" s="28">
        <v>757.75</v>
      </c>
      <c r="N175" s="28">
        <v>735.55</v>
      </c>
      <c r="O175" s="39">
        <v>2443750</v>
      </c>
      <c r="P175" s="40">
        <v>-3.4262680550890157E-2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118.95</v>
      </c>
      <c r="F176" s="37">
        <v>119.83333333333333</v>
      </c>
      <c r="G176" s="38">
        <v>117.06666666666666</v>
      </c>
      <c r="H176" s="38">
        <v>115.18333333333334</v>
      </c>
      <c r="I176" s="38">
        <v>112.41666666666667</v>
      </c>
      <c r="J176" s="38">
        <v>121.71666666666665</v>
      </c>
      <c r="K176" s="38">
        <v>124.48333333333333</v>
      </c>
      <c r="L176" s="38">
        <v>126.36666666666665</v>
      </c>
      <c r="M176" s="28">
        <v>122.6</v>
      </c>
      <c r="N176" s="28">
        <v>117.95</v>
      </c>
      <c r="O176" s="39">
        <v>45116200</v>
      </c>
      <c r="P176" s="40">
        <v>-4.4468165317542011E-2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123.7</v>
      </c>
      <c r="F177" s="37">
        <v>124.60000000000001</v>
      </c>
      <c r="G177" s="38">
        <v>122.60000000000002</v>
      </c>
      <c r="H177" s="38">
        <v>121.50000000000001</v>
      </c>
      <c r="I177" s="38">
        <v>119.50000000000003</v>
      </c>
      <c r="J177" s="38">
        <v>125.70000000000002</v>
      </c>
      <c r="K177" s="38">
        <v>127.69999999999999</v>
      </c>
      <c r="L177" s="38">
        <v>128.80000000000001</v>
      </c>
      <c r="M177" s="28">
        <v>126.6</v>
      </c>
      <c r="N177" s="28">
        <v>123.5</v>
      </c>
      <c r="O177" s="39">
        <v>27690000</v>
      </c>
      <c r="P177" s="40">
        <v>-3.8851715950787825E-3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2653.05</v>
      </c>
      <c r="F178" s="37">
        <v>2679.4</v>
      </c>
      <c r="G178" s="38">
        <v>2617.8000000000002</v>
      </c>
      <c r="H178" s="38">
        <v>2582.5500000000002</v>
      </c>
      <c r="I178" s="38">
        <v>2520.9500000000003</v>
      </c>
      <c r="J178" s="38">
        <v>2714.65</v>
      </c>
      <c r="K178" s="38">
        <v>2776.2499999999995</v>
      </c>
      <c r="L178" s="38">
        <v>2811.5</v>
      </c>
      <c r="M178" s="28">
        <v>2741</v>
      </c>
      <c r="N178" s="28">
        <v>2644.15</v>
      </c>
      <c r="O178" s="39">
        <v>36754750</v>
      </c>
      <c r="P178" s="40">
        <v>5.1359797478492814E-2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94.3</v>
      </c>
      <c r="F179" s="37">
        <v>95.066666666666677</v>
      </c>
      <c r="G179" s="38">
        <v>93.133333333333354</v>
      </c>
      <c r="H179" s="38">
        <v>91.966666666666683</v>
      </c>
      <c r="I179" s="38">
        <v>90.03333333333336</v>
      </c>
      <c r="J179" s="38">
        <v>96.233333333333348</v>
      </c>
      <c r="K179" s="38">
        <v>98.166666666666657</v>
      </c>
      <c r="L179" s="38">
        <v>99.333333333333343</v>
      </c>
      <c r="M179" s="28">
        <v>97</v>
      </c>
      <c r="N179" s="28">
        <v>93.9</v>
      </c>
      <c r="O179" s="39">
        <v>136138750</v>
      </c>
      <c r="P179" s="40">
        <v>-2.5076750609975013E-3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792.15</v>
      </c>
      <c r="F180" s="37">
        <v>796.76666666666677</v>
      </c>
      <c r="G180" s="38">
        <v>784.53333333333353</v>
      </c>
      <c r="H180" s="38">
        <v>776.91666666666674</v>
      </c>
      <c r="I180" s="38">
        <v>764.68333333333351</v>
      </c>
      <c r="J180" s="38">
        <v>804.38333333333355</v>
      </c>
      <c r="K180" s="38">
        <v>816.6166666666669</v>
      </c>
      <c r="L180" s="38">
        <v>824.23333333333358</v>
      </c>
      <c r="M180" s="28">
        <v>809</v>
      </c>
      <c r="N180" s="28">
        <v>789.15</v>
      </c>
      <c r="O180" s="39">
        <v>7486200</v>
      </c>
      <c r="P180" s="40">
        <v>-1.8756635602217766E-2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1086.95</v>
      </c>
      <c r="F181" s="37">
        <v>1095.8666666666668</v>
      </c>
      <c r="G181" s="38">
        <v>1073.7833333333335</v>
      </c>
      <c r="H181" s="38">
        <v>1060.6166666666668</v>
      </c>
      <c r="I181" s="38">
        <v>1038.5333333333335</v>
      </c>
      <c r="J181" s="38">
        <v>1109.0333333333335</v>
      </c>
      <c r="K181" s="38">
        <v>1131.1166666666666</v>
      </c>
      <c r="L181" s="38">
        <v>1144.2833333333335</v>
      </c>
      <c r="M181" s="28">
        <v>1117.95</v>
      </c>
      <c r="N181" s="28">
        <v>1082.7</v>
      </c>
      <c r="O181" s="39">
        <v>7294500</v>
      </c>
      <c r="P181" s="40">
        <v>-7.8547383454044672E-3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479.55</v>
      </c>
      <c r="F182" s="37">
        <v>484.5</v>
      </c>
      <c r="G182" s="38">
        <v>473.5</v>
      </c>
      <c r="H182" s="38">
        <v>467.45</v>
      </c>
      <c r="I182" s="38">
        <v>456.45</v>
      </c>
      <c r="J182" s="38">
        <v>490.55</v>
      </c>
      <c r="K182" s="38">
        <v>501.55</v>
      </c>
      <c r="L182" s="38">
        <v>507.6</v>
      </c>
      <c r="M182" s="28">
        <v>495.5</v>
      </c>
      <c r="N182" s="28">
        <v>478.45</v>
      </c>
      <c r="O182" s="39">
        <v>63990000</v>
      </c>
      <c r="P182" s="40">
        <v>1.337933948313499E-3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25192.55</v>
      </c>
      <c r="F183" s="37">
        <v>25378.95</v>
      </c>
      <c r="G183" s="38">
        <v>24911.600000000002</v>
      </c>
      <c r="H183" s="38">
        <v>24630.65</v>
      </c>
      <c r="I183" s="38">
        <v>24163.300000000003</v>
      </c>
      <c r="J183" s="38">
        <v>25659.9</v>
      </c>
      <c r="K183" s="38">
        <v>26127.25</v>
      </c>
      <c r="L183" s="38">
        <v>26408.2</v>
      </c>
      <c r="M183" s="28">
        <v>25846.3</v>
      </c>
      <c r="N183" s="28">
        <v>25098</v>
      </c>
      <c r="O183" s="39">
        <v>192925</v>
      </c>
      <c r="P183" s="40">
        <v>-4.3865307702231973E-3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2305.3000000000002</v>
      </c>
      <c r="F184" s="37">
        <v>2285.5833333333335</v>
      </c>
      <c r="G184" s="38">
        <v>2224.666666666667</v>
      </c>
      <c r="H184" s="38">
        <v>2144.0333333333333</v>
      </c>
      <c r="I184" s="38">
        <v>2083.1166666666668</v>
      </c>
      <c r="J184" s="38">
        <v>2366.2166666666672</v>
      </c>
      <c r="K184" s="38">
        <v>2427.1333333333341</v>
      </c>
      <c r="L184" s="38">
        <v>2507.7666666666673</v>
      </c>
      <c r="M184" s="28">
        <v>2346.5</v>
      </c>
      <c r="N184" s="28">
        <v>2204.9499999999998</v>
      </c>
      <c r="O184" s="39">
        <v>1466850</v>
      </c>
      <c r="P184" s="40">
        <v>-7.186358099878197E-2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2407.0500000000002</v>
      </c>
      <c r="F185" s="37">
        <v>2430.85</v>
      </c>
      <c r="G185" s="38">
        <v>2372.6999999999998</v>
      </c>
      <c r="H185" s="38">
        <v>2338.35</v>
      </c>
      <c r="I185" s="38">
        <v>2280.1999999999998</v>
      </c>
      <c r="J185" s="38">
        <v>2465.1999999999998</v>
      </c>
      <c r="K185" s="38">
        <v>2523.3500000000004</v>
      </c>
      <c r="L185" s="38">
        <v>2557.6999999999998</v>
      </c>
      <c r="M185" s="28">
        <v>2489</v>
      </c>
      <c r="N185" s="28">
        <v>2396.5</v>
      </c>
      <c r="O185" s="39">
        <v>3120375</v>
      </c>
      <c r="P185" s="40">
        <v>1.3026540053567081E-2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1169.4000000000001</v>
      </c>
      <c r="F186" s="37">
        <v>1172.8</v>
      </c>
      <c r="G186" s="38">
        <v>1146.25</v>
      </c>
      <c r="H186" s="38">
        <v>1123.1000000000001</v>
      </c>
      <c r="I186" s="38">
        <v>1096.5500000000002</v>
      </c>
      <c r="J186" s="38">
        <v>1195.9499999999998</v>
      </c>
      <c r="K186" s="38">
        <v>1222.4999999999995</v>
      </c>
      <c r="L186" s="38">
        <v>1245.6499999999996</v>
      </c>
      <c r="M186" s="28">
        <v>1199.3499999999999</v>
      </c>
      <c r="N186" s="28">
        <v>1149.6500000000001</v>
      </c>
      <c r="O186" s="39">
        <v>4700400</v>
      </c>
      <c r="P186" s="40">
        <v>-7.9868451961475212E-2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309.75</v>
      </c>
      <c r="F187" s="37">
        <v>312.41666666666669</v>
      </c>
      <c r="G187" s="38">
        <v>304.93333333333339</v>
      </c>
      <c r="H187" s="38">
        <v>300.11666666666673</v>
      </c>
      <c r="I187" s="38">
        <v>292.63333333333344</v>
      </c>
      <c r="J187" s="38">
        <v>317.23333333333335</v>
      </c>
      <c r="K187" s="38">
        <v>324.71666666666658</v>
      </c>
      <c r="L187" s="38">
        <v>329.5333333333333</v>
      </c>
      <c r="M187" s="28">
        <v>319.89999999999998</v>
      </c>
      <c r="N187" s="28">
        <v>307.60000000000002</v>
      </c>
      <c r="O187" s="39">
        <v>4504500</v>
      </c>
      <c r="P187" s="40">
        <v>6.8396700865017103E-3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881.3</v>
      </c>
      <c r="F188" s="37">
        <v>892.4</v>
      </c>
      <c r="G188" s="38">
        <v>865.4</v>
      </c>
      <c r="H188" s="38">
        <v>849.5</v>
      </c>
      <c r="I188" s="38">
        <v>822.5</v>
      </c>
      <c r="J188" s="38">
        <v>908.3</v>
      </c>
      <c r="K188" s="38">
        <v>935.3</v>
      </c>
      <c r="L188" s="38">
        <v>951.19999999999993</v>
      </c>
      <c r="M188" s="28">
        <v>919.4</v>
      </c>
      <c r="N188" s="28">
        <v>876.5</v>
      </c>
      <c r="O188" s="39">
        <v>18022200</v>
      </c>
      <c r="P188" s="40">
        <v>-3.0209431972276633E-2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464.05</v>
      </c>
      <c r="F189" s="37">
        <v>466.81666666666666</v>
      </c>
      <c r="G189" s="38">
        <v>459.73333333333335</v>
      </c>
      <c r="H189" s="38">
        <v>455.41666666666669</v>
      </c>
      <c r="I189" s="38">
        <v>448.33333333333337</v>
      </c>
      <c r="J189" s="38">
        <v>471.13333333333333</v>
      </c>
      <c r="K189" s="38">
        <v>478.2166666666667</v>
      </c>
      <c r="L189" s="38">
        <v>482.5333333333333</v>
      </c>
      <c r="M189" s="28">
        <v>473.9</v>
      </c>
      <c r="N189" s="28">
        <v>462.5</v>
      </c>
      <c r="O189" s="39">
        <v>12726000</v>
      </c>
      <c r="P189" s="40">
        <v>1.568298814797079E-2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605.04999999999995</v>
      </c>
      <c r="F190" s="37">
        <v>608.16666666666663</v>
      </c>
      <c r="G190" s="38">
        <v>598.83333333333326</v>
      </c>
      <c r="H190" s="38">
        <v>592.61666666666667</v>
      </c>
      <c r="I190" s="38">
        <v>583.2833333333333</v>
      </c>
      <c r="J190" s="38">
        <v>614.38333333333321</v>
      </c>
      <c r="K190" s="38">
        <v>623.71666666666647</v>
      </c>
      <c r="L190" s="38">
        <v>629.93333333333317</v>
      </c>
      <c r="M190" s="28">
        <v>617.5</v>
      </c>
      <c r="N190" s="28">
        <v>601.95000000000005</v>
      </c>
      <c r="O190" s="39">
        <v>929900</v>
      </c>
      <c r="P190" s="40">
        <v>0.15400843881856541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1051.05</v>
      </c>
      <c r="F191" s="37">
        <v>1055.6333333333334</v>
      </c>
      <c r="G191" s="38">
        <v>1036.7666666666669</v>
      </c>
      <c r="H191" s="38">
        <v>1022.4833333333333</v>
      </c>
      <c r="I191" s="38">
        <v>1003.6166666666668</v>
      </c>
      <c r="J191" s="38">
        <v>1069.916666666667</v>
      </c>
      <c r="K191" s="38">
        <v>1088.7833333333333</v>
      </c>
      <c r="L191" s="38">
        <v>1103.0666666666671</v>
      </c>
      <c r="M191" s="28">
        <v>1074.5</v>
      </c>
      <c r="N191" s="28">
        <v>1041.3499999999999</v>
      </c>
      <c r="O191" s="39">
        <v>6947000</v>
      </c>
      <c r="P191" s="40">
        <v>5.7221123116725003E-2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1022.45</v>
      </c>
      <c r="F192" s="37">
        <v>1034.6833333333332</v>
      </c>
      <c r="G192" s="38">
        <v>1002.8666666666663</v>
      </c>
      <c r="H192" s="38">
        <v>983.28333333333319</v>
      </c>
      <c r="I192" s="38">
        <v>951.46666666666636</v>
      </c>
      <c r="J192" s="38">
        <v>1054.2666666666664</v>
      </c>
      <c r="K192" s="38">
        <v>1086.0833333333335</v>
      </c>
      <c r="L192" s="38">
        <v>1105.6666666666663</v>
      </c>
      <c r="M192" s="28">
        <v>1066.5</v>
      </c>
      <c r="N192" s="28">
        <v>1015.1</v>
      </c>
      <c r="O192" s="39">
        <v>4968600</v>
      </c>
      <c r="P192" s="40">
        <v>-1.9168130761790077E-2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778.55</v>
      </c>
      <c r="F193" s="37">
        <v>788.63333333333321</v>
      </c>
      <c r="G193" s="38">
        <v>764.21666666666647</v>
      </c>
      <c r="H193" s="38">
        <v>749.88333333333321</v>
      </c>
      <c r="I193" s="38">
        <v>725.46666666666647</v>
      </c>
      <c r="J193" s="38">
        <v>802.96666666666647</v>
      </c>
      <c r="K193" s="38">
        <v>827.38333333333321</v>
      </c>
      <c r="L193" s="38">
        <v>841.71666666666647</v>
      </c>
      <c r="M193" s="28">
        <v>813.05</v>
      </c>
      <c r="N193" s="28">
        <v>774.3</v>
      </c>
      <c r="O193" s="39">
        <v>7249050</v>
      </c>
      <c r="P193" s="40">
        <v>0.10362073099715685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427.65</v>
      </c>
      <c r="F194" s="37">
        <v>429.41666666666669</v>
      </c>
      <c r="G194" s="38">
        <v>422.93333333333339</v>
      </c>
      <c r="H194" s="38">
        <v>418.2166666666667</v>
      </c>
      <c r="I194" s="38">
        <v>411.73333333333341</v>
      </c>
      <c r="J194" s="38">
        <v>434.13333333333338</v>
      </c>
      <c r="K194" s="38">
        <v>440.61666666666662</v>
      </c>
      <c r="L194" s="38">
        <v>445.33333333333337</v>
      </c>
      <c r="M194" s="28">
        <v>435.9</v>
      </c>
      <c r="N194" s="28">
        <v>424.7</v>
      </c>
      <c r="O194" s="39">
        <v>81467250</v>
      </c>
      <c r="P194" s="40">
        <v>-2.1614498656581042E-2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248.05</v>
      </c>
      <c r="F195" s="37">
        <v>248.56666666666669</v>
      </c>
      <c r="G195" s="38">
        <v>244.73333333333338</v>
      </c>
      <c r="H195" s="38">
        <v>241.41666666666669</v>
      </c>
      <c r="I195" s="38">
        <v>237.58333333333337</v>
      </c>
      <c r="J195" s="38">
        <v>251.88333333333338</v>
      </c>
      <c r="K195" s="38">
        <v>255.7166666666667</v>
      </c>
      <c r="L195" s="38">
        <v>259.03333333333342</v>
      </c>
      <c r="M195" s="28">
        <v>252.4</v>
      </c>
      <c r="N195" s="28">
        <v>245.25</v>
      </c>
      <c r="O195" s="39">
        <v>100689750</v>
      </c>
      <c r="P195" s="40">
        <v>-3.3517680576504107E-5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1287.1500000000001</v>
      </c>
      <c r="F196" s="37">
        <v>1294.3500000000001</v>
      </c>
      <c r="G196" s="38">
        <v>1268.0500000000002</v>
      </c>
      <c r="H196" s="38">
        <v>1248.95</v>
      </c>
      <c r="I196" s="38">
        <v>1222.6500000000001</v>
      </c>
      <c r="J196" s="38">
        <v>1313.4500000000003</v>
      </c>
      <c r="K196" s="38">
        <v>1339.75</v>
      </c>
      <c r="L196" s="38">
        <v>1358.8500000000004</v>
      </c>
      <c r="M196" s="28">
        <v>1320.65</v>
      </c>
      <c r="N196" s="28">
        <v>1275.25</v>
      </c>
      <c r="O196" s="39">
        <v>28047875</v>
      </c>
      <c r="P196" s="40">
        <v>-4.4686025303262787E-2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3512.25</v>
      </c>
      <c r="F197" s="37">
        <v>3511.8666666666663</v>
      </c>
      <c r="G197" s="38">
        <v>3485.8333333333326</v>
      </c>
      <c r="H197" s="38">
        <v>3459.4166666666661</v>
      </c>
      <c r="I197" s="38">
        <v>3433.3833333333323</v>
      </c>
      <c r="J197" s="38">
        <v>3538.2833333333328</v>
      </c>
      <c r="K197" s="38">
        <v>3564.3166666666666</v>
      </c>
      <c r="L197" s="38">
        <v>3590.7333333333331</v>
      </c>
      <c r="M197" s="28">
        <v>3537.9</v>
      </c>
      <c r="N197" s="28">
        <v>3485.45</v>
      </c>
      <c r="O197" s="39">
        <v>11613300</v>
      </c>
      <c r="P197" s="40">
        <v>1.3191300023555893E-2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1265.9000000000001</v>
      </c>
      <c r="F198" s="37">
        <v>1253.55</v>
      </c>
      <c r="G198" s="38">
        <v>1238.3</v>
      </c>
      <c r="H198" s="38">
        <v>1210.7</v>
      </c>
      <c r="I198" s="38">
        <v>1195.45</v>
      </c>
      <c r="J198" s="38">
        <v>1281.1499999999999</v>
      </c>
      <c r="K198" s="38">
        <v>1296.3999999999999</v>
      </c>
      <c r="L198" s="38">
        <v>1323.9999999999998</v>
      </c>
      <c r="M198" s="28">
        <v>1268.8</v>
      </c>
      <c r="N198" s="28">
        <v>1225.95</v>
      </c>
      <c r="O198" s="39">
        <v>17292000</v>
      </c>
      <c r="P198" s="40">
        <v>-2.5165742118793126E-2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2271.8000000000002</v>
      </c>
      <c r="F199" s="37">
        <v>2279.85</v>
      </c>
      <c r="G199" s="38">
        <v>2252</v>
      </c>
      <c r="H199" s="38">
        <v>2232.2000000000003</v>
      </c>
      <c r="I199" s="38">
        <v>2204.3500000000004</v>
      </c>
      <c r="J199" s="38">
        <v>2299.6499999999996</v>
      </c>
      <c r="K199" s="38">
        <v>2327.4999999999991</v>
      </c>
      <c r="L199" s="38">
        <v>2347.2999999999993</v>
      </c>
      <c r="M199" s="28">
        <v>2307.6999999999998</v>
      </c>
      <c r="N199" s="28">
        <v>2260.0500000000002</v>
      </c>
      <c r="O199" s="39">
        <v>6304125</v>
      </c>
      <c r="P199" s="40">
        <v>-2.3737463652008781E-3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2695.65</v>
      </c>
      <c r="F200" s="37">
        <v>2700.8166666666671</v>
      </c>
      <c r="G200" s="38">
        <v>2670.6833333333343</v>
      </c>
      <c r="H200" s="38">
        <v>2645.7166666666672</v>
      </c>
      <c r="I200" s="38">
        <v>2615.5833333333344</v>
      </c>
      <c r="J200" s="38">
        <v>2725.7833333333342</v>
      </c>
      <c r="K200" s="38">
        <v>2755.9166666666665</v>
      </c>
      <c r="L200" s="38">
        <v>2780.8833333333341</v>
      </c>
      <c r="M200" s="28">
        <v>2730.95</v>
      </c>
      <c r="N200" s="28">
        <v>2675.85</v>
      </c>
      <c r="O200" s="39">
        <v>628250</v>
      </c>
      <c r="P200" s="40">
        <v>-2.3818975784041284E-3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525.25</v>
      </c>
      <c r="F201" s="37">
        <v>528.76666666666665</v>
      </c>
      <c r="G201" s="38">
        <v>516.5333333333333</v>
      </c>
      <c r="H201" s="38">
        <v>507.81666666666661</v>
      </c>
      <c r="I201" s="38">
        <v>495.58333333333326</v>
      </c>
      <c r="J201" s="38">
        <v>537.48333333333335</v>
      </c>
      <c r="K201" s="38">
        <v>549.7166666666667</v>
      </c>
      <c r="L201" s="38">
        <v>558.43333333333339</v>
      </c>
      <c r="M201" s="28">
        <v>541</v>
      </c>
      <c r="N201" s="28">
        <v>520.04999999999995</v>
      </c>
      <c r="O201" s="39">
        <v>3115500</v>
      </c>
      <c r="P201" s="40">
        <v>2.6693030153237766E-2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1216.3</v>
      </c>
      <c r="F202" s="37">
        <v>1224.7666666666667</v>
      </c>
      <c r="G202" s="38">
        <v>1204.5333333333333</v>
      </c>
      <c r="H202" s="38">
        <v>1192.7666666666667</v>
      </c>
      <c r="I202" s="38">
        <v>1172.5333333333333</v>
      </c>
      <c r="J202" s="38">
        <v>1236.5333333333333</v>
      </c>
      <c r="K202" s="38">
        <v>1256.7666666666664</v>
      </c>
      <c r="L202" s="38">
        <v>1268.5333333333333</v>
      </c>
      <c r="M202" s="28">
        <v>1245</v>
      </c>
      <c r="N202" s="28">
        <v>1213</v>
      </c>
      <c r="O202" s="39">
        <v>2608550</v>
      </c>
      <c r="P202" s="40">
        <v>-7.7220077220077222E-3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632.54999999999995</v>
      </c>
      <c r="F203" s="37">
        <v>636.1</v>
      </c>
      <c r="G203" s="38">
        <v>622.45000000000005</v>
      </c>
      <c r="H203" s="38">
        <v>612.35</v>
      </c>
      <c r="I203" s="38">
        <v>598.70000000000005</v>
      </c>
      <c r="J203" s="38">
        <v>646.20000000000005</v>
      </c>
      <c r="K203" s="38">
        <v>659.84999999999991</v>
      </c>
      <c r="L203" s="38">
        <v>669.95</v>
      </c>
      <c r="M203" s="28">
        <v>649.75</v>
      </c>
      <c r="N203" s="28">
        <v>626</v>
      </c>
      <c r="O203" s="39">
        <v>7042000</v>
      </c>
      <c r="P203" s="40">
        <v>3.0737704918032786E-2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1482.45</v>
      </c>
      <c r="F204" s="37">
        <v>1497.1833333333332</v>
      </c>
      <c r="G204" s="38">
        <v>1462.1166666666663</v>
      </c>
      <c r="H204" s="38">
        <v>1441.7833333333331</v>
      </c>
      <c r="I204" s="38">
        <v>1406.7166666666662</v>
      </c>
      <c r="J204" s="38">
        <v>1517.5166666666664</v>
      </c>
      <c r="K204" s="38">
        <v>1552.5833333333335</v>
      </c>
      <c r="L204" s="38">
        <v>1572.9166666666665</v>
      </c>
      <c r="M204" s="28">
        <v>1532.25</v>
      </c>
      <c r="N204" s="28">
        <v>1476.85</v>
      </c>
      <c r="O204" s="39">
        <v>1279600</v>
      </c>
      <c r="P204" s="40">
        <v>1.4991671293725709E-2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6382.3</v>
      </c>
      <c r="F205" s="37">
        <v>6449.0999999999995</v>
      </c>
      <c r="G205" s="38">
        <v>6298.2499999999991</v>
      </c>
      <c r="H205" s="38">
        <v>6214.2</v>
      </c>
      <c r="I205" s="38">
        <v>6063.3499999999995</v>
      </c>
      <c r="J205" s="38">
        <v>6533.1499999999987</v>
      </c>
      <c r="K205" s="38">
        <v>6683.9999999999991</v>
      </c>
      <c r="L205" s="38">
        <v>6768.0499999999984</v>
      </c>
      <c r="M205" s="28">
        <v>6599.95</v>
      </c>
      <c r="N205" s="28">
        <v>6365.05</v>
      </c>
      <c r="O205" s="39">
        <v>2070100</v>
      </c>
      <c r="P205" s="40">
        <v>2.0105455083033557E-2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824.5</v>
      </c>
      <c r="F206" s="37">
        <v>828.98333333333323</v>
      </c>
      <c r="G206" s="38">
        <v>815.56666666666649</v>
      </c>
      <c r="H206" s="38">
        <v>806.63333333333321</v>
      </c>
      <c r="I206" s="38">
        <v>793.21666666666647</v>
      </c>
      <c r="J206" s="38">
        <v>837.91666666666652</v>
      </c>
      <c r="K206" s="38">
        <v>851.33333333333326</v>
      </c>
      <c r="L206" s="38">
        <v>860.26666666666654</v>
      </c>
      <c r="M206" s="28">
        <v>842.4</v>
      </c>
      <c r="N206" s="28">
        <v>820.05</v>
      </c>
      <c r="O206" s="39">
        <v>22301500</v>
      </c>
      <c r="P206" s="40">
        <v>-5.6225365175052167E-3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405.6</v>
      </c>
      <c r="F207" s="37">
        <v>405.60000000000008</v>
      </c>
      <c r="G207" s="38">
        <v>400.90000000000015</v>
      </c>
      <c r="H207" s="38">
        <v>396.20000000000005</v>
      </c>
      <c r="I207" s="38">
        <v>391.50000000000011</v>
      </c>
      <c r="J207" s="38">
        <v>410.30000000000018</v>
      </c>
      <c r="K207" s="38">
        <v>415.00000000000011</v>
      </c>
      <c r="L207" s="38">
        <v>419.70000000000022</v>
      </c>
      <c r="M207" s="28">
        <v>410.3</v>
      </c>
      <c r="N207" s="28">
        <v>400.9</v>
      </c>
      <c r="O207" s="39">
        <v>46813100</v>
      </c>
      <c r="P207" s="40">
        <v>-4.8845778351651811E-2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1159.1500000000001</v>
      </c>
      <c r="F208" s="37">
        <v>1155.9833333333333</v>
      </c>
      <c r="G208" s="38">
        <v>1147.0166666666667</v>
      </c>
      <c r="H208" s="38">
        <v>1134.8833333333332</v>
      </c>
      <c r="I208" s="38">
        <v>1125.9166666666665</v>
      </c>
      <c r="J208" s="38">
        <v>1168.1166666666668</v>
      </c>
      <c r="K208" s="38">
        <v>1177.0833333333335</v>
      </c>
      <c r="L208" s="38">
        <v>1189.2166666666669</v>
      </c>
      <c r="M208" s="28">
        <v>1164.95</v>
      </c>
      <c r="N208" s="28">
        <v>1143.8499999999999</v>
      </c>
      <c r="O208" s="39">
        <v>3566000</v>
      </c>
      <c r="P208" s="40">
        <v>1.4509246088193456E-2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1618.9</v>
      </c>
      <c r="F209" s="37">
        <v>1631.7333333333333</v>
      </c>
      <c r="G209" s="38">
        <v>1597.1666666666667</v>
      </c>
      <c r="H209" s="38">
        <v>1575.4333333333334</v>
      </c>
      <c r="I209" s="38">
        <v>1540.8666666666668</v>
      </c>
      <c r="J209" s="38">
        <v>1653.4666666666667</v>
      </c>
      <c r="K209" s="38">
        <v>1688.0333333333333</v>
      </c>
      <c r="L209" s="38">
        <v>1709.7666666666667</v>
      </c>
      <c r="M209" s="28">
        <v>1666.3</v>
      </c>
      <c r="N209" s="28">
        <v>1610</v>
      </c>
      <c r="O209" s="39">
        <v>880600</v>
      </c>
      <c r="P209" s="40">
        <v>-2.4355706598697255E-3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503.2</v>
      </c>
      <c r="F210" s="37">
        <v>502.29999999999995</v>
      </c>
      <c r="G210" s="38">
        <v>498.94999999999993</v>
      </c>
      <c r="H210" s="38">
        <v>494.7</v>
      </c>
      <c r="I210" s="38">
        <v>491.34999999999997</v>
      </c>
      <c r="J210" s="38">
        <v>506.5499999999999</v>
      </c>
      <c r="K210" s="38">
        <v>509.89999999999992</v>
      </c>
      <c r="L210" s="38">
        <v>514.14999999999986</v>
      </c>
      <c r="M210" s="28">
        <v>505.65</v>
      </c>
      <c r="N210" s="28">
        <v>498.05</v>
      </c>
      <c r="O210" s="39">
        <v>38030400</v>
      </c>
      <c r="P210" s="40">
        <v>-2.2661273328159291E-2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245.45</v>
      </c>
      <c r="F211" s="37">
        <v>247.51666666666665</v>
      </c>
      <c r="G211" s="38">
        <v>241.43333333333331</v>
      </c>
      <c r="H211" s="38">
        <v>237.41666666666666</v>
      </c>
      <c r="I211" s="38">
        <v>231.33333333333331</v>
      </c>
      <c r="J211" s="38">
        <v>251.5333333333333</v>
      </c>
      <c r="K211" s="38">
        <v>257.61666666666667</v>
      </c>
      <c r="L211" s="38">
        <v>261.63333333333333</v>
      </c>
      <c r="M211" s="28">
        <v>253.6</v>
      </c>
      <c r="N211" s="28">
        <v>243.5</v>
      </c>
      <c r="O211" s="39">
        <v>81963000</v>
      </c>
      <c r="P211" s="40">
        <v>-3.8284839203675345E-3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341.15</v>
      </c>
      <c r="F212" s="37">
        <v>342.73333333333329</v>
      </c>
      <c r="G212" s="38">
        <v>337.76666666666659</v>
      </c>
      <c r="H212" s="38">
        <v>334.38333333333333</v>
      </c>
      <c r="I212" s="38">
        <v>329.41666666666663</v>
      </c>
      <c r="J212" s="38">
        <v>346.11666666666656</v>
      </c>
      <c r="K212" s="38">
        <v>351.08333333333326</v>
      </c>
      <c r="L212" s="38">
        <v>354.46666666666653</v>
      </c>
      <c r="M212" s="28">
        <v>347.7</v>
      </c>
      <c r="N212" s="28">
        <v>339.35</v>
      </c>
      <c r="O212" s="39">
        <v>15783300</v>
      </c>
      <c r="P212" s="40">
        <v>-5.532067720573873E-3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9" t="s">
        <v>16</v>
      </c>
      <c r="B8" s="421"/>
      <c r="C8" s="425" t="s">
        <v>20</v>
      </c>
      <c r="D8" s="425" t="s">
        <v>21</v>
      </c>
      <c r="E8" s="416" t="s">
        <v>22</v>
      </c>
      <c r="F8" s="417"/>
      <c r="G8" s="418"/>
      <c r="H8" s="416" t="s">
        <v>23</v>
      </c>
      <c r="I8" s="417"/>
      <c r="J8" s="418"/>
      <c r="K8" s="23"/>
      <c r="L8" s="50"/>
      <c r="M8" s="50"/>
      <c r="N8" s="1"/>
      <c r="O8" s="1"/>
    </row>
    <row r="9" spans="1:15" ht="36" customHeight="1">
      <c r="A9" s="423"/>
      <c r="B9" s="424"/>
      <c r="C9" s="424"/>
      <c r="D9" s="42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16682.650000000001</v>
      </c>
      <c r="D10" s="32">
        <v>16760.066666666669</v>
      </c>
      <c r="E10" s="32">
        <v>16574.433333333338</v>
      </c>
      <c r="F10" s="32">
        <v>16466.216666666667</v>
      </c>
      <c r="G10" s="32">
        <v>16280.583333333336</v>
      </c>
      <c r="H10" s="32">
        <v>16868.28333333334</v>
      </c>
      <c r="I10" s="32">
        <v>17053.916666666672</v>
      </c>
      <c r="J10" s="32">
        <v>17162.133333333342</v>
      </c>
      <c r="K10" s="34">
        <v>16945.7</v>
      </c>
      <c r="L10" s="34">
        <v>16651.849999999999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35232.85</v>
      </c>
      <c r="D11" s="37">
        <v>35433.833333333336</v>
      </c>
      <c r="E11" s="37">
        <v>34932.816666666673</v>
      </c>
      <c r="F11" s="37">
        <v>34632.78333333334</v>
      </c>
      <c r="G11" s="37">
        <v>34131.766666666677</v>
      </c>
      <c r="H11" s="37">
        <v>35733.866666666669</v>
      </c>
      <c r="I11" s="37">
        <v>36234.883333333331</v>
      </c>
      <c r="J11" s="37">
        <v>36534.916666666664</v>
      </c>
      <c r="K11" s="28">
        <v>35934.85</v>
      </c>
      <c r="L11" s="28">
        <v>35133.800000000003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2674.05</v>
      </c>
      <c r="D12" s="37">
        <v>2689.15</v>
      </c>
      <c r="E12" s="37">
        <v>2650.3</v>
      </c>
      <c r="F12" s="37">
        <v>2626.55</v>
      </c>
      <c r="G12" s="37">
        <v>2587.7000000000003</v>
      </c>
      <c r="H12" s="37">
        <v>2712.9</v>
      </c>
      <c r="I12" s="37">
        <v>2751.7499999999995</v>
      </c>
      <c r="J12" s="37">
        <v>2775.5</v>
      </c>
      <c r="K12" s="28">
        <v>2728</v>
      </c>
      <c r="L12" s="28">
        <v>2665.4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4980.8500000000004</v>
      </c>
      <c r="D13" s="37">
        <v>5010.1166666666677</v>
      </c>
      <c r="E13" s="37">
        <v>4938.1833333333352</v>
      </c>
      <c r="F13" s="37">
        <v>4895.5166666666673</v>
      </c>
      <c r="G13" s="37">
        <v>4823.5833333333348</v>
      </c>
      <c r="H13" s="37">
        <v>5052.7833333333356</v>
      </c>
      <c r="I13" s="37">
        <v>5124.7166666666681</v>
      </c>
      <c r="J13" s="37">
        <v>5167.3833333333359</v>
      </c>
      <c r="K13" s="28">
        <v>5082.05</v>
      </c>
      <c r="L13" s="28">
        <v>4967.45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31432.45</v>
      </c>
      <c r="D14" s="37">
        <v>31340.033333333336</v>
      </c>
      <c r="E14" s="37">
        <v>31209.916666666672</v>
      </c>
      <c r="F14" s="37">
        <v>30987.383333333335</v>
      </c>
      <c r="G14" s="37">
        <v>30857.26666666667</v>
      </c>
      <c r="H14" s="37">
        <v>31562.566666666673</v>
      </c>
      <c r="I14" s="37">
        <v>31692.683333333334</v>
      </c>
      <c r="J14" s="37">
        <v>31915.216666666674</v>
      </c>
      <c r="K14" s="28">
        <v>31470.15</v>
      </c>
      <c r="L14" s="28">
        <v>31117.5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4251.45</v>
      </c>
      <c r="D15" s="37">
        <v>4273.8166666666666</v>
      </c>
      <c r="E15" s="37">
        <v>4217.5333333333328</v>
      </c>
      <c r="F15" s="37">
        <v>4183.6166666666659</v>
      </c>
      <c r="G15" s="37">
        <v>4127.3333333333321</v>
      </c>
      <c r="H15" s="37">
        <v>4307.7333333333336</v>
      </c>
      <c r="I15" s="37">
        <v>4364.0166666666682</v>
      </c>
      <c r="J15" s="37">
        <v>4397.9333333333343</v>
      </c>
      <c r="K15" s="28">
        <v>4330.1000000000004</v>
      </c>
      <c r="L15" s="28">
        <v>4239.8999999999996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7972.1</v>
      </c>
      <c r="D16" s="37">
        <v>8001.333333333333</v>
      </c>
      <c r="E16" s="37">
        <v>7917.4166666666661</v>
      </c>
      <c r="F16" s="37">
        <v>7862.7333333333327</v>
      </c>
      <c r="G16" s="37">
        <v>7778.8166666666657</v>
      </c>
      <c r="H16" s="37">
        <v>8056.0166666666664</v>
      </c>
      <c r="I16" s="37">
        <v>8139.9333333333325</v>
      </c>
      <c r="J16" s="37">
        <v>8194.6166666666668</v>
      </c>
      <c r="K16" s="28">
        <v>8085.25</v>
      </c>
      <c r="L16" s="28">
        <v>7946.65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2277.85</v>
      </c>
      <c r="D17" s="37">
        <v>2293.2999999999997</v>
      </c>
      <c r="E17" s="37">
        <v>2254.3999999999996</v>
      </c>
      <c r="F17" s="37">
        <v>2230.9499999999998</v>
      </c>
      <c r="G17" s="37">
        <v>2192.0499999999997</v>
      </c>
      <c r="H17" s="37">
        <v>2316.7499999999995</v>
      </c>
      <c r="I17" s="37">
        <v>2355.65</v>
      </c>
      <c r="J17" s="37">
        <v>2379.0999999999995</v>
      </c>
      <c r="K17" s="28">
        <v>2332.1999999999998</v>
      </c>
      <c r="L17" s="28">
        <v>2269.85</v>
      </c>
      <c r="M17" s="28">
        <v>3.95262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1350.1</v>
      </c>
      <c r="D18" s="37">
        <v>1348.0666666666666</v>
      </c>
      <c r="E18" s="37">
        <v>1331.0333333333333</v>
      </c>
      <c r="F18" s="37">
        <v>1311.9666666666667</v>
      </c>
      <c r="G18" s="37">
        <v>1294.9333333333334</v>
      </c>
      <c r="H18" s="37">
        <v>1367.1333333333332</v>
      </c>
      <c r="I18" s="37">
        <v>1384.1666666666665</v>
      </c>
      <c r="J18" s="37">
        <v>1403.2333333333331</v>
      </c>
      <c r="K18" s="28">
        <v>1365.1</v>
      </c>
      <c r="L18" s="28">
        <v>1329</v>
      </c>
      <c r="M18" s="28">
        <v>9.3218499999999995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829.7</v>
      </c>
      <c r="D19" s="37">
        <v>836.9</v>
      </c>
      <c r="E19" s="37">
        <v>818.8</v>
      </c>
      <c r="F19" s="37">
        <v>807.9</v>
      </c>
      <c r="G19" s="37">
        <v>789.8</v>
      </c>
      <c r="H19" s="37">
        <v>847.8</v>
      </c>
      <c r="I19" s="37">
        <v>865.90000000000009</v>
      </c>
      <c r="J19" s="37">
        <v>876.8</v>
      </c>
      <c r="K19" s="28">
        <v>855</v>
      </c>
      <c r="L19" s="28">
        <v>826</v>
      </c>
      <c r="M19" s="28">
        <v>6.8616799999999998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2255.4</v>
      </c>
      <c r="D20" s="37">
        <v>2265.0666666666671</v>
      </c>
      <c r="E20" s="37">
        <v>2226.3333333333339</v>
      </c>
      <c r="F20" s="37">
        <v>2197.2666666666669</v>
      </c>
      <c r="G20" s="37">
        <v>2158.5333333333338</v>
      </c>
      <c r="H20" s="37">
        <v>2294.1333333333341</v>
      </c>
      <c r="I20" s="37">
        <v>2332.8666666666668</v>
      </c>
      <c r="J20" s="37">
        <v>2361.9333333333343</v>
      </c>
      <c r="K20" s="28">
        <v>2303.8000000000002</v>
      </c>
      <c r="L20" s="28">
        <v>2236</v>
      </c>
      <c r="M20" s="28">
        <v>16.36796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2845.9</v>
      </c>
      <c r="D21" s="37">
        <v>2820.2999999999997</v>
      </c>
      <c r="E21" s="37">
        <v>2750.5999999999995</v>
      </c>
      <c r="F21" s="37">
        <v>2655.2999999999997</v>
      </c>
      <c r="G21" s="37">
        <v>2585.5999999999995</v>
      </c>
      <c r="H21" s="37">
        <v>2915.5999999999995</v>
      </c>
      <c r="I21" s="37">
        <v>2985.2999999999993</v>
      </c>
      <c r="J21" s="37">
        <v>3080.5999999999995</v>
      </c>
      <c r="K21" s="28">
        <v>2890</v>
      </c>
      <c r="L21" s="28">
        <v>2725</v>
      </c>
      <c r="M21" s="28">
        <v>8.6515400000000007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811.35</v>
      </c>
      <c r="D22" s="37">
        <v>817.61666666666667</v>
      </c>
      <c r="E22" s="37">
        <v>799.73333333333335</v>
      </c>
      <c r="F22" s="37">
        <v>788.11666666666667</v>
      </c>
      <c r="G22" s="37">
        <v>770.23333333333335</v>
      </c>
      <c r="H22" s="37">
        <v>829.23333333333335</v>
      </c>
      <c r="I22" s="37">
        <v>847.11666666666679</v>
      </c>
      <c r="J22" s="37">
        <v>858.73333333333335</v>
      </c>
      <c r="K22" s="28">
        <v>835.5</v>
      </c>
      <c r="L22" s="28">
        <v>806</v>
      </c>
      <c r="M22" s="28">
        <v>65.973830000000007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2450.5</v>
      </c>
      <c r="D23" s="37">
        <v>2435.5166666666669</v>
      </c>
      <c r="E23" s="37">
        <v>2376.0333333333338</v>
      </c>
      <c r="F23" s="37">
        <v>2301.5666666666671</v>
      </c>
      <c r="G23" s="37">
        <v>2242.0833333333339</v>
      </c>
      <c r="H23" s="37">
        <v>2509.9833333333336</v>
      </c>
      <c r="I23" s="37">
        <v>2569.4666666666662</v>
      </c>
      <c r="J23" s="37">
        <v>2643.9333333333334</v>
      </c>
      <c r="K23" s="28">
        <v>2495</v>
      </c>
      <c r="L23" s="28">
        <v>2361.0500000000002</v>
      </c>
      <c r="M23" s="28">
        <v>4.1655199999999999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2801.65</v>
      </c>
      <c r="D24" s="37">
        <v>2785.5833333333335</v>
      </c>
      <c r="E24" s="37">
        <v>2746.2166666666672</v>
      </c>
      <c r="F24" s="37">
        <v>2690.7833333333338</v>
      </c>
      <c r="G24" s="37">
        <v>2651.4166666666674</v>
      </c>
      <c r="H24" s="37">
        <v>2841.0166666666669</v>
      </c>
      <c r="I24" s="37">
        <v>2880.3833333333328</v>
      </c>
      <c r="J24" s="37">
        <v>2935.8166666666666</v>
      </c>
      <c r="K24" s="28">
        <v>2824.95</v>
      </c>
      <c r="L24" s="28">
        <v>2730.15</v>
      </c>
      <c r="M24" s="28">
        <v>2.35806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110.9</v>
      </c>
      <c r="D25" s="37">
        <v>112.45</v>
      </c>
      <c r="E25" s="37">
        <v>108.9</v>
      </c>
      <c r="F25" s="37">
        <v>106.9</v>
      </c>
      <c r="G25" s="37">
        <v>103.35000000000001</v>
      </c>
      <c r="H25" s="37">
        <v>114.45</v>
      </c>
      <c r="I25" s="37">
        <v>117.99999999999999</v>
      </c>
      <c r="J25" s="37">
        <v>120</v>
      </c>
      <c r="K25" s="28">
        <v>116</v>
      </c>
      <c r="L25" s="28">
        <v>110.45</v>
      </c>
      <c r="M25" s="28">
        <v>32.641950000000001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277.5</v>
      </c>
      <c r="D26" s="37">
        <v>278.65000000000003</v>
      </c>
      <c r="E26" s="37">
        <v>274.30000000000007</v>
      </c>
      <c r="F26" s="37">
        <v>271.10000000000002</v>
      </c>
      <c r="G26" s="37">
        <v>266.75000000000006</v>
      </c>
      <c r="H26" s="37">
        <v>281.85000000000008</v>
      </c>
      <c r="I26" s="37">
        <v>286.2000000000001</v>
      </c>
      <c r="J26" s="37">
        <v>289.40000000000009</v>
      </c>
      <c r="K26" s="28">
        <v>283</v>
      </c>
      <c r="L26" s="28">
        <v>275.45</v>
      </c>
      <c r="M26" s="28">
        <v>7.9769500000000004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1754.7</v>
      </c>
      <c r="D27" s="37">
        <v>1758.2166666666669</v>
      </c>
      <c r="E27" s="37">
        <v>1731.5333333333338</v>
      </c>
      <c r="F27" s="37">
        <v>1708.3666666666668</v>
      </c>
      <c r="G27" s="37">
        <v>1681.6833333333336</v>
      </c>
      <c r="H27" s="37">
        <v>1781.3833333333339</v>
      </c>
      <c r="I27" s="37">
        <v>1808.0666666666668</v>
      </c>
      <c r="J27" s="37">
        <v>1831.233333333334</v>
      </c>
      <c r="K27" s="28">
        <v>1784.9</v>
      </c>
      <c r="L27" s="28">
        <v>1735.05</v>
      </c>
      <c r="M27" s="28">
        <v>0.99856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729.7</v>
      </c>
      <c r="D28" s="37">
        <v>729.4666666666667</v>
      </c>
      <c r="E28" s="37">
        <v>720.23333333333335</v>
      </c>
      <c r="F28" s="37">
        <v>710.76666666666665</v>
      </c>
      <c r="G28" s="37">
        <v>701.5333333333333</v>
      </c>
      <c r="H28" s="37">
        <v>738.93333333333339</v>
      </c>
      <c r="I28" s="37">
        <v>748.16666666666674</v>
      </c>
      <c r="J28" s="37">
        <v>757.63333333333344</v>
      </c>
      <c r="K28" s="28">
        <v>738.7</v>
      </c>
      <c r="L28" s="28">
        <v>720</v>
      </c>
      <c r="M28" s="28">
        <v>3.5333299999999999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3169.8</v>
      </c>
      <c r="D29" s="37">
        <v>3220.7166666666672</v>
      </c>
      <c r="E29" s="37">
        <v>3104.5333333333342</v>
      </c>
      <c r="F29" s="37">
        <v>3039.2666666666669</v>
      </c>
      <c r="G29" s="37">
        <v>2923.0833333333339</v>
      </c>
      <c r="H29" s="37">
        <v>3285.9833333333345</v>
      </c>
      <c r="I29" s="37">
        <v>3402.166666666667</v>
      </c>
      <c r="J29" s="37">
        <v>3467.4333333333348</v>
      </c>
      <c r="K29" s="28">
        <v>3336.9</v>
      </c>
      <c r="L29" s="28">
        <v>3155.45</v>
      </c>
      <c r="M29" s="28">
        <v>0.37723000000000001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543.75</v>
      </c>
      <c r="D30" s="37">
        <v>547.01666666666677</v>
      </c>
      <c r="E30" s="37">
        <v>538.08333333333348</v>
      </c>
      <c r="F30" s="37">
        <v>532.41666666666674</v>
      </c>
      <c r="G30" s="37">
        <v>523.48333333333346</v>
      </c>
      <c r="H30" s="37">
        <v>552.68333333333351</v>
      </c>
      <c r="I30" s="37">
        <v>561.61666666666667</v>
      </c>
      <c r="J30" s="37">
        <v>567.28333333333353</v>
      </c>
      <c r="K30" s="28">
        <v>555.95000000000005</v>
      </c>
      <c r="L30" s="28">
        <v>541.35</v>
      </c>
      <c r="M30" s="28">
        <v>3.2797900000000002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366.35</v>
      </c>
      <c r="D31" s="37">
        <v>368.88333333333338</v>
      </c>
      <c r="E31" s="37">
        <v>362.41666666666674</v>
      </c>
      <c r="F31" s="37">
        <v>358.48333333333335</v>
      </c>
      <c r="G31" s="37">
        <v>352.01666666666671</v>
      </c>
      <c r="H31" s="37">
        <v>372.81666666666678</v>
      </c>
      <c r="I31" s="37">
        <v>379.28333333333336</v>
      </c>
      <c r="J31" s="37">
        <v>383.21666666666681</v>
      </c>
      <c r="K31" s="28">
        <v>375.35</v>
      </c>
      <c r="L31" s="28">
        <v>364.95</v>
      </c>
      <c r="M31" s="28">
        <v>57.94511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3949.1</v>
      </c>
      <c r="D32" s="37">
        <v>3977.75</v>
      </c>
      <c r="E32" s="37">
        <v>3901.35</v>
      </c>
      <c r="F32" s="37">
        <v>3853.6</v>
      </c>
      <c r="G32" s="37">
        <v>3777.2</v>
      </c>
      <c r="H32" s="37">
        <v>4025.5</v>
      </c>
      <c r="I32" s="37">
        <v>4101.8999999999996</v>
      </c>
      <c r="J32" s="37">
        <v>4149.6499999999996</v>
      </c>
      <c r="K32" s="28">
        <v>4054.15</v>
      </c>
      <c r="L32" s="28">
        <v>3930</v>
      </c>
      <c r="M32" s="28">
        <v>11.227690000000001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199.7</v>
      </c>
      <c r="D33" s="37">
        <v>200.93333333333331</v>
      </c>
      <c r="E33" s="37">
        <v>197.86666666666662</v>
      </c>
      <c r="F33" s="37">
        <v>196.0333333333333</v>
      </c>
      <c r="G33" s="37">
        <v>192.96666666666661</v>
      </c>
      <c r="H33" s="37">
        <v>202.76666666666662</v>
      </c>
      <c r="I33" s="37">
        <v>205.83333333333329</v>
      </c>
      <c r="J33" s="37">
        <v>207.66666666666663</v>
      </c>
      <c r="K33" s="28">
        <v>204</v>
      </c>
      <c r="L33" s="28">
        <v>199.1</v>
      </c>
      <c r="M33" s="28">
        <v>23.781860000000002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123.6</v>
      </c>
      <c r="D34" s="37">
        <v>124.25</v>
      </c>
      <c r="E34" s="37">
        <v>120.75</v>
      </c>
      <c r="F34" s="37">
        <v>117.9</v>
      </c>
      <c r="G34" s="37">
        <v>114.4</v>
      </c>
      <c r="H34" s="37">
        <v>127.1</v>
      </c>
      <c r="I34" s="37">
        <v>130.6</v>
      </c>
      <c r="J34" s="37">
        <v>133.44999999999999</v>
      </c>
      <c r="K34" s="28">
        <v>127.75</v>
      </c>
      <c r="L34" s="28">
        <v>121.4</v>
      </c>
      <c r="M34" s="28">
        <v>171.73544000000001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3076.55</v>
      </c>
      <c r="D35" s="37">
        <v>3091.1666666666665</v>
      </c>
      <c r="E35" s="37">
        <v>3055.3833333333332</v>
      </c>
      <c r="F35" s="37">
        <v>3034.2166666666667</v>
      </c>
      <c r="G35" s="37">
        <v>2998.4333333333334</v>
      </c>
      <c r="H35" s="37">
        <v>3112.333333333333</v>
      </c>
      <c r="I35" s="37">
        <v>3148.1166666666668</v>
      </c>
      <c r="J35" s="37">
        <v>3169.2833333333328</v>
      </c>
      <c r="K35" s="28">
        <v>3126.95</v>
      </c>
      <c r="L35" s="28">
        <v>3070</v>
      </c>
      <c r="M35" s="28">
        <v>7.2460100000000001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2026.45</v>
      </c>
      <c r="D36" s="37">
        <v>2031.4833333333333</v>
      </c>
      <c r="E36" s="37">
        <v>2005.9666666666667</v>
      </c>
      <c r="F36" s="37">
        <v>1985.4833333333333</v>
      </c>
      <c r="G36" s="37">
        <v>1959.9666666666667</v>
      </c>
      <c r="H36" s="37">
        <v>2051.9666666666667</v>
      </c>
      <c r="I36" s="37">
        <v>2077.4833333333336</v>
      </c>
      <c r="J36" s="37">
        <v>2097.9666666666667</v>
      </c>
      <c r="K36" s="28">
        <v>2057</v>
      </c>
      <c r="L36" s="28">
        <v>2011</v>
      </c>
      <c r="M36" s="28">
        <v>1.77207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625.35</v>
      </c>
      <c r="D37" s="37">
        <v>630.5</v>
      </c>
      <c r="E37" s="37">
        <v>619.5</v>
      </c>
      <c r="F37" s="37">
        <v>613.65</v>
      </c>
      <c r="G37" s="37">
        <v>602.65</v>
      </c>
      <c r="H37" s="37">
        <v>636.35</v>
      </c>
      <c r="I37" s="37">
        <v>647.35</v>
      </c>
      <c r="J37" s="37">
        <v>653.20000000000005</v>
      </c>
      <c r="K37" s="28">
        <v>641.5</v>
      </c>
      <c r="L37" s="28">
        <v>624.65</v>
      </c>
      <c r="M37" s="28">
        <v>9.9452499999999997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3943.8</v>
      </c>
      <c r="D38" s="37">
        <v>3899.6</v>
      </c>
      <c r="E38" s="37">
        <v>3819.2</v>
      </c>
      <c r="F38" s="37">
        <v>3694.6</v>
      </c>
      <c r="G38" s="37">
        <v>3614.2</v>
      </c>
      <c r="H38" s="37">
        <v>4024.2</v>
      </c>
      <c r="I38" s="37">
        <v>4104.6000000000004</v>
      </c>
      <c r="J38" s="37">
        <v>4229.2</v>
      </c>
      <c r="K38" s="28">
        <v>3980</v>
      </c>
      <c r="L38" s="28">
        <v>3775</v>
      </c>
      <c r="M38" s="28">
        <v>4.5777000000000001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702.35</v>
      </c>
      <c r="D39" s="37">
        <v>707.68333333333339</v>
      </c>
      <c r="E39" s="37">
        <v>693.56666666666683</v>
      </c>
      <c r="F39" s="37">
        <v>684.78333333333342</v>
      </c>
      <c r="G39" s="37">
        <v>670.66666666666686</v>
      </c>
      <c r="H39" s="37">
        <v>716.46666666666681</v>
      </c>
      <c r="I39" s="37">
        <v>730.58333333333337</v>
      </c>
      <c r="J39" s="37">
        <v>739.36666666666679</v>
      </c>
      <c r="K39" s="28">
        <v>721.8</v>
      </c>
      <c r="L39" s="28">
        <v>698.9</v>
      </c>
      <c r="M39" s="28">
        <v>127.26146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3523.9</v>
      </c>
      <c r="D40" s="37">
        <v>3543.1</v>
      </c>
      <c r="E40" s="37">
        <v>3491.2</v>
      </c>
      <c r="F40" s="37">
        <v>3458.5</v>
      </c>
      <c r="G40" s="37">
        <v>3406.6</v>
      </c>
      <c r="H40" s="37">
        <v>3575.7999999999997</v>
      </c>
      <c r="I40" s="37">
        <v>3627.7000000000003</v>
      </c>
      <c r="J40" s="37">
        <v>3660.3999999999996</v>
      </c>
      <c r="K40" s="28">
        <v>3595</v>
      </c>
      <c r="L40" s="28">
        <v>3510.4</v>
      </c>
      <c r="M40" s="28">
        <v>3.23081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6309.45</v>
      </c>
      <c r="D41" s="37">
        <v>6365.6333333333341</v>
      </c>
      <c r="E41" s="37">
        <v>6233.8166666666684</v>
      </c>
      <c r="F41" s="37">
        <v>6158.1833333333343</v>
      </c>
      <c r="G41" s="37">
        <v>6026.3666666666686</v>
      </c>
      <c r="H41" s="37">
        <v>6441.2666666666682</v>
      </c>
      <c r="I41" s="37">
        <v>6573.0833333333339</v>
      </c>
      <c r="J41" s="37">
        <v>6648.7166666666681</v>
      </c>
      <c r="K41" s="28">
        <v>6497.45</v>
      </c>
      <c r="L41" s="28">
        <v>6290</v>
      </c>
      <c r="M41" s="28">
        <v>14.860279999999999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14139.25</v>
      </c>
      <c r="D42" s="37">
        <v>14300.083333333334</v>
      </c>
      <c r="E42" s="37">
        <v>13889.166666666668</v>
      </c>
      <c r="F42" s="37">
        <v>13639.083333333334</v>
      </c>
      <c r="G42" s="37">
        <v>13228.166666666668</v>
      </c>
      <c r="H42" s="37">
        <v>14550.166666666668</v>
      </c>
      <c r="I42" s="37">
        <v>14961.083333333336</v>
      </c>
      <c r="J42" s="37">
        <v>15211.166666666668</v>
      </c>
      <c r="K42" s="28">
        <v>14711</v>
      </c>
      <c r="L42" s="28">
        <v>14050</v>
      </c>
      <c r="M42" s="28">
        <v>2.9692799999999999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5084.6499999999996</v>
      </c>
      <c r="D43" s="37">
        <v>5162.7</v>
      </c>
      <c r="E43" s="37">
        <v>4965.3999999999996</v>
      </c>
      <c r="F43" s="37">
        <v>4846.1499999999996</v>
      </c>
      <c r="G43" s="37">
        <v>4648.8499999999995</v>
      </c>
      <c r="H43" s="37">
        <v>5281.95</v>
      </c>
      <c r="I43" s="37">
        <v>5479.2500000000009</v>
      </c>
      <c r="J43" s="37">
        <v>5598.5</v>
      </c>
      <c r="K43" s="28">
        <v>5360</v>
      </c>
      <c r="L43" s="28">
        <v>5043.45</v>
      </c>
      <c r="M43" s="28">
        <v>1.6268400000000001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2053.8000000000002</v>
      </c>
      <c r="D44" s="37">
        <v>2075.3666666666668</v>
      </c>
      <c r="E44" s="37">
        <v>2024.9833333333336</v>
      </c>
      <c r="F44" s="37">
        <v>1996.1666666666667</v>
      </c>
      <c r="G44" s="37">
        <v>1945.7833333333335</v>
      </c>
      <c r="H44" s="37">
        <v>2104.1833333333334</v>
      </c>
      <c r="I44" s="37">
        <v>2154.5666666666666</v>
      </c>
      <c r="J44" s="37">
        <v>2183.3833333333337</v>
      </c>
      <c r="K44" s="28">
        <v>2125.75</v>
      </c>
      <c r="L44" s="28">
        <v>2046.55</v>
      </c>
      <c r="M44" s="28">
        <v>1.4275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320.60000000000002</v>
      </c>
      <c r="D45" s="37">
        <v>324.88333333333333</v>
      </c>
      <c r="E45" s="37">
        <v>314.81666666666666</v>
      </c>
      <c r="F45" s="37">
        <v>309.03333333333336</v>
      </c>
      <c r="G45" s="37">
        <v>298.9666666666667</v>
      </c>
      <c r="H45" s="37">
        <v>330.66666666666663</v>
      </c>
      <c r="I45" s="37">
        <v>340.73333333333323</v>
      </c>
      <c r="J45" s="37">
        <v>346.51666666666659</v>
      </c>
      <c r="K45" s="28">
        <v>334.95</v>
      </c>
      <c r="L45" s="28">
        <v>319.10000000000002</v>
      </c>
      <c r="M45" s="28">
        <v>56.506100000000004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105.85</v>
      </c>
      <c r="D46" s="37">
        <v>107.25</v>
      </c>
      <c r="E46" s="37">
        <v>104</v>
      </c>
      <c r="F46" s="37">
        <v>102.15</v>
      </c>
      <c r="G46" s="37">
        <v>98.9</v>
      </c>
      <c r="H46" s="37">
        <v>109.1</v>
      </c>
      <c r="I46" s="37">
        <v>112.35</v>
      </c>
      <c r="J46" s="37">
        <v>114.19999999999999</v>
      </c>
      <c r="K46" s="28">
        <v>110.5</v>
      </c>
      <c r="L46" s="28">
        <v>105.4</v>
      </c>
      <c r="M46" s="28">
        <v>265.15557000000001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45.75</v>
      </c>
      <c r="D47" s="37">
        <v>46.15</v>
      </c>
      <c r="E47" s="37">
        <v>45.05</v>
      </c>
      <c r="F47" s="37">
        <v>44.35</v>
      </c>
      <c r="G47" s="37">
        <v>43.25</v>
      </c>
      <c r="H47" s="37">
        <v>46.849999999999994</v>
      </c>
      <c r="I47" s="37">
        <v>47.95</v>
      </c>
      <c r="J47" s="37">
        <v>48.649999999999991</v>
      </c>
      <c r="K47" s="28">
        <v>47.25</v>
      </c>
      <c r="L47" s="28">
        <v>45.45</v>
      </c>
      <c r="M47" s="28">
        <v>24.312799999999999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1881.65</v>
      </c>
      <c r="D48" s="37">
        <v>1897.2833333333335</v>
      </c>
      <c r="E48" s="37">
        <v>1859.5666666666671</v>
      </c>
      <c r="F48" s="37">
        <v>1837.4833333333336</v>
      </c>
      <c r="G48" s="37">
        <v>1799.7666666666671</v>
      </c>
      <c r="H48" s="37">
        <v>1919.366666666667</v>
      </c>
      <c r="I48" s="37">
        <v>1957.0833333333337</v>
      </c>
      <c r="J48" s="37">
        <v>1979.166666666667</v>
      </c>
      <c r="K48" s="28">
        <v>1935</v>
      </c>
      <c r="L48" s="28">
        <v>1875.2</v>
      </c>
      <c r="M48" s="28">
        <v>0.93481999999999998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687.15</v>
      </c>
      <c r="D49" s="37">
        <v>690.88333333333333</v>
      </c>
      <c r="E49" s="37">
        <v>680.76666666666665</v>
      </c>
      <c r="F49" s="37">
        <v>674.38333333333333</v>
      </c>
      <c r="G49" s="37">
        <v>664.26666666666665</v>
      </c>
      <c r="H49" s="37">
        <v>697.26666666666665</v>
      </c>
      <c r="I49" s="37">
        <v>707.38333333333321</v>
      </c>
      <c r="J49" s="37">
        <v>713.76666666666665</v>
      </c>
      <c r="K49" s="28">
        <v>701</v>
      </c>
      <c r="L49" s="28">
        <v>684.5</v>
      </c>
      <c r="M49" s="28">
        <v>2.6144400000000001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234.9</v>
      </c>
      <c r="D50" s="37">
        <v>235.1</v>
      </c>
      <c r="E50" s="37">
        <v>231.79999999999998</v>
      </c>
      <c r="F50" s="37">
        <v>228.7</v>
      </c>
      <c r="G50" s="37">
        <v>225.39999999999998</v>
      </c>
      <c r="H50" s="37">
        <v>238.2</v>
      </c>
      <c r="I50" s="37">
        <v>241.5</v>
      </c>
      <c r="J50" s="37">
        <v>244.6</v>
      </c>
      <c r="K50" s="28">
        <v>238.4</v>
      </c>
      <c r="L50" s="28">
        <v>232</v>
      </c>
      <c r="M50" s="28">
        <v>62.858040000000003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677</v>
      </c>
      <c r="D51" s="37">
        <v>680.91666666666663</v>
      </c>
      <c r="E51" s="37">
        <v>670.08333333333326</v>
      </c>
      <c r="F51" s="37">
        <v>663.16666666666663</v>
      </c>
      <c r="G51" s="37">
        <v>652.33333333333326</v>
      </c>
      <c r="H51" s="37">
        <v>687.83333333333326</v>
      </c>
      <c r="I51" s="37">
        <v>698.66666666666652</v>
      </c>
      <c r="J51" s="37">
        <v>705.58333333333326</v>
      </c>
      <c r="K51" s="28">
        <v>691.75</v>
      </c>
      <c r="L51" s="28">
        <v>674</v>
      </c>
      <c r="M51" s="28">
        <v>4.5734500000000002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53.85</v>
      </c>
      <c r="D52" s="37">
        <v>54.033333333333339</v>
      </c>
      <c r="E52" s="37">
        <v>52.616666666666674</v>
      </c>
      <c r="F52" s="37">
        <v>51.383333333333333</v>
      </c>
      <c r="G52" s="37">
        <v>49.966666666666669</v>
      </c>
      <c r="H52" s="37">
        <v>55.26666666666668</v>
      </c>
      <c r="I52" s="37">
        <v>56.683333333333351</v>
      </c>
      <c r="J52" s="37">
        <v>57.916666666666686</v>
      </c>
      <c r="K52" s="28">
        <v>55.45</v>
      </c>
      <c r="L52" s="28">
        <v>52.8</v>
      </c>
      <c r="M52" s="28">
        <v>436.87970999999999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361</v>
      </c>
      <c r="D53" s="37">
        <v>363.2833333333333</v>
      </c>
      <c r="E53" s="37">
        <v>357.81666666666661</v>
      </c>
      <c r="F53" s="37">
        <v>354.63333333333333</v>
      </c>
      <c r="G53" s="37">
        <v>349.16666666666663</v>
      </c>
      <c r="H53" s="37">
        <v>366.46666666666658</v>
      </c>
      <c r="I53" s="37">
        <v>371.93333333333328</v>
      </c>
      <c r="J53" s="37">
        <v>375.11666666666656</v>
      </c>
      <c r="K53" s="28">
        <v>368.75</v>
      </c>
      <c r="L53" s="28">
        <v>360.1</v>
      </c>
      <c r="M53" s="28">
        <v>18.475460000000002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718.95</v>
      </c>
      <c r="D54" s="37">
        <v>722.1</v>
      </c>
      <c r="E54" s="37">
        <v>711.1</v>
      </c>
      <c r="F54" s="37">
        <v>703.25</v>
      </c>
      <c r="G54" s="37">
        <v>692.25</v>
      </c>
      <c r="H54" s="37">
        <v>729.95</v>
      </c>
      <c r="I54" s="37">
        <v>740.95</v>
      </c>
      <c r="J54" s="37">
        <v>748.80000000000007</v>
      </c>
      <c r="K54" s="28">
        <v>733.1</v>
      </c>
      <c r="L54" s="28">
        <v>714.25</v>
      </c>
      <c r="M54" s="28">
        <v>48.36692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362.1</v>
      </c>
      <c r="D55" s="37">
        <v>364.3</v>
      </c>
      <c r="E55" s="37">
        <v>358.6</v>
      </c>
      <c r="F55" s="37">
        <v>355.1</v>
      </c>
      <c r="G55" s="37">
        <v>349.40000000000003</v>
      </c>
      <c r="H55" s="37">
        <v>367.8</v>
      </c>
      <c r="I55" s="37">
        <v>373.49999999999994</v>
      </c>
      <c r="J55" s="37">
        <v>377</v>
      </c>
      <c r="K55" s="28">
        <v>370</v>
      </c>
      <c r="L55" s="28">
        <v>360.8</v>
      </c>
      <c r="M55" s="28">
        <v>8.4043500000000009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14147.65</v>
      </c>
      <c r="D56" s="37">
        <v>14246.933333333334</v>
      </c>
      <c r="E56" s="37">
        <v>14008.416666666668</v>
      </c>
      <c r="F56" s="37">
        <v>13869.183333333334</v>
      </c>
      <c r="G56" s="37">
        <v>13630.666666666668</v>
      </c>
      <c r="H56" s="37">
        <v>14386.166666666668</v>
      </c>
      <c r="I56" s="37">
        <v>14624.683333333334</v>
      </c>
      <c r="J56" s="37">
        <v>14763.916666666668</v>
      </c>
      <c r="K56" s="28">
        <v>14485.45</v>
      </c>
      <c r="L56" s="28">
        <v>14107.7</v>
      </c>
      <c r="M56" s="28">
        <v>0.15579000000000001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3277</v>
      </c>
      <c r="D57" s="37">
        <v>3320.1833333333329</v>
      </c>
      <c r="E57" s="37">
        <v>3216.8166666666657</v>
      </c>
      <c r="F57" s="37">
        <v>3156.6333333333328</v>
      </c>
      <c r="G57" s="37">
        <v>3053.2666666666655</v>
      </c>
      <c r="H57" s="37">
        <v>3380.3666666666659</v>
      </c>
      <c r="I57" s="37">
        <v>3483.7333333333336</v>
      </c>
      <c r="J57" s="37">
        <v>3543.9166666666661</v>
      </c>
      <c r="K57" s="28">
        <v>3423.55</v>
      </c>
      <c r="L57" s="28">
        <v>3260</v>
      </c>
      <c r="M57" s="28">
        <v>6.2309799999999997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712.25</v>
      </c>
      <c r="D58" s="37">
        <v>730.5</v>
      </c>
      <c r="E58" s="37">
        <v>669</v>
      </c>
      <c r="F58" s="37">
        <v>625.75</v>
      </c>
      <c r="G58" s="37">
        <v>564.25</v>
      </c>
      <c r="H58" s="37">
        <v>773.75</v>
      </c>
      <c r="I58" s="37">
        <v>835.25</v>
      </c>
      <c r="J58" s="37">
        <v>878.5</v>
      </c>
      <c r="K58" s="28">
        <v>792</v>
      </c>
      <c r="L58" s="28">
        <v>687.25</v>
      </c>
      <c r="M58" s="28">
        <v>11.602169999999999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224.75</v>
      </c>
      <c r="D59" s="37">
        <v>226.6</v>
      </c>
      <c r="E59" s="37">
        <v>221.75</v>
      </c>
      <c r="F59" s="37">
        <v>218.75</v>
      </c>
      <c r="G59" s="37">
        <v>213.9</v>
      </c>
      <c r="H59" s="37">
        <v>229.6</v>
      </c>
      <c r="I59" s="37">
        <v>234.44999999999996</v>
      </c>
      <c r="J59" s="37">
        <v>237.45</v>
      </c>
      <c r="K59" s="28">
        <v>231.45</v>
      </c>
      <c r="L59" s="28">
        <v>223.6</v>
      </c>
      <c r="M59" s="28">
        <v>85.391199999999998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106.25</v>
      </c>
      <c r="D60" s="37">
        <v>106.38333333333333</v>
      </c>
      <c r="E60" s="37">
        <v>105.66666666666666</v>
      </c>
      <c r="F60" s="37">
        <v>105.08333333333333</v>
      </c>
      <c r="G60" s="37">
        <v>104.36666666666666</v>
      </c>
      <c r="H60" s="37">
        <v>106.96666666666665</v>
      </c>
      <c r="I60" s="37">
        <v>107.68333333333332</v>
      </c>
      <c r="J60" s="37">
        <v>108.26666666666665</v>
      </c>
      <c r="K60" s="28">
        <v>107.1</v>
      </c>
      <c r="L60" s="28">
        <v>105.8</v>
      </c>
      <c r="M60" s="28">
        <v>5.1519500000000003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715.3</v>
      </c>
      <c r="D61" s="37">
        <v>721.48333333333323</v>
      </c>
      <c r="E61" s="37">
        <v>706.16666666666652</v>
      </c>
      <c r="F61" s="37">
        <v>697.0333333333333</v>
      </c>
      <c r="G61" s="37">
        <v>681.71666666666658</v>
      </c>
      <c r="H61" s="37">
        <v>730.61666666666645</v>
      </c>
      <c r="I61" s="37">
        <v>745.93333333333328</v>
      </c>
      <c r="J61" s="37">
        <v>755.06666666666638</v>
      </c>
      <c r="K61" s="28">
        <v>736.8</v>
      </c>
      <c r="L61" s="28">
        <v>712.35</v>
      </c>
      <c r="M61" s="28">
        <v>15.60432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948.4</v>
      </c>
      <c r="D62" s="37">
        <v>953.19999999999993</v>
      </c>
      <c r="E62" s="37">
        <v>939.19999999999982</v>
      </c>
      <c r="F62" s="37">
        <v>929.99999999999989</v>
      </c>
      <c r="G62" s="37">
        <v>915.99999999999977</v>
      </c>
      <c r="H62" s="37">
        <v>962.39999999999986</v>
      </c>
      <c r="I62" s="37">
        <v>976.40000000000009</v>
      </c>
      <c r="J62" s="37">
        <v>985.59999999999991</v>
      </c>
      <c r="K62" s="28">
        <v>967.2</v>
      </c>
      <c r="L62" s="28">
        <v>944</v>
      </c>
      <c r="M62" s="28">
        <v>21.612829999999999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130.15</v>
      </c>
      <c r="D63" s="37">
        <v>131.43333333333331</v>
      </c>
      <c r="E63" s="37">
        <v>128.11666666666662</v>
      </c>
      <c r="F63" s="37">
        <v>126.08333333333331</v>
      </c>
      <c r="G63" s="37">
        <v>122.76666666666662</v>
      </c>
      <c r="H63" s="37">
        <v>133.46666666666661</v>
      </c>
      <c r="I63" s="37">
        <v>136.78333333333327</v>
      </c>
      <c r="J63" s="37">
        <v>138.81666666666661</v>
      </c>
      <c r="K63" s="28">
        <v>134.75</v>
      </c>
      <c r="L63" s="28">
        <v>129.4</v>
      </c>
      <c r="M63" s="28">
        <v>11.24661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185.85</v>
      </c>
      <c r="D64" s="37">
        <v>187.5</v>
      </c>
      <c r="E64" s="37">
        <v>183.05</v>
      </c>
      <c r="F64" s="37">
        <v>180.25</v>
      </c>
      <c r="G64" s="37">
        <v>175.8</v>
      </c>
      <c r="H64" s="37">
        <v>190.3</v>
      </c>
      <c r="I64" s="37">
        <v>194.75</v>
      </c>
      <c r="J64" s="37">
        <v>197.55</v>
      </c>
      <c r="K64" s="28">
        <v>191.95</v>
      </c>
      <c r="L64" s="28">
        <v>184.7</v>
      </c>
      <c r="M64" s="28">
        <v>126.51103000000001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4171.6000000000004</v>
      </c>
      <c r="D65" s="37">
        <v>4148.9833333333336</v>
      </c>
      <c r="E65" s="37">
        <v>4081.0666666666675</v>
      </c>
      <c r="F65" s="37">
        <v>3990.5333333333338</v>
      </c>
      <c r="G65" s="37">
        <v>3922.6166666666677</v>
      </c>
      <c r="H65" s="37">
        <v>4239.5166666666673</v>
      </c>
      <c r="I65" s="37">
        <v>4307.4333333333334</v>
      </c>
      <c r="J65" s="37">
        <v>4397.9666666666672</v>
      </c>
      <c r="K65" s="28">
        <v>4216.8999999999996</v>
      </c>
      <c r="L65" s="28">
        <v>4058.45</v>
      </c>
      <c r="M65" s="28">
        <v>2.5226899999999999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1571.1</v>
      </c>
      <c r="D66" s="37">
        <v>1580.6833333333332</v>
      </c>
      <c r="E66" s="37">
        <v>1546.3166666666664</v>
      </c>
      <c r="F66" s="37">
        <v>1521.5333333333333</v>
      </c>
      <c r="G66" s="37">
        <v>1487.1666666666665</v>
      </c>
      <c r="H66" s="37">
        <v>1605.4666666666662</v>
      </c>
      <c r="I66" s="37">
        <v>1639.833333333333</v>
      </c>
      <c r="J66" s="37">
        <v>1664.6166666666661</v>
      </c>
      <c r="K66" s="28">
        <v>1615.05</v>
      </c>
      <c r="L66" s="28">
        <v>1555.9</v>
      </c>
      <c r="M66" s="28">
        <v>3.4269099999999999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646.20000000000005</v>
      </c>
      <c r="D67" s="37">
        <v>653.36666666666667</v>
      </c>
      <c r="E67" s="37">
        <v>636.83333333333337</v>
      </c>
      <c r="F67" s="37">
        <v>627.4666666666667</v>
      </c>
      <c r="G67" s="37">
        <v>610.93333333333339</v>
      </c>
      <c r="H67" s="37">
        <v>662.73333333333335</v>
      </c>
      <c r="I67" s="37">
        <v>679.26666666666665</v>
      </c>
      <c r="J67" s="37">
        <v>688.63333333333333</v>
      </c>
      <c r="K67" s="28">
        <v>669.9</v>
      </c>
      <c r="L67" s="28">
        <v>644</v>
      </c>
      <c r="M67" s="28">
        <v>18.113869999999999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912.45</v>
      </c>
      <c r="D68" s="37">
        <v>914.81666666666661</v>
      </c>
      <c r="E68" s="37">
        <v>904.63333333333321</v>
      </c>
      <c r="F68" s="37">
        <v>896.81666666666661</v>
      </c>
      <c r="G68" s="37">
        <v>886.63333333333321</v>
      </c>
      <c r="H68" s="37">
        <v>922.63333333333321</v>
      </c>
      <c r="I68" s="37">
        <v>932.81666666666661</v>
      </c>
      <c r="J68" s="37">
        <v>940.63333333333321</v>
      </c>
      <c r="K68" s="28">
        <v>925</v>
      </c>
      <c r="L68" s="28">
        <v>907</v>
      </c>
      <c r="M68" s="28">
        <v>4.7800900000000004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367.15</v>
      </c>
      <c r="D69" s="37">
        <v>368.60000000000008</v>
      </c>
      <c r="E69" s="37">
        <v>363.40000000000015</v>
      </c>
      <c r="F69" s="37">
        <v>359.65000000000009</v>
      </c>
      <c r="G69" s="37">
        <v>354.45000000000016</v>
      </c>
      <c r="H69" s="37">
        <v>372.35000000000014</v>
      </c>
      <c r="I69" s="37">
        <v>377.55000000000007</v>
      </c>
      <c r="J69" s="37">
        <v>381.30000000000013</v>
      </c>
      <c r="K69" s="28">
        <v>373.8</v>
      </c>
      <c r="L69" s="28">
        <v>364.85</v>
      </c>
      <c r="M69" s="28">
        <v>5.7184600000000003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1017.35</v>
      </c>
      <c r="D70" s="37">
        <v>1021.8000000000001</v>
      </c>
      <c r="E70" s="37">
        <v>1009.3000000000002</v>
      </c>
      <c r="F70" s="37">
        <v>1001.2500000000001</v>
      </c>
      <c r="G70" s="37">
        <v>988.75000000000023</v>
      </c>
      <c r="H70" s="37">
        <v>1029.8500000000001</v>
      </c>
      <c r="I70" s="37">
        <v>1042.3499999999999</v>
      </c>
      <c r="J70" s="37">
        <v>1050.4000000000001</v>
      </c>
      <c r="K70" s="28">
        <v>1034.3</v>
      </c>
      <c r="L70" s="28">
        <v>1013.75</v>
      </c>
      <c r="M70" s="28">
        <v>2.1958000000000002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340</v>
      </c>
      <c r="D71" s="37">
        <v>343.40000000000003</v>
      </c>
      <c r="E71" s="37">
        <v>334.45000000000005</v>
      </c>
      <c r="F71" s="37">
        <v>328.90000000000003</v>
      </c>
      <c r="G71" s="37">
        <v>319.95000000000005</v>
      </c>
      <c r="H71" s="37">
        <v>348.95000000000005</v>
      </c>
      <c r="I71" s="37">
        <v>357.9</v>
      </c>
      <c r="J71" s="37">
        <v>363.45000000000005</v>
      </c>
      <c r="K71" s="28">
        <v>352.35</v>
      </c>
      <c r="L71" s="28">
        <v>337.85</v>
      </c>
      <c r="M71" s="28">
        <v>81.721829999999997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529.04999999999995</v>
      </c>
      <c r="D72" s="37">
        <v>532.0333333333333</v>
      </c>
      <c r="E72" s="37">
        <v>520.61666666666656</v>
      </c>
      <c r="F72" s="37">
        <v>512.18333333333328</v>
      </c>
      <c r="G72" s="37">
        <v>500.76666666666654</v>
      </c>
      <c r="H72" s="37">
        <v>540.46666666666658</v>
      </c>
      <c r="I72" s="37">
        <v>551.88333333333333</v>
      </c>
      <c r="J72" s="37">
        <v>560.31666666666661</v>
      </c>
      <c r="K72" s="28">
        <v>543.45000000000005</v>
      </c>
      <c r="L72" s="28">
        <v>523.6</v>
      </c>
      <c r="M72" s="28">
        <v>37.691870000000002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1439.95</v>
      </c>
      <c r="D73" s="37">
        <v>1454.95</v>
      </c>
      <c r="E73" s="37">
        <v>1414</v>
      </c>
      <c r="F73" s="37">
        <v>1388.05</v>
      </c>
      <c r="G73" s="37">
        <v>1347.1</v>
      </c>
      <c r="H73" s="37">
        <v>1480.9</v>
      </c>
      <c r="I73" s="37">
        <v>1521.8500000000004</v>
      </c>
      <c r="J73" s="37">
        <v>1547.8000000000002</v>
      </c>
      <c r="K73" s="28">
        <v>1495.9</v>
      </c>
      <c r="L73" s="28">
        <v>1429</v>
      </c>
      <c r="M73" s="28">
        <v>1.98288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2160.5500000000002</v>
      </c>
      <c r="D74" s="37">
        <v>2190.85</v>
      </c>
      <c r="E74" s="37">
        <v>2111.6999999999998</v>
      </c>
      <c r="F74" s="37">
        <v>2062.85</v>
      </c>
      <c r="G74" s="37">
        <v>1983.6999999999998</v>
      </c>
      <c r="H74" s="37">
        <v>2239.6999999999998</v>
      </c>
      <c r="I74" s="37">
        <v>2318.8500000000004</v>
      </c>
      <c r="J74" s="37">
        <v>2367.6999999999998</v>
      </c>
      <c r="K74" s="28">
        <v>2270</v>
      </c>
      <c r="L74" s="28">
        <v>2142</v>
      </c>
      <c r="M74" s="28">
        <v>18.180900000000001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49.15</v>
      </c>
      <c r="D75" s="37">
        <v>50.333333333333336</v>
      </c>
      <c r="E75" s="37">
        <v>47.466666666666669</v>
      </c>
      <c r="F75" s="37">
        <v>45.783333333333331</v>
      </c>
      <c r="G75" s="37">
        <v>42.916666666666664</v>
      </c>
      <c r="H75" s="37">
        <v>52.016666666666673</v>
      </c>
      <c r="I75" s="37">
        <v>54.883333333333333</v>
      </c>
      <c r="J75" s="37">
        <v>56.566666666666677</v>
      </c>
      <c r="K75" s="28">
        <v>53.2</v>
      </c>
      <c r="L75" s="28">
        <v>48.65</v>
      </c>
      <c r="M75" s="28">
        <v>27.839829999999999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4365.8</v>
      </c>
      <c r="D76" s="37">
        <v>4377.0999999999995</v>
      </c>
      <c r="E76" s="37">
        <v>4324.1999999999989</v>
      </c>
      <c r="F76" s="37">
        <v>4282.5999999999995</v>
      </c>
      <c r="G76" s="37">
        <v>4229.6999999999989</v>
      </c>
      <c r="H76" s="37">
        <v>4418.6999999999989</v>
      </c>
      <c r="I76" s="37">
        <v>4471.5999999999985</v>
      </c>
      <c r="J76" s="37">
        <v>4513.1999999999989</v>
      </c>
      <c r="K76" s="28">
        <v>4430</v>
      </c>
      <c r="L76" s="28">
        <v>4335.5</v>
      </c>
      <c r="M76" s="28">
        <v>2.61002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3949.55</v>
      </c>
      <c r="D77" s="37">
        <v>3921.75</v>
      </c>
      <c r="E77" s="37">
        <v>3848.8</v>
      </c>
      <c r="F77" s="37">
        <v>3748.05</v>
      </c>
      <c r="G77" s="37">
        <v>3675.1000000000004</v>
      </c>
      <c r="H77" s="37">
        <v>4022.5</v>
      </c>
      <c r="I77" s="37">
        <v>4095.45</v>
      </c>
      <c r="J77" s="37">
        <v>4196.2</v>
      </c>
      <c r="K77" s="28">
        <v>3994.7</v>
      </c>
      <c r="L77" s="28">
        <v>3821</v>
      </c>
      <c r="M77" s="28">
        <v>5.7308399999999997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2448.75</v>
      </c>
      <c r="D78" s="37">
        <v>2438.5833333333335</v>
      </c>
      <c r="E78" s="37">
        <v>2402.2166666666672</v>
      </c>
      <c r="F78" s="37">
        <v>2355.6833333333338</v>
      </c>
      <c r="G78" s="37">
        <v>2319.3166666666675</v>
      </c>
      <c r="H78" s="37">
        <v>2485.1166666666668</v>
      </c>
      <c r="I78" s="37">
        <v>2521.4833333333327</v>
      </c>
      <c r="J78" s="37">
        <v>2568.0166666666664</v>
      </c>
      <c r="K78" s="28">
        <v>2474.9499999999998</v>
      </c>
      <c r="L78" s="28">
        <v>2392.0500000000002</v>
      </c>
      <c r="M78" s="28">
        <v>1.6291199999999999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3963.8</v>
      </c>
      <c r="D79" s="37">
        <v>3996.5666666666671</v>
      </c>
      <c r="E79" s="37">
        <v>3918.233333333334</v>
      </c>
      <c r="F79" s="37">
        <v>3872.666666666667</v>
      </c>
      <c r="G79" s="37">
        <v>3794.3333333333339</v>
      </c>
      <c r="H79" s="37">
        <v>4042.1333333333341</v>
      </c>
      <c r="I79" s="37">
        <v>4120.4666666666672</v>
      </c>
      <c r="J79" s="37">
        <v>4166.0333333333347</v>
      </c>
      <c r="K79" s="28">
        <v>4074.9</v>
      </c>
      <c r="L79" s="28">
        <v>3951</v>
      </c>
      <c r="M79" s="28">
        <v>2.5293100000000002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2433.5500000000002</v>
      </c>
      <c r="D80" s="37">
        <v>2460.9</v>
      </c>
      <c r="E80" s="37">
        <v>2392.6000000000004</v>
      </c>
      <c r="F80" s="37">
        <v>2351.65</v>
      </c>
      <c r="G80" s="37">
        <v>2283.3500000000004</v>
      </c>
      <c r="H80" s="37">
        <v>2501.8500000000004</v>
      </c>
      <c r="I80" s="37">
        <v>2570.1500000000005</v>
      </c>
      <c r="J80" s="37">
        <v>2611.1000000000004</v>
      </c>
      <c r="K80" s="28">
        <v>2529.1999999999998</v>
      </c>
      <c r="L80" s="28">
        <v>2419.9499999999998</v>
      </c>
      <c r="M80" s="28">
        <v>4.77759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483.8</v>
      </c>
      <c r="D81" s="37">
        <v>484.76666666666665</v>
      </c>
      <c r="E81" s="37">
        <v>479.5333333333333</v>
      </c>
      <c r="F81" s="37">
        <v>475.26666666666665</v>
      </c>
      <c r="G81" s="37">
        <v>470.0333333333333</v>
      </c>
      <c r="H81" s="37">
        <v>489.0333333333333</v>
      </c>
      <c r="I81" s="37">
        <v>494.26666666666665</v>
      </c>
      <c r="J81" s="37">
        <v>498.5333333333333</v>
      </c>
      <c r="K81" s="28">
        <v>490</v>
      </c>
      <c r="L81" s="28">
        <v>480.5</v>
      </c>
      <c r="M81" s="28">
        <v>0.83338000000000001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1235.4000000000001</v>
      </c>
      <c r="D82" s="37">
        <v>1230.3</v>
      </c>
      <c r="E82" s="37">
        <v>1210.5999999999999</v>
      </c>
      <c r="F82" s="37">
        <v>1185.8</v>
      </c>
      <c r="G82" s="37">
        <v>1166.0999999999999</v>
      </c>
      <c r="H82" s="37">
        <v>1255.0999999999999</v>
      </c>
      <c r="I82" s="37">
        <v>1274.8000000000002</v>
      </c>
      <c r="J82" s="37">
        <v>1299.5999999999999</v>
      </c>
      <c r="K82" s="28">
        <v>1250</v>
      </c>
      <c r="L82" s="28">
        <v>1205.5</v>
      </c>
      <c r="M82" s="28">
        <v>1.95055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1563.3</v>
      </c>
      <c r="D83" s="37">
        <v>1566.2166666666665</v>
      </c>
      <c r="E83" s="37">
        <v>1550.7333333333329</v>
      </c>
      <c r="F83" s="37">
        <v>1538.1666666666665</v>
      </c>
      <c r="G83" s="37">
        <v>1522.6833333333329</v>
      </c>
      <c r="H83" s="37">
        <v>1578.7833333333328</v>
      </c>
      <c r="I83" s="37">
        <v>1594.2666666666664</v>
      </c>
      <c r="J83" s="37">
        <v>1606.8333333333328</v>
      </c>
      <c r="K83" s="28">
        <v>1581.7</v>
      </c>
      <c r="L83" s="28">
        <v>1553.65</v>
      </c>
      <c r="M83" s="28">
        <v>3.0280900000000002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148.9</v>
      </c>
      <c r="D84" s="37">
        <v>150.11666666666667</v>
      </c>
      <c r="E84" s="37">
        <v>145.63333333333335</v>
      </c>
      <c r="F84" s="37">
        <v>142.36666666666667</v>
      </c>
      <c r="G84" s="37">
        <v>137.88333333333335</v>
      </c>
      <c r="H84" s="37">
        <v>153.38333333333335</v>
      </c>
      <c r="I84" s="37">
        <v>157.8666666666667</v>
      </c>
      <c r="J84" s="37">
        <v>161.13333333333335</v>
      </c>
      <c r="K84" s="28">
        <v>154.6</v>
      </c>
      <c r="L84" s="28">
        <v>146.85</v>
      </c>
      <c r="M84" s="28">
        <v>58.134419999999999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94.15</v>
      </c>
      <c r="D85" s="37">
        <v>94.983333333333348</v>
      </c>
      <c r="E85" s="37">
        <v>93.066666666666691</v>
      </c>
      <c r="F85" s="37">
        <v>91.983333333333348</v>
      </c>
      <c r="G85" s="37">
        <v>90.066666666666691</v>
      </c>
      <c r="H85" s="37">
        <v>96.066666666666691</v>
      </c>
      <c r="I85" s="37">
        <v>97.983333333333348</v>
      </c>
      <c r="J85" s="37">
        <v>99.066666666666691</v>
      </c>
      <c r="K85" s="28">
        <v>96.9</v>
      </c>
      <c r="L85" s="28">
        <v>93.9</v>
      </c>
      <c r="M85" s="28">
        <v>165.64829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253.8</v>
      </c>
      <c r="D86" s="37">
        <v>255.6</v>
      </c>
      <c r="E86" s="37">
        <v>247.7</v>
      </c>
      <c r="F86" s="37">
        <v>241.6</v>
      </c>
      <c r="G86" s="37">
        <v>233.7</v>
      </c>
      <c r="H86" s="37">
        <v>261.7</v>
      </c>
      <c r="I86" s="37">
        <v>269.60000000000002</v>
      </c>
      <c r="J86" s="37">
        <v>275.7</v>
      </c>
      <c r="K86" s="28">
        <v>263.5</v>
      </c>
      <c r="L86" s="28">
        <v>249.5</v>
      </c>
      <c r="M86" s="28">
        <v>19.734359999999999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161.35</v>
      </c>
      <c r="D87" s="37">
        <v>161.15</v>
      </c>
      <c r="E87" s="37">
        <v>158.80000000000001</v>
      </c>
      <c r="F87" s="37">
        <v>156.25</v>
      </c>
      <c r="G87" s="37">
        <v>153.9</v>
      </c>
      <c r="H87" s="37">
        <v>163.70000000000002</v>
      </c>
      <c r="I87" s="37">
        <v>166.04999999999998</v>
      </c>
      <c r="J87" s="37">
        <v>168.60000000000002</v>
      </c>
      <c r="K87" s="28">
        <v>163.5</v>
      </c>
      <c r="L87" s="28">
        <v>158.6</v>
      </c>
      <c r="M87" s="28">
        <v>128.32565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</v>
      </c>
      <c r="D88" s="37">
        <v>36.266666666666673</v>
      </c>
      <c r="E88" s="37">
        <v>35.583333333333343</v>
      </c>
      <c r="F88" s="37">
        <v>35.166666666666671</v>
      </c>
      <c r="G88" s="37">
        <v>34.483333333333341</v>
      </c>
      <c r="H88" s="37">
        <v>36.683333333333344</v>
      </c>
      <c r="I88" s="37">
        <v>37.366666666666667</v>
      </c>
      <c r="J88" s="37">
        <v>37.783333333333346</v>
      </c>
      <c r="K88" s="28">
        <v>36.950000000000003</v>
      </c>
      <c r="L88" s="28">
        <v>35.85</v>
      </c>
      <c r="M88" s="28">
        <v>45.400219999999997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3167.85</v>
      </c>
      <c r="D89" s="37">
        <v>3160.9500000000003</v>
      </c>
      <c r="E89" s="37">
        <v>3131.9000000000005</v>
      </c>
      <c r="F89" s="37">
        <v>3095.9500000000003</v>
      </c>
      <c r="G89" s="37">
        <v>3066.9000000000005</v>
      </c>
      <c r="H89" s="37">
        <v>3196.9000000000005</v>
      </c>
      <c r="I89" s="37">
        <v>3225.9500000000007</v>
      </c>
      <c r="J89" s="37">
        <v>3261.9000000000005</v>
      </c>
      <c r="K89" s="28">
        <v>3190</v>
      </c>
      <c r="L89" s="28">
        <v>3125</v>
      </c>
      <c r="M89" s="28">
        <v>1.4783200000000001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418.55</v>
      </c>
      <c r="D90" s="37">
        <v>421.18333333333334</v>
      </c>
      <c r="E90" s="37">
        <v>414.86666666666667</v>
      </c>
      <c r="F90" s="37">
        <v>411.18333333333334</v>
      </c>
      <c r="G90" s="37">
        <v>404.86666666666667</v>
      </c>
      <c r="H90" s="37">
        <v>424.86666666666667</v>
      </c>
      <c r="I90" s="37">
        <v>431.18333333333339</v>
      </c>
      <c r="J90" s="37">
        <v>434.86666666666667</v>
      </c>
      <c r="K90" s="28">
        <v>427.5</v>
      </c>
      <c r="L90" s="28">
        <v>417.5</v>
      </c>
      <c r="M90" s="28">
        <v>5.3709899999999999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762.05</v>
      </c>
      <c r="D91" s="37">
        <v>768.01666666666677</v>
      </c>
      <c r="E91" s="37">
        <v>754.03333333333353</v>
      </c>
      <c r="F91" s="37">
        <v>746.01666666666677</v>
      </c>
      <c r="G91" s="37">
        <v>732.03333333333353</v>
      </c>
      <c r="H91" s="37">
        <v>776.03333333333353</v>
      </c>
      <c r="I91" s="37">
        <v>790.01666666666688</v>
      </c>
      <c r="J91" s="37">
        <v>798.03333333333353</v>
      </c>
      <c r="K91" s="28">
        <v>782</v>
      </c>
      <c r="L91" s="28">
        <v>760</v>
      </c>
      <c r="M91" s="28">
        <v>9.07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471</v>
      </c>
      <c r="D92" s="37">
        <v>474.5</v>
      </c>
      <c r="E92" s="37">
        <v>463.65</v>
      </c>
      <c r="F92" s="37">
        <v>456.29999999999995</v>
      </c>
      <c r="G92" s="37">
        <v>445.44999999999993</v>
      </c>
      <c r="H92" s="37">
        <v>481.85</v>
      </c>
      <c r="I92" s="37">
        <v>492.70000000000005</v>
      </c>
      <c r="J92" s="37">
        <v>500.05000000000007</v>
      </c>
      <c r="K92" s="28">
        <v>485.35</v>
      </c>
      <c r="L92" s="28">
        <v>467.15</v>
      </c>
      <c r="M92" s="28">
        <v>0.73011999999999999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1460.25</v>
      </c>
      <c r="D93" s="37">
        <v>1490.5666666666666</v>
      </c>
      <c r="E93" s="37">
        <v>1416.6833333333332</v>
      </c>
      <c r="F93" s="37">
        <v>1373.1166666666666</v>
      </c>
      <c r="G93" s="37">
        <v>1299.2333333333331</v>
      </c>
      <c r="H93" s="37">
        <v>1534.1333333333332</v>
      </c>
      <c r="I93" s="37">
        <v>1608.0166666666664</v>
      </c>
      <c r="J93" s="37">
        <v>1651.5833333333333</v>
      </c>
      <c r="K93" s="28">
        <v>1564.45</v>
      </c>
      <c r="L93" s="28">
        <v>1447</v>
      </c>
      <c r="M93" s="28">
        <v>16.535789999999999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1606.9</v>
      </c>
      <c r="D94" s="37">
        <v>1617.7666666666667</v>
      </c>
      <c r="E94" s="37">
        <v>1590.6333333333332</v>
      </c>
      <c r="F94" s="37">
        <v>1574.3666666666666</v>
      </c>
      <c r="G94" s="37">
        <v>1547.2333333333331</v>
      </c>
      <c r="H94" s="37">
        <v>1634.0333333333333</v>
      </c>
      <c r="I94" s="37">
        <v>1661.166666666667</v>
      </c>
      <c r="J94" s="37">
        <v>1677.4333333333334</v>
      </c>
      <c r="K94" s="28">
        <v>1644.9</v>
      </c>
      <c r="L94" s="28">
        <v>1601.5</v>
      </c>
      <c r="M94" s="28">
        <v>5.2278000000000002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514.9</v>
      </c>
      <c r="D95" s="37">
        <v>510.2833333333333</v>
      </c>
      <c r="E95" s="37">
        <v>502.46666666666658</v>
      </c>
      <c r="F95" s="37">
        <v>490.0333333333333</v>
      </c>
      <c r="G95" s="37">
        <v>482.21666666666658</v>
      </c>
      <c r="H95" s="37">
        <v>522.71666666666658</v>
      </c>
      <c r="I95" s="37">
        <v>530.53333333333319</v>
      </c>
      <c r="J95" s="37">
        <v>542.96666666666658</v>
      </c>
      <c r="K95" s="28">
        <v>518.1</v>
      </c>
      <c r="L95" s="28">
        <v>497.85</v>
      </c>
      <c r="M95" s="28">
        <v>15.341570000000001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253.95</v>
      </c>
      <c r="D96" s="37">
        <v>257.28333333333336</v>
      </c>
      <c r="E96" s="37">
        <v>250.06666666666672</v>
      </c>
      <c r="F96" s="37">
        <v>246.18333333333337</v>
      </c>
      <c r="G96" s="37">
        <v>238.96666666666673</v>
      </c>
      <c r="H96" s="37">
        <v>261.16666666666674</v>
      </c>
      <c r="I96" s="37">
        <v>268.38333333333333</v>
      </c>
      <c r="J96" s="37">
        <v>272.26666666666671</v>
      </c>
      <c r="K96" s="28">
        <v>264.5</v>
      </c>
      <c r="L96" s="28">
        <v>253.4</v>
      </c>
      <c r="M96" s="28">
        <v>2.1121400000000001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1072.05</v>
      </c>
      <c r="D97" s="37">
        <v>1064.7833333333333</v>
      </c>
      <c r="E97" s="37">
        <v>1054.3666666666666</v>
      </c>
      <c r="F97" s="37">
        <v>1036.6833333333332</v>
      </c>
      <c r="G97" s="37">
        <v>1026.2666666666664</v>
      </c>
      <c r="H97" s="37">
        <v>1082.4666666666667</v>
      </c>
      <c r="I97" s="37">
        <v>1092.8833333333337</v>
      </c>
      <c r="J97" s="37">
        <v>1110.5666666666668</v>
      </c>
      <c r="K97" s="28">
        <v>1075.2</v>
      </c>
      <c r="L97" s="28">
        <v>1047.0999999999999</v>
      </c>
      <c r="M97" s="28">
        <v>29.821259999999999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1950.4</v>
      </c>
      <c r="D98" s="37">
        <v>1971.7333333333333</v>
      </c>
      <c r="E98" s="37">
        <v>1920.6666666666667</v>
      </c>
      <c r="F98" s="37">
        <v>1890.9333333333334</v>
      </c>
      <c r="G98" s="37">
        <v>1839.8666666666668</v>
      </c>
      <c r="H98" s="37">
        <v>2001.4666666666667</v>
      </c>
      <c r="I98" s="37">
        <v>2052.5333333333333</v>
      </c>
      <c r="J98" s="37">
        <v>2082.2666666666664</v>
      </c>
      <c r="K98" s="28">
        <v>2022.8</v>
      </c>
      <c r="L98" s="28">
        <v>1942</v>
      </c>
      <c r="M98" s="28">
        <v>3.87425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1352.95</v>
      </c>
      <c r="D99" s="37">
        <v>1358.1499999999999</v>
      </c>
      <c r="E99" s="37">
        <v>1341.2999999999997</v>
      </c>
      <c r="F99" s="37">
        <v>1329.6499999999999</v>
      </c>
      <c r="G99" s="37">
        <v>1312.7999999999997</v>
      </c>
      <c r="H99" s="37">
        <v>1369.7999999999997</v>
      </c>
      <c r="I99" s="37">
        <v>1386.6499999999996</v>
      </c>
      <c r="J99" s="37">
        <v>1398.2999999999997</v>
      </c>
      <c r="K99" s="28">
        <v>1375</v>
      </c>
      <c r="L99" s="28">
        <v>1346.5</v>
      </c>
      <c r="M99" s="28">
        <v>89.31456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569.75</v>
      </c>
      <c r="D100" s="37">
        <v>570.2166666666667</v>
      </c>
      <c r="E100" s="37">
        <v>563.03333333333342</v>
      </c>
      <c r="F100" s="37">
        <v>556.31666666666672</v>
      </c>
      <c r="G100" s="37">
        <v>549.13333333333344</v>
      </c>
      <c r="H100" s="37">
        <v>576.93333333333339</v>
      </c>
      <c r="I100" s="37">
        <v>584.11666666666679</v>
      </c>
      <c r="J100" s="37">
        <v>590.83333333333337</v>
      </c>
      <c r="K100" s="28">
        <v>577.4</v>
      </c>
      <c r="L100" s="28">
        <v>563.5</v>
      </c>
      <c r="M100" s="28">
        <v>38.603569999999998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1249.0999999999999</v>
      </c>
      <c r="D101" s="37">
        <v>1254.7833333333335</v>
      </c>
      <c r="E101" s="37">
        <v>1221.366666666667</v>
      </c>
      <c r="F101" s="37">
        <v>1193.6333333333334</v>
      </c>
      <c r="G101" s="37">
        <v>1160.2166666666669</v>
      </c>
      <c r="H101" s="37">
        <v>1282.5166666666671</v>
      </c>
      <c r="I101" s="37">
        <v>1315.9333333333336</v>
      </c>
      <c r="J101" s="37">
        <v>1343.6666666666672</v>
      </c>
      <c r="K101" s="28">
        <v>1288.2</v>
      </c>
      <c r="L101" s="28">
        <v>1227.05</v>
      </c>
      <c r="M101" s="28">
        <v>15.696680000000001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2501.65</v>
      </c>
      <c r="D102" s="37">
        <v>2489.9666666666667</v>
      </c>
      <c r="E102" s="37">
        <v>2441.7833333333333</v>
      </c>
      <c r="F102" s="37">
        <v>2381.9166666666665</v>
      </c>
      <c r="G102" s="37">
        <v>2333.7333333333331</v>
      </c>
      <c r="H102" s="37">
        <v>2549.8333333333335</v>
      </c>
      <c r="I102" s="37">
        <v>2598.0166666666669</v>
      </c>
      <c r="J102" s="37">
        <v>2657.8833333333337</v>
      </c>
      <c r="K102" s="28">
        <v>2538.15</v>
      </c>
      <c r="L102" s="28">
        <v>2430.1</v>
      </c>
      <c r="M102" s="28">
        <v>16.750430000000001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461.6</v>
      </c>
      <c r="D103" s="37">
        <v>465.90000000000003</v>
      </c>
      <c r="E103" s="37">
        <v>455.90000000000009</v>
      </c>
      <c r="F103" s="37">
        <v>450.20000000000005</v>
      </c>
      <c r="G103" s="37">
        <v>440.2000000000001</v>
      </c>
      <c r="H103" s="37">
        <v>471.60000000000008</v>
      </c>
      <c r="I103" s="37">
        <v>481.59999999999997</v>
      </c>
      <c r="J103" s="37">
        <v>487.30000000000007</v>
      </c>
      <c r="K103" s="28">
        <v>475.9</v>
      </c>
      <c r="L103" s="28">
        <v>460.2</v>
      </c>
      <c r="M103" s="28">
        <v>63.288679999999999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1595.65</v>
      </c>
      <c r="D104" s="37">
        <v>1600.75</v>
      </c>
      <c r="E104" s="37">
        <v>1577.65</v>
      </c>
      <c r="F104" s="37">
        <v>1559.65</v>
      </c>
      <c r="G104" s="37">
        <v>1536.5500000000002</v>
      </c>
      <c r="H104" s="37">
        <v>1618.75</v>
      </c>
      <c r="I104" s="37">
        <v>1641.85</v>
      </c>
      <c r="J104" s="37">
        <v>1659.85</v>
      </c>
      <c r="K104" s="28">
        <v>1623.85</v>
      </c>
      <c r="L104" s="28">
        <v>1582.75</v>
      </c>
      <c r="M104" s="28">
        <v>5.0055500000000004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110.1</v>
      </c>
      <c r="D105" s="37">
        <v>110.64999999999999</v>
      </c>
      <c r="E105" s="37">
        <v>108.89999999999998</v>
      </c>
      <c r="F105" s="37">
        <v>107.69999999999999</v>
      </c>
      <c r="G105" s="37">
        <v>105.94999999999997</v>
      </c>
      <c r="H105" s="37">
        <v>111.84999999999998</v>
      </c>
      <c r="I105" s="37">
        <v>113.60000000000001</v>
      </c>
      <c r="J105" s="37">
        <v>114.79999999999998</v>
      </c>
      <c r="K105" s="28">
        <v>112.4</v>
      </c>
      <c r="L105" s="28">
        <v>109.45</v>
      </c>
      <c r="M105" s="28">
        <v>17.28445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270.5</v>
      </c>
      <c r="D106" s="37">
        <v>272.41666666666669</v>
      </c>
      <c r="E106" s="37">
        <v>267.13333333333338</v>
      </c>
      <c r="F106" s="37">
        <v>263.76666666666671</v>
      </c>
      <c r="G106" s="37">
        <v>258.48333333333341</v>
      </c>
      <c r="H106" s="37">
        <v>275.78333333333336</v>
      </c>
      <c r="I106" s="37">
        <v>281.06666666666666</v>
      </c>
      <c r="J106" s="37">
        <v>284.43333333333334</v>
      </c>
      <c r="K106" s="28">
        <v>277.7</v>
      </c>
      <c r="L106" s="28">
        <v>269.05</v>
      </c>
      <c r="M106" s="28">
        <v>25.971029999999999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2166.6</v>
      </c>
      <c r="D107" s="37">
        <v>2174.0499999999997</v>
      </c>
      <c r="E107" s="37">
        <v>2146.1499999999996</v>
      </c>
      <c r="F107" s="37">
        <v>2125.6999999999998</v>
      </c>
      <c r="G107" s="37">
        <v>2097.7999999999997</v>
      </c>
      <c r="H107" s="37">
        <v>2194.4999999999995</v>
      </c>
      <c r="I107" s="37">
        <v>2222.4</v>
      </c>
      <c r="J107" s="37">
        <v>2242.8499999999995</v>
      </c>
      <c r="K107" s="28">
        <v>2201.9499999999998</v>
      </c>
      <c r="L107" s="28">
        <v>2153.6</v>
      </c>
      <c r="M107" s="28">
        <v>11.01451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311</v>
      </c>
      <c r="D108" s="37">
        <v>314.03333333333336</v>
      </c>
      <c r="E108" s="37">
        <v>307.11666666666673</v>
      </c>
      <c r="F108" s="37">
        <v>303.23333333333335</v>
      </c>
      <c r="G108" s="37">
        <v>296.31666666666672</v>
      </c>
      <c r="H108" s="37">
        <v>317.91666666666674</v>
      </c>
      <c r="I108" s="37">
        <v>324.83333333333337</v>
      </c>
      <c r="J108" s="37">
        <v>328.71666666666675</v>
      </c>
      <c r="K108" s="28">
        <v>320.95</v>
      </c>
      <c r="L108" s="28">
        <v>310.14999999999998</v>
      </c>
      <c r="M108" s="28">
        <v>5.4868499999999996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2215.4</v>
      </c>
      <c r="D109" s="37">
        <v>2224.7666666666669</v>
      </c>
      <c r="E109" s="37">
        <v>2197.6333333333337</v>
      </c>
      <c r="F109" s="37">
        <v>2179.8666666666668</v>
      </c>
      <c r="G109" s="37">
        <v>2152.7333333333336</v>
      </c>
      <c r="H109" s="37">
        <v>2242.5333333333338</v>
      </c>
      <c r="I109" s="37">
        <v>2269.666666666667</v>
      </c>
      <c r="J109" s="37">
        <v>2287.4333333333338</v>
      </c>
      <c r="K109" s="28">
        <v>2251.9</v>
      </c>
      <c r="L109" s="28">
        <v>2207</v>
      </c>
      <c r="M109" s="28">
        <v>26.616109999999999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728.8</v>
      </c>
      <c r="D110" s="37">
        <v>732.76666666666677</v>
      </c>
      <c r="E110" s="37">
        <v>722.53333333333353</v>
      </c>
      <c r="F110" s="37">
        <v>716.26666666666677</v>
      </c>
      <c r="G110" s="37">
        <v>706.03333333333353</v>
      </c>
      <c r="H110" s="37">
        <v>739.03333333333353</v>
      </c>
      <c r="I110" s="37">
        <v>749.26666666666688</v>
      </c>
      <c r="J110" s="37">
        <v>755.53333333333353</v>
      </c>
      <c r="K110" s="28">
        <v>743</v>
      </c>
      <c r="L110" s="28">
        <v>726.5</v>
      </c>
      <c r="M110" s="28">
        <v>91.215469999999996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1289.9000000000001</v>
      </c>
      <c r="D111" s="37">
        <v>1295.3333333333333</v>
      </c>
      <c r="E111" s="37">
        <v>1275.1666666666665</v>
      </c>
      <c r="F111" s="37">
        <v>1260.4333333333332</v>
      </c>
      <c r="G111" s="37">
        <v>1240.2666666666664</v>
      </c>
      <c r="H111" s="37">
        <v>1310.0666666666666</v>
      </c>
      <c r="I111" s="37">
        <v>1330.2333333333331</v>
      </c>
      <c r="J111" s="37">
        <v>1344.9666666666667</v>
      </c>
      <c r="K111" s="28">
        <v>1315.5</v>
      </c>
      <c r="L111" s="28">
        <v>1280.5999999999999</v>
      </c>
      <c r="M111" s="28">
        <v>3.2405599999999999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512.95000000000005</v>
      </c>
      <c r="D112" s="37">
        <v>517.21666666666658</v>
      </c>
      <c r="E112" s="37">
        <v>504.53333333333319</v>
      </c>
      <c r="F112" s="37">
        <v>496.11666666666662</v>
      </c>
      <c r="G112" s="37">
        <v>483.43333333333322</v>
      </c>
      <c r="H112" s="37">
        <v>525.63333333333321</v>
      </c>
      <c r="I112" s="37">
        <v>538.31666666666661</v>
      </c>
      <c r="J112" s="37">
        <v>546.73333333333312</v>
      </c>
      <c r="K112" s="28">
        <v>529.9</v>
      </c>
      <c r="L112" s="28">
        <v>508.8</v>
      </c>
      <c r="M112" s="28">
        <v>8.8544199999999993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529.5</v>
      </c>
      <c r="D113" s="37">
        <v>528.31666666666661</v>
      </c>
      <c r="E113" s="37">
        <v>516.78333333333319</v>
      </c>
      <c r="F113" s="37">
        <v>504.06666666666661</v>
      </c>
      <c r="G113" s="37">
        <v>492.53333333333319</v>
      </c>
      <c r="H113" s="37">
        <v>541.03333333333319</v>
      </c>
      <c r="I113" s="37">
        <v>552.56666666666649</v>
      </c>
      <c r="J113" s="37">
        <v>565.28333333333319</v>
      </c>
      <c r="K113" s="28">
        <v>539.85</v>
      </c>
      <c r="L113" s="28">
        <v>515.6</v>
      </c>
      <c r="M113" s="28">
        <v>5.4821900000000001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39.200000000000003</v>
      </c>
      <c r="D114" s="37">
        <v>39.516666666666673</v>
      </c>
      <c r="E114" s="37">
        <v>38.583333333333343</v>
      </c>
      <c r="F114" s="37">
        <v>37.966666666666669</v>
      </c>
      <c r="G114" s="37">
        <v>37.033333333333339</v>
      </c>
      <c r="H114" s="37">
        <v>40.133333333333347</v>
      </c>
      <c r="I114" s="37">
        <v>41.06666666666667</v>
      </c>
      <c r="J114" s="37">
        <v>41.683333333333351</v>
      </c>
      <c r="K114" s="28">
        <v>40.450000000000003</v>
      </c>
      <c r="L114" s="28">
        <v>38.9</v>
      </c>
      <c r="M114" s="28">
        <v>379.44639000000001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262.05</v>
      </c>
      <c r="D115" s="37">
        <v>262.55</v>
      </c>
      <c r="E115" s="37">
        <v>259.90000000000003</v>
      </c>
      <c r="F115" s="37">
        <v>257.75</v>
      </c>
      <c r="G115" s="37">
        <v>255.10000000000002</v>
      </c>
      <c r="H115" s="37">
        <v>264.70000000000005</v>
      </c>
      <c r="I115" s="37">
        <v>267.35000000000002</v>
      </c>
      <c r="J115" s="37">
        <v>269.50000000000006</v>
      </c>
      <c r="K115" s="28">
        <v>265.2</v>
      </c>
      <c r="L115" s="28">
        <v>260.39999999999998</v>
      </c>
      <c r="M115" s="28">
        <v>179.32894999999999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4587.45</v>
      </c>
      <c r="D116" s="37">
        <v>4687.3666666666668</v>
      </c>
      <c r="E116" s="37">
        <v>4465.9333333333334</v>
      </c>
      <c r="F116" s="37">
        <v>4344.416666666667</v>
      </c>
      <c r="G116" s="37">
        <v>4122.9833333333336</v>
      </c>
      <c r="H116" s="37">
        <v>4808.8833333333332</v>
      </c>
      <c r="I116" s="37">
        <v>5030.3166666666675</v>
      </c>
      <c r="J116" s="37">
        <v>5151.833333333333</v>
      </c>
      <c r="K116" s="28">
        <v>4908.8</v>
      </c>
      <c r="L116" s="28">
        <v>4565.8500000000004</v>
      </c>
      <c r="M116" s="28">
        <v>2.2309100000000002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150.94999999999999</v>
      </c>
      <c r="D117" s="37">
        <v>153.1</v>
      </c>
      <c r="E117" s="37">
        <v>147.54999999999998</v>
      </c>
      <c r="F117" s="37">
        <v>144.14999999999998</v>
      </c>
      <c r="G117" s="37">
        <v>138.59999999999997</v>
      </c>
      <c r="H117" s="37">
        <v>156.5</v>
      </c>
      <c r="I117" s="37">
        <v>162.05000000000001</v>
      </c>
      <c r="J117" s="37">
        <v>165.45000000000002</v>
      </c>
      <c r="K117" s="28">
        <v>158.65</v>
      </c>
      <c r="L117" s="28">
        <v>149.69999999999999</v>
      </c>
      <c r="M117" s="28">
        <v>11.163959999999999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250.25</v>
      </c>
      <c r="D118" s="37">
        <v>252.76666666666665</v>
      </c>
      <c r="E118" s="37">
        <v>245.5333333333333</v>
      </c>
      <c r="F118" s="37">
        <v>240.81666666666666</v>
      </c>
      <c r="G118" s="37">
        <v>233.58333333333331</v>
      </c>
      <c r="H118" s="37">
        <v>257.48333333333329</v>
      </c>
      <c r="I118" s="37">
        <v>264.71666666666664</v>
      </c>
      <c r="J118" s="37">
        <v>269.43333333333328</v>
      </c>
      <c r="K118" s="28">
        <v>260</v>
      </c>
      <c r="L118" s="28">
        <v>248.05</v>
      </c>
      <c r="M118" s="28">
        <v>109.69132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125.7</v>
      </c>
      <c r="D119" s="37">
        <v>126.35000000000001</v>
      </c>
      <c r="E119" s="37">
        <v>124.55000000000001</v>
      </c>
      <c r="F119" s="37">
        <v>123.4</v>
      </c>
      <c r="G119" s="37">
        <v>121.60000000000001</v>
      </c>
      <c r="H119" s="37">
        <v>127.50000000000001</v>
      </c>
      <c r="I119" s="37">
        <v>129.30000000000001</v>
      </c>
      <c r="J119" s="37">
        <v>130.45000000000002</v>
      </c>
      <c r="K119" s="28">
        <v>128.15</v>
      </c>
      <c r="L119" s="28">
        <v>125.2</v>
      </c>
      <c r="M119" s="28">
        <v>53.434269999999998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717.2</v>
      </c>
      <c r="D120" s="37">
        <v>721.33333333333337</v>
      </c>
      <c r="E120" s="37">
        <v>710.06666666666672</v>
      </c>
      <c r="F120" s="37">
        <v>702.93333333333339</v>
      </c>
      <c r="G120" s="37">
        <v>691.66666666666674</v>
      </c>
      <c r="H120" s="37">
        <v>728.4666666666667</v>
      </c>
      <c r="I120" s="37">
        <v>739.73333333333335</v>
      </c>
      <c r="J120" s="37">
        <v>746.86666666666667</v>
      </c>
      <c r="K120" s="28">
        <v>732.6</v>
      </c>
      <c r="L120" s="28">
        <v>714.2</v>
      </c>
      <c r="M120" s="28">
        <v>12.452360000000001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22.05</v>
      </c>
      <c r="D121" s="37">
        <v>22.083333333333332</v>
      </c>
      <c r="E121" s="37">
        <v>21.966666666666665</v>
      </c>
      <c r="F121" s="37">
        <v>21.883333333333333</v>
      </c>
      <c r="G121" s="37">
        <v>21.766666666666666</v>
      </c>
      <c r="H121" s="37">
        <v>22.166666666666664</v>
      </c>
      <c r="I121" s="37">
        <v>22.283333333333331</v>
      </c>
      <c r="J121" s="37">
        <v>22.366666666666664</v>
      </c>
      <c r="K121" s="28">
        <v>22.2</v>
      </c>
      <c r="L121" s="28">
        <v>22</v>
      </c>
      <c r="M121" s="28">
        <v>49.732509999999998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347.55</v>
      </c>
      <c r="D122" s="37">
        <v>349.59999999999997</v>
      </c>
      <c r="E122" s="37">
        <v>344.24999999999994</v>
      </c>
      <c r="F122" s="37">
        <v>340.95</v>
      </c>
      <c r="G122" s="37">
        <v>335.59999999999997</v>
      </c>
      <c r="H122" s="37">
        <v>352.89999999999992</v>
      </c>
      <c r="I122" s="37">
        <v>358.24999999999994</v>
      </c>
      <c r="J122" s="37">
        <v>361.5499999999999</v>
      </c>
      <c r="K122" s="28">
        <v>354.95</v>
      </c>
      <c r="L122" s="28">
        <v>346.3</v>
      </c>
      <c r="M122" s="28">
        <v>11.25624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202.1</v>
      </c>
      <c r="D123" s="37">
        <v>202.70000000000002</v>
      </c>
      <c r="E123" s="37">
        <v>199.90000000000003</v>
      </c>
      <c r="F123" s="37">
        <v>197.70000000000002</v>
      </c>
      <c r="G123" s="37">
        <v>194.90000000000003</v>
      </c>
      <c r="H123" s="37">
        <v>204.90000000000003</v>
      </c>
      <c r="I123" s="37">
        <v>207.70000000000005</v>
      </c>
      <c r="J123" s="37">
        <v>209.90000000000003</v>
      </c>
      <c r="K123" s="28">
        <v>205.5</v>
      </c>
      <c r="L123" s="28">
        <v>200.5</v>
      </c>
      <c r="M123" s="28">
        <v>42.065040000000003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936.8</v>
      </c>
      <c r="D124" s="37">
        <v>954.6</v>
      </c>
      <c r="E124" s="37">
        <v>914.2</v>
      </c>
      <c r="F124" s="37">
        <v>891.6</v>
      </c>
      <c r="G124" s="37">
        <v>851.2</v>
      </c>
      <c r="H124" s="37">
        <v>977.2</v>
      </c>
      <c r="I124" s="37">
        <v>1017.5999999999999</v>
      </c>
      <c r="J124" s="37">
        <v>1040.2</v>
      </c>
      <c r="K124" s="28">
        <v>995</v>
      </c>
      <c r="L124" s="28">
        <v>932</v>
      </c>
      <c r="M124" s="28">
        <v>46.792659999999998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4127.8999999999996</v>
      </c>
      <c r="D125" s="37">
        <v>4173.3666666666659</v>
      </c>
      <c r="E125" s="37">
        <v>4012.7333333333318</v>
      </c>
      <c r="F125" s="37">
        <v>3897.5666666666657</v>
      </c>
      <c r="G125" s="37">
        <v>3736.9333333333316</v>
      </c>
      <c r="H125" s="37">
        <v>4288.5333333333319</v>
      </c>
      <c r="I125" s="37">
        <v>4449.1666666666652</v>
      </c>
      <c r="J125" s="37">
        <v>4564.3333333333321</v>
      </c>
      <c r="K125" s="28">
        <v>4334</v>
      </c>
      <c r="L125" s="28">
        <v>4058.2</v>
      </c>
      <c r="M125" s="28">
        <v>8.6763600000000007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1585.15</v>
      </c>
      <c r="D126" s="37">
        <v>1577.3333333333333</v>
      </c>
      <c r="E126" s="37">
        <v>1565.2666666666664</v>
      </c>
      <c r="F126" s="37">
        <v>1545.3833333333332</v>
      </c>
      <c r="G126" s="37">
        <v>1533.3166666666664</v>
      </c>
      <c r="H126" s="37">
        <v>1597.2166666666665</v>
      </c>
      <c r="I126" s="37">
        <v>1609.2833333333335</v>
      </c>
      <c r="J126" s="37">
        <v>1629.1666666666665</v>
      </c>
      <c r="K126" s="28">
        <v>1589.4</v>
      </c>
      <c r="L126" s="28">
        <v>1557.45</v>
      </c>
      <c r="M126" s="28">
        <v>61.448700000000002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1781.9</v>
      </c>
      <c r="D127" s="37">
        <v>1792.3333333333333</v>
      </c>
      <c r="E127" s="37">
        <v>1759.6666666666665</v>
      </c>
      <c r="F127" s="37">
        <v>1737.4333333333332</v>
      </c>
      <c r="G127" s="37">
        <v>1704.7666666666664</v>
      </c>
      <c r="H127" s="37">
        <v>1814.5666666666666</v>
      </c>
      <c r="I127" s="37">
        <v>1847.2333333333331</v>
      </c>
      <c r="J127" s="37">
        <v>1869.4666666666667</v>
      </c>
      <c r="K127" s="28">
        <v>1825</v>
      </c>
      <c r="L127" s="28">
        <v>1770.1</v>
      </c>
      <c r="M127" s="28">
        <v>3.11876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1002.15</v>
      </c>
      <c r="D128" s="37">
        <v>1001.3000000000001</v>
      </c>
      <c r="E128" s="37">
        <v>994.35000000000014</v>
      </c>
      <c r="F128" s="37">
        <v>986.55000000000007</v>
      </c>
      <c r="G128" s="37">
        <v>979.60000000000014</v>
      </c>
      <c r="H128" s="37">
        <v>1009.1000000000001</v>
      </c>
      <c r="I128" s="37">
        <v>1016.0500000000002</v>
      </c>
      <c r="J128" s="37">
        <v>1023.8500000000001</v>
      </c>
      <c r="K128" s="28">
        <v>1008.25</v>
      </c>
      <c r="L128" s="28">
        <v>993.5</v>
      </c>
      <c r="M128" s="28">
        <v>1.81125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306.89999999999998</v>
      </c>
      <c r="D129" s="37">
        <v>308.73333333333335</v>
      </c>
      <c r="E129" s="37">
        <v>299.16666666666669</v>
      </c>
      <c r="F129" s="37">
        <v>291.43333333333334</v>
      </c>
      <c r="G129" s="37">
        <v>281.86666666666667</v>
      </c>
      <c r="H129" s="37">
        <v>316.4666666666667</v>
      </c>
      <c r="I129" s="37">
        <v>326.0333333333333</v>
      </c>
      <c r="J129" s="37">
        <v>333.76666666666671</v>
      </c>
      <c r="K129" s="28">
        <v>318.3</v>
      </c>
      <c r="L129" s="28">
        <v>301</v>
      </c>
      <c r="M129" s="28">
        <v>8.1204099999999997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707.75</v>
      </c>
      <c r="D130" s="37">
        <v>713.08333333333337</v>
      </c>
      <c r="E130" s="37">
        <v>699.76666666666677</v>
      </c>
      <c r="F130" s="37">
        <v>691.78333333333342</v>
      </c>
      <c r="G130" s="37">
        <v>678.46666666666681</v>
      </c>
      <c r="H130" s="37">
        <v>721.06666666666672</v>
      </c>
      <c r="I130" s="37">
        <v>734.38333333333333</v>
      </c>
      <c r="J130" s="37">
        <v>742.36666666666667</v>
      </c>
      <c r="K130" s="28">
        <v>726.4</v>
      </c>
      <c r="L130" s="28">
        <v>705.1</v>
      </c>
      <c r="M130" s="28">
        <v>31.31221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523.25</v>
      </c>
      <c r="D131" s="37">
        <v>527</v>
      </c>
      <c r="E131" s="37">
        <v>517.65</v>
      </c>
      <c r="F131" s="37">
        <v>512.04999999999995</v>
      </c>
      <c r="G131" s="37">
        <v>502.69999999999993</v>
      </c>
      <c r="H131" s="37">
        <v>532.6</v>
      </c>
      <c r="I131" s="37">
        <v>541.94999999999993</v>
      </c>
      <c r="J131" s="37">
        <v>547.55000000000007</v>
      </c>
      <c r="K131" s="28">
        <v>536.35</v>
      </c>
      <c r="L131" s="28">
        <v>521.4</v>
      </c>
      <c r="M131" s="28">
        <v>45.507959999999997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513.1</v>
      </c>
      <c r="D132" s="37">
        <v>518.19999999999993</v>
      </c>
      <c r="E132" s="37">
        <v>504.39999999999986</v>
      </c>
      <c r="F132" s="37">
        <v>495.69999999999993</v>
      </c>
      <c r="G132" s="37">
        <v>481.89999999999986</v>
      </c>
      <c r="H132" s="37">
        <v>526.89999999999986</v>
      </c>
      <c r="I132" s="37">
        <v>540.69999999999982</v>
      </c>
      <c r="J132" s="37">
        <v>549.39999999999986</v>
      </c>
      <c r="K132" s="28">
        <v>532</v>
      </c>
      <c r="L132" s="28">
        <v>509.5</v>
      </c>
      <c r="M132" s="28">
        <v>28.38252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1797.6</v>
      </c>
      <c r="D133" s="37">
        <v>1800.9666666666665</v>
      </c>
      <c r="E133" s="37">
        <v>1780.9333333333329</v>
      </c>
      <c r="F133" s="37">
        <v>1764.2666666666664</v>
      </c>
      <c r="G133" s="37">
        <v>1744.2333333333329</v>
      </c>
      <c r="H133" s="37">
        <v>1817.633333333333</v>
      </c>
      <c r="I133" s="37">
        <v>1837.6666666666663</v>
      </c>
      <c r="J133" s="37">
        <v>1854.333333333333</v>
      </c>
      <c r="K133" s="28">
        <v>1821</v>
      </c>
      <c r="L133" s="28">
        <v>1784.3</v>
      </c>
      <c r="M133" s="28">
        <v>35.68047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81.7</v>
      </c>
      <c r="D134" s="37">
        <v>82.25</v>
      </c>
      <c r="E134" s="37">
        <v>80.75</v>
      </c>
      <c r="F134" s="37">
        <v>79.8</v>
      </c>
      <c r="G134" s="37">
        <v>78.3</v>
      </c>
      <c r="H134" s="37">
        <v>83.2</v>
      </c>
      <c r="I134" s="37">
        <v>84.7</v>
      </c>
      <c r="J134" s="37">
        <v>85.65</v>
      </c>
      <c r="K134" s="28">
        <v>83.75</v>
      </c>
      <c r="L134" s="28">
        <v>81.3</v>
      </c>
      <c r="M134" s="28">
        <v>110.12217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4024.05</v>
      </c>
      <c r="D135" s="37">
        <v>4010.2666666666669</v>
      </c>
      <c r="E135" s="37">
        <v>3973.1333333333337</v>
      </c>
      <c r="F135" s="37">
        <v>3922.2166666666667</v>
      </c>
      <c r="G135" s="37">
        <v>3885.0833333333335</v>
      </c>
      <c r="H135" s="37">
        <v>4061.1833333333338</v>
      </c>
      <c r="I135" s="37">
        <v>4098.3166666666675</v>
      </c>
      <c r="J135" s="37">
        <v>4149.2333333333336</v>
      </c>
      <c r="K135" s="28">
        <v>4047.4</v>
      </c>
      <c r="L135" s="28">
        <v>3959.35</v>
      </c>
      <c r="M135" s="28">
        <v>2.8275399999999999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370.05</v>
      </c>
      <c r="D136" s="37">
        <v>374.2833333333333</v>
      </c>
      <c r="E136" s="37">
        <v>364.26666666666659</v>
      </c>
      <c r="F136" s="37">
        <v>358.48333333333329</v>
      </c>
      <c r="G136" s="37">
        <v>348.46666666666658</v>
      </c>
      <c r="H136" s="37">
        <v>380.06666666666661</v>
      </c>
      <c r="I136" s="37">
        <v>390.08333333333326</v>
      </c>
      <c r="J136" s="37">
        <v>395.86666666666662</v>
      </c>
      <c r="K136" s="28">
        <v>384.3</v>
      </c>
      <c r="L136" s="28">
        <v>368.5</v>
      </c>
      <c r="M136" s="28">
        <v>31.99859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4765.2</v>
      </c>
      <c r="D137" s="37">
        <v>4778.3833333333332</v>
      </c>
      <c r="E137" s="37">
        <v>4732.8166666666666</v>
      </c>
      <c r="F137" s="37">
        <v>4700.4333333333334</v>
      </c>
      <c r="G137" s="37">
        <v>4654.8666666666668</v>
      </c>
      <c r="H137" s="37">
        <v>4810.7666666666664</v>
      </c>
      <c r="I137" s="37">
        <v>4856.3333333333321</v>
      </c>
      <c r="J137" s="37">
        <v>4888.7166666666662</v>
      </c>
      <c r="K137" s="28">
        <v>4823.95</v>
      </c>
      <c r="L137" s="28">
        <v>4746</v>
      </c>
      <c r="M137" s="28">
        <v>2.40462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1637.65</v>
      </c>
      <c r="D138" s="37">
        <v>1647.2833333333335</v>
      </c>
      <c r="E138" s="37">
        <v>1623.366666666667</v>
      </c>
      <c r="F138" s="37">
        <v>1609.0833333333335</v>
      </c>
      <c r="G138" s="37">
        <v>1585.166666666667</v>
      </c>
      <c r="H138" s="37">
        <v>1661.5666666666671</v>
      </c>
      <c r="I138" s="37">
        <v>1685.4833333333336</v>
      </c>
      <c r="J138" s="37">
        <v>1699.7666666666671</v>
      </c>
      <c r="K138" s="28">
        <v>1671.2</v>
      </c>
      <c r="L138" s="28">
        <v>1633</v>
      </c>
      <c r="M138" s="28">
        <v>17.07752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576.15</v>
      </c>
      <c r="D139" s="37">
        <v>578.75</v>
      </c>
      <c r="E139" s="37">
        <v>571.54999999999995</v>
      </c>
      <c r="F139" s="37">
        <v>566.94999999999993</v>
      </c>
      <c r="G139" s="37">
        <v>559.74999999999989</v>
      </c>
      <c r="H139" s="37">
        <v>583.35</v>
      </c>
      <c r="I139" s="37">
        <v>590.55000000000007</v>
      </c>
      <c r="J139" s="37">
        <v>595.15000000000009</v>
      </c>
      <c r="K139" s="28">
        <v>585.95000000000005</v>
      </c>
      <c r="L139" s="28">
        <v>574.15</v>
      </c>
      <c r="M139" s="28">
        <v>12.5425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726.35</v>
      </c>
      <c r="D140" s="37">
        <v>731.41666666666663</v>
      </c>
      <c r="E140" s="37">
        <v>718.43333333333328</v>
      </c>
      <c r="F140" s="37">
        <v>710.51666666666665</v>
      </c>
      <c r="G140" s="37">
        <v>697.5333333333333</v>
      </c>
      <c r="H140" s="37">
        <v>739.33333333333326</v>
      </c>
      <c r="I140" s="37">
        <v>752.31666666666661</v>
      </c>
      <c r="J140" s="37">
        <v>760.23333333333323</v>
      </c>
      <c r="K140" s="28">
        <v>744.4</v>
      </c>
      <c r="L140" s="28">
        <v>723.5</v>
      </c>
      <c r="M140" s="28">
        <v>5.2975300000000001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71182.149999999994</v>
      </c>
      <c r="D141" s="37">
        <v>71603.05</v>
      </c>
      <c r="E141" s="37">
        <v>70356.100000000006</v>
      </c>
      <c r="F141" s="37">
        <v>69530.05</v>
      </c>
      <c r="G141" s="37">
        <v>68283.100000000006</v>
      </c>
      <c r="H141" s="37">
        <v>72429.100000000006</v>
      </c>
      <c r="I141" s="37">
        <v>73676.049999999988</v>
      </c>
      <c r="J141" s="37">
        <v>74502.100000000006</v>
      </c>
      <c r="K141" s="28">
        <v>72850</v>
      </c>
      <c r="L141" s="28">
        <v>70777</v>
      </c>
      <c r="M141" s="28">
        <v>7.3090000000000002E-2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766.3</v>
      </c>
      <c r="D142" s="37">
        <v>769</v>
      </c>
      <c r="E142" s="37">
        <v>758.5</v>
      </c>
      <c r="F142" s="37">
        <v>750.7</v>
      </c>
      <c r="G142" s="37">
        <v>740.2</v>
      </c>
      <c r="H142" s="37">
        <v>776.8</v>
      </c>
      <c r="I142" s="37">
        <v>787.3</v>
      </c>
      <c r="J142" s="37">
        <v>795.09999999999991</v>
      </c>
      <c r="K142" s="28">
        <v>779.5</v>
      </c>
      <c r="L142" s="28">
        <v>761.2</v>
      </c>
      <c r="M142" s="28">
        <v>1.982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178.55</v>
      </c>
      <c r="D143" s="37">
        <v>181.30000000000004</v>
      </c>
      <c r="E143" s="37">
        <v>174.95000000000007</v>
      </c>
      <c r="F143" s="37">
        <v>171.35000000000002</v>
      </c>
      <c r="G143" s="37">
        <v>165.00000000000006</v>
      </c>
      <c r="H143" s="37">
        <v>184.90000000000009</v>
      </c>
      <c r="I143" s="37">
        <v>191.25000000000006</v>
      </c>
      <c r="J143" s="37">
        <v>194.85000000000011</v>
      </c>
      <c r="K143" s="28">
        <v>187.65</v>
      </c>
      <c r="L143" s="28">
        <v>177.7</v>
      </c>
      <c r="M143" s="28">
        <v>65.978340000000003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899.05</v>
      </c>
      <c r="D144" s="37">
        <v>905.23333333333323</v>
      </c>
      <c r="E144" s="37">
        <v>889.46666666666647</v>
      </c>
      <c r="F144" s="37">
        <v>879.88333333333321</v>
      </c>
      <c r="G144" s="37">
        <v>864.11666666666645</v>
      </c>
      <c r="H144" s="37">
        <v>914.81666666666649</v>
      </c>
      <c r="I144" s="37">
        <v>930.58333333333314</v>
      </c>
      <c r="J144" s="37">
        <v>940.16666666666652</v>
      </c>
      <c r="K144" s="28">
        <v>921</v>
      </c>
      <c r="L144" s="28">
        <v>895.65</v>
      </c>
      <c r="M144" s="28">
        <v>26.908169999999998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111.65</v>
      </c>
      <c r="D145" s="37">
        <v>112.51666666666667</v>
      </c>
      <c r="E145" s="37">
        <v>110.33333333333333</v>
      </c>
      <c r="F145" s="37">
        <v>109.01666666666667</v>
      </c>
      <c r="G145" s="37">
        <v>106.83333333333333</v>
      </c>
      <c r="H145" s="37">
        <v>113.83333333333333</v>
      </c>
      <c r="I145" s="37">
        <v>116.01666666666667</v>
      </c>
      <c r="J145" s="37">
        <v>117.33333333333333</v>
      </c>
      <c r="K145" s="28">
        <v>114.7</v>
      </c>
      <c r="L145" s="28">
        <v>111.2</v>
      </c>
      <c r="M145" s="28">
        <v>30.145530000000001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519.75</v>
      </c>
      <c r="D146" s="37">
        <v>520.65</v>
      </c>
      <c r="E146" s="37">
        <v>515.25</v>
      </c>
      <c r="F146" s="37">
        <v>510.75</v>
      </c>
      <c r="G146" s="37">
        <v>505.35</v>
      </c>
      <c r="H146" s="37">
        <v>525.15</v>
      </c>
      <c r="I146" s="37">
        <v>530.54999999999984</v>
      </c>
      <c r="J146" s="37">
        <v>535.04999999999995</v>
      </c>
      <c r="K146" s="28">
        <v>526.04999999999995</v>
      </c>
      <c r="L146" s="28">
        <v>516.15</v>
      </c>
      <c r="M146" s="28">
        <v>12.75107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7407.65</v>
      </c>
      <c r="D147" s="37">
        <v>7441.9333333333334</v>
      </c>
      <c r="E147" s="37">
        <v>7345.8666666666668</v>
      </c>
      <c r="F147" s="37">
        <v>7284.083333333333</v>
      </c>
      <c r="G147" s="37">
        <v>7188.0166666666664</v>
      </c>
      <c r="H147" s="37">
        <v>7503.7166666666672</v>
      </c>
      <c r="I147" s="37">
        <v>7599.7833333333347</v>
      </c>
      <c r="J147" s="37">
        <v>7661.5666666666675</v>
      </c>
      <c r="K147" s="28">
        <v>7538</v>
      </c>
      <c r="L147" s="28">
        <v>7380.15</v>
      </c>
      <c r="M147" s="28">
        <v>5.2417400000000001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730.05</v>
      </c>
      <c r="D148" s="37">
        <v>727.73333333333323</v>
      </c>
      <c r="E148" s="37">
        <v>721.51666666666642</v>
      </c>
      <c r="F148" s="37">
        <v>712.98333333333323</v>
      </c>
      <c r="G148" s="37">
        <v>706.76666666666642</v>
      </c>
      <c r="H148" s="37">
        <v>736.26666666666642</v>
      </c>
      <c r="I148" s="37">
        <v>742.48333333333335</v>
      </c>
      <c r="J148" s="37">
        <v>751.01666666666642</v>
      </c>
      <c r="K148" s="28">
        <v>733.95</v>
      </c>
      <c r="L148" s="28">
        <v>719.2</v>
      </c>
      <c r="M148" s="28">
        <v>1.93767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3510.45</v>
      </c>
      <c r="D149" s="37">
        <v>3511.4833333333336</v>
      </c>
      <c r="E149" s="37">
        <v>3474.9666666666672</v>
      </c>
      <c r="F149" s="37">
        <v>3439.4833333333336</v>
      </c>
      <c r="G149" s="37">
        <v>3402.9666666666672</v>
      </c>
      <c r="H149" s="37">
        <v>3546.9666666666672</v>
      </c>
      <c r="I149" s="37">
        <v>3583.4833333333336</v>
      </c>
      <c r="J149" s="37">
        <v>3618.9666666666672</v>
      </c>
      <c r="K149" s="28">
        <v>3548</v>
      </c>
      <c r="L149" s="28">
        <v>3476</v>
      </c>
      <c r="M149" s="28">
        <v>3.41493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2693.15</v>
      </c>
      <c r="D150" s="37">
        <v>2695.8833333333337</v>
      </c>
      <c r="E150" s="37">
        <v>2667.8166666666675</v>
      </c>
      <c r="F150" s="37">
        <v>2642.483333333334</v>
      </c>
      <c r="G150" s="37">
        <v>2614.4166666666679</v>
      </c>
      <c r="H150" s="37">
        <v>2721.2166666666672</v>
      </c>
      <c r="I150" s="37">
        <v>2749.2833333333338</v>
      </c>
      <c r="J150" s="37">
        <v>2774.6166666666668</v>
      </c>
      <c r="K150" s="28">
        <v>2723.95</v>
      </c>
      <c r="L150" s="28">
        <v>2670.55</v>
      </c>
      <c r="M150" s="28">
        <v>2.2644899999999999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1213.25</v>
      </c>
      <c r="D151" s="37">
        <v>1231.8</v>
      </c>
      <c r="E151" s="37">
        <v>1191.4499999999998</v>
      </c>
      <c r="F151" s="37">
        <v>1169.6499999999999</v>
      </c>
      <c r="G151" s="37">
        <v>1129.2999999999997</v>
      </c>
      <c r="H151" s="37">
        <v>1253.5999999999999</v>
      </c>
      <c r="I151" s="37">
        <v>1293.9499999999998</v>
      </c>
      <c r="J151" s="37">
        <v>1315.75</v>
      </c>
      <c r="K151" s="28">
        <v>1272.1500000000001</v>
      </c>
      <c r="L151" s="28">
        <v>1210</v>
      </c>
      <c r="M151" s="28">
        <v>8.2680100000000003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780.9</v>
      </c>
      <c r="D152" s="37">
        <v>783.0333333333333</v>
      </c>
      <c r="E152" s="37">
        <v>774.86666666666656</v>
      </c>
      <c r="F152" s="37">
        <v>768.83333333333326</v>
      </c>
      <c r="G152" s="37">
        <v>760.66666666666652</v>
      </c>
      <c r="H152" s="37">
        <v>789.06666666666661</v>
      </c>
      <c r="I152" s="37">
        <v>797.23333333333335</v>
      </c>
      <c r="J152" s="37">
        <v>803.26666666666665</v>
      </c>
      <c r="K152" s="28">
        <v>791.2</v>
      </c>
      <c r="L152" s="28">
        <v>777</v>
      </c>
      <c r="M152" s="28">
        <v>0.81235000000000002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157</v>
      </c>
      <c r="D153" s="37">
        <v>158.06666666666669</v>
      </c>
      <c r="E153" s="37">
        <v>155.28333333333339</v>
      </c>
      <c r="F153" s="37">
        <v>153.56666666666669</v>
      </c>
      <c r="G153" s="37">
        <v>150.78333333333339</v>
      </c>
      <c r="H153" s="37">
        <v>159.78333333333339</v>
      </c>
      <c r="I153" s="37">
        <v>162.56666666666669</v>
      </c>
      <c r="J153" s="37">
        <v>164.28333333333339</v>
      </c>
      <c r="K153" s="28">
        <v>160.85</v>
      </c>
      <c r="L153" s="28">
        <v>156.35</v>
      </c>
      <c r="M153" s="28">
        <v>53.460659999999997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158.4</v>
      </c>
      <c r="D154" s="37">
        <v>158.71666666666667</v>
      </c>
      <c r="E154" s="37">
        <v>156.68333333333334</v>
      </c>
      <c r="F154" s="37">
        <v>154.96666666666667</v>
      </c>
      <c r="G154" s="37">
        <v>152.93333333333334</v>
      </c>
      <c r="H154" s="37">
        <v>160.43333333333334</v>
      </c>
      <c r="I154" s="37">
        <v>162.4666666666667</v>
      </c>
      <c r="J154" s="37">
        <v>164.18333333333334</v>
      </c>
      <c r="K154" s="28">
        <v>160.75</v>
      </c>
      <c r="L154" s="28">
        <v>157</v>
      </c>
      <c r="M154" s="28">
        <v>333.96071999999998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101.1</v>
      </c>
      <c r="D155" s="37">
        <v>101.93333333333332</v>
      </c>
      <c r="E155" s="37">
        <v>99.766666666666652</v>
      </c>
      <c r="F155" s="37">
        <v>98.433333333333323</v>
      </c>
      <c r="G155" s="37">
        <v>96.266666666666652</v>
      </c>
      <c r="H155" s="37">
        <v>103.26666666666665</v>
      </c>
      <c r="I155" s="37">
        <v>105.43333333333331</v>
      </c>
      <c r="J155" s="37">
        <v>106.76666666666665</v>
      </c>
      <c r="K155" s="28">
        <v>104.1</v>
      </c>
      <c r="L155" s="28">
        <v>100.6</v>
      </c>
      <c r="M155" s="28">
        <v>118.93961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3790.5</v>
      </c>
      <c r="D156" s="37">
        <v>3817.6</v>
      </c>
      <c r="E156" s="37">
        <v>3722.8999999999996</v>
      </c>
      <c r="F156" s="37">
        <v>3655.2999999999997</v>
      </c>
      <c r="G156" s="37">
        <v>3560.5999999999995</v>
      </c>
      <c r="H156" s="37">
        <v>3885.2</v>
      </c>
      <c r="I156" s="37">
        <v>3979.8999999999996</v>
      </c>
      <c r="J156" s="37">
        <v>4047.5</v>
      </c>
      <c r="K156" s="28">
        <v>3912.3</v>
      </c>
      <c r="L156" s="28">
        <v>3750</v>
      </c>
      <c r="M156" s="28">
        <v>0.60902000000000001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17603.75</v>
      </c>
      <c r="D157" s="37">
        <v>17829.383333333335</v>
      </c>
      <c r="E157" s="37">
        <v>17280.366666666669</v>
      </c>
      <c r="F157" s="37">
        <v>16956.983333333334</v>
      </c>
      <c r="G157" s="37">
        <v>16407.966666666667</v>
      </c>
      <c r="H157" s="37">
        <v>18152.76666666667</v>
      </c>
      <c r="I157" s="37">
        <v>18701.78333333334</v>
      </c>
      <c r="J157" s="37">
        <v>19025.166666666672</v>
      </c>
      <c r="K157" s="28">
        <v>18378.400000000001</v>
      </c>
      <c r="L157" s="28">
        <v>17506</v>
      </c>
      <c r="M157" s="28">
        <v>0.63312999999999997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301</v>
      </c>
      <c r="D158" s="37">
        <v>303.61666666666667</v>
      </c>
      <c r="E158" s="37">
        <v>297.38333333333333</v>
      </c>
      <c r="F158" s="37">
        <v>293.76666666666665</v>
      </c>
      <c r="G158" s="37">
        <v>287.5333333333333</v>
      </c>
      <c r="H158" s="37">
        <v>307.23333333333335</v>
      </c>
      <c r="I158" s="37">
        <v>313.4666666666667</v>
      </c>
      <c r="J158" s="37">
        <v>317.08333333333337</v>
      </c>
      <c r="K158" s="28">
        <v>309.85000000000002</v>
      </c>
      <c r="L158" s="28">
        <v>300</v>
      </c>
      <c r="M158" s="28">
        <v>3.35392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904.4</v>
      </c>
      <c r="D159" s="37">
        <v>912.33333333333337</v>
      </c>
      <c r="E159" s="37">
        <v>893.06666666666672</v>
      </c>
      <c r="F159" s="37">
        <v>881.73333333333335</v>
      </c>
      <c r="G159" s="37">
        <v>862.4666666666667</v>
      </c>
      <c r="H159" s="37">
        <v>923.66666666666674</v>
      </c>
      <c r="I159" s="37">
        <v>942.93333333333339</v>
      </c>
      <c r="J159" s="37">
        <v>954.26666666666677</v>
      </c>
      <c r="K159" s="28">
        <v>931.6</v>
      </c>
      <c r="L159" s="28">
        <v>901</v>
      </c>
      <c r="M159" s="28">
        <v>6.7729600000000003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164.85</v>
      </c>
      <c r="D160" s="37">
        <v>165.54999999999998</v>
      </c>
      <c r="E160" s="37">
        <v>162.69999999999996</v>
      </c>
      <c r="F160" s="37">
        <v>160.54999999999998</v>
      </c>
      <c r="G160" s="37">
        <v>157.69999999999996</v>
      </c>
      <c r="H160" s="37">
        <v>167.69999999999996</v>
      </c>
      <c r="I160" s="37">
        <v>170.54999999999998</v>
      </c>
      <c r="J160" s="37">
        <v>172.69999999999996</v>
      </c>
      <c r="K160" s="28">
        <v>168.4</v>
      </c>
      <c r="L160" s="28">
        <v>163.4</v>
      </c>
      <c r="M160" s="28">
        <v>268.78516000000002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226.85</v>
      </c>
      <c r="D161" s="37">
        <v>227.38333333333335</v>
      </c>
      <c r="E161" s="37">
        <v>223.76666666666671</v>
      </c>
      <c r="F161" s="37">
        <v>220.68333333333337</v>
      </c>
      <c r="G161" s="37">
        <v>217.06666666666672</v>
      </c>
      <c r="H161" s="37">
        <v>230.4666666666667</v>
      </c>
      <c r="I161" s="37">
        <v>234.08333333333331</v>
      </c>
      <c r="J161" s="37">
        <v>237.16666666666669</v>
      </c>
      <c r="K161" s="28">
        <v>231</v>
      </c>
      <c r="L161" s="28">
        <v>224.3</v>
      </c>
      <c r="M161" s="28">
        <v>16.25095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2735.1</v>
      </c>
      <c r="D162" s="37">
        <v>2763.6666666666665</v>
      </c>
      <c r="E162" s="37">
        <v>2695.6333333333332</v>
      </c>
      <c r="F162" s="37">
        <v>2656.1666666666665</v>
      </c>
      <c r="G162" s="37">
        <v>2588.1333333333332</v>
      </c>
      <c r="H162" s="37">
        <v>2803.1333333333332</v>
      </c>
      <c r="I162" s="37">
        <v>2871.166666666667</v>
      </c>
      <c r="J162" s="37">
        <v>2910.6333333333332</v>
      </c>
      <c r="K162" s="28">
        <v>2831.7</v>
      </c>
      <c r="L162" s="28">
        <v>2724.2</v>
      </c>
      <c r="M162" s="28">
        <v>0.71065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45722.6</v>
      </c>
      <c r="D163" s="37">
        <v>45829</v>
      </c>
      <c r="E163" s="37">
        <v>45393.599999999999</v>
      </c>
      <c r="F163" s="37">
        <v>45064.6</v>
      </c>
      <c r="G163" s="37">
        <v>44629.2</v>
      </c>
      <c r="H163" s="37">
        <v>46158</v>
      </c>
      <c r="I163" s="37">
        <v>46593.399999999994</v>
      </c>
      <c r="J163" s="37">
        <v>46922.400000000001</v>
      </c>
      <c r="K163" s="28">
        <v>46264.4</v>
      </c>
      <c r="L163" s="28">
        <v>45500</v>
      </c>
      <c r="M163" s="28">
        <v>0.24085000000000001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214.6</v>
      </c>
      <c r="D164" s="37">
        <v>215.63333333333335</v>
      </c>
      <c r="E164" s="37">
        <v>212.26666666666671</v>
      </c>
      <c r="F164" s="37">
        <v>209.93333333333337</v>
      </c>
      <c r="G164" s="37">
        <v>206.56666666666672</v>
      </c>
      <c r="H164" s="37">
        <v>217.9666666666667</v>
      </c>
      <c r="I164" s="37">
        <v>221.33333333333331</v>
      </c>
      <c r="J164" s="37">
        <v>223.66666666666669</v>
      </c>
      <c r="K164" s="28">
        <v>219</v>
      </c>
      <c r="L164" s="28">
        <v>213.3</v>
      </c>
      <c r="M164" s="28">
        <v>33.806379999999997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4366.3</v>
      </c>
      <c r="D165" s="37">
        <v>4350.7666666666664</v>
      </c>
      <c r="E165" s="37">
        <v>4321.5333333333328</v>
      </c>
      <c r="F165" s="37">
        <v>4276.7666666666664</v>
      </c>
      <c r="G165" s="37">
        <v>4247.5333333333328</v>
      </c>
      <c r="H165" s="37">
        <v>4395.5333333333328</v>
      </c>
      <c r="I165" s="37">
        <v>4424.7666666666664</v>
      </c>
      <c r="J165" s="37">
        <v>4469.5333333333328</v>
      </c>
      <c r="K165" s="28">
        <v>4380</v>
      </c>
      <c r="L165" s="28">
        <v>4306</v>
      </c>
      <c r="M165" s="28">
        <v>1.8855200000000001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2301.75</v>
      </c>
      <c r="D166" s="37">
        <v>2314.8333333333335</v>
      </c>
      <c r="E166" s="37">
        <v>2282.0666666666671</v>
      </c>
      <c r="F166" s="37">
        <v>2262.3833333333337</v>
      </c>
      <c r="G166" s="37">
        <v>2229.6166666666672</v>
      </c>
      <c r="H166" s="37">
        <v>2334.5166666666669</v>
      </c>
      <c r="I166" s="37">
        <v>2367.2833333333333</v>
      </c>
      <c r="J166" s="37">
        <v>2386.9666666666667</v>
      </c>
      <c r="K166" s="28">
        <v>2347.6</v>
      </c>
      <c r="L166" s="28">
        <v>2295.15</v>
      </c>
      <c r="M166" s="28">
        <v>2.6370800000000001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2022.8</v>
      </c>
      <c r="D167" s="37">
        <v>2041.2833333333335</v>
      </c>
      <c r="E167" s="37">
        <v>1997.5666666666671</v>
      </c>
      <c r="F167" s="37">
        <v>1972.3333333333335</v>
      </c>
      <c r="G167" s="37">
        <v>1928.616666666667</v>
      </c>
      <c r="H167" s="37">
        <v>2066.5166666666673</v>
      </c>
      <c r="I167" s="37">
        <v>2110.2333333333336</v>
      </c>
      <c r="J167" s="37">
        <v>2135.4666666666672</v>
      </c>
      <c r="K167" s="28">
        <v>2085</v>
      </c>
      <c r="L167" s="28">
        <v>2016.05</v>
      </c>
      <c r="M167" s="28">
        <v>3.0074399999999999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2448.25</v>
      </c>
      <c r="D168" s="37">
        <v>2474.7000000000003</v>
      </c>
      <c r="E168" s="37">
        <v>2410.4000000000005</v>
      </c>
      <c r="F168" s="37">
        <v>2372.5500000000002</v>
      </c>
      <c r="G168" s="37">
        <v>2308.2500000000005</v>
      </c>
      <c r="H168" s="37">
        <v>2512.5500000000006</v>
      </c>
      <c r="I168" s="37">
        <v>2576.8500000000008</v>
      </c>
      <c r="J168" s="37">
        <v>2614.7000000000007</v>
      </c>
      <c r="K168" s="28">
        <v>2539</v>
      </c>
      <c r="L168" s="28">
        <v>2436.85</v>
      </c>
      <c r="M168" s="28">
        <v>4.1041400000000001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113.2</v>
      </c>
      <c r="D169" s="37">
        <v>114</v>
      </c>
      <c r="E169" s="37">
        <v>112.2</v>
      </c>
      <c r="F169" s="37">
        <v>111.2</v>
      </c>
      <c r="G169" s="37">
        <v>109.4</v>
      </c>
      <c r="H169" s="37">
        <v>115</v>
      </c>
      <c r="I169" s="37">
        <v>116.80000000000001</v>
      </c>
      <c r="J169" s="37">
        <v>117.8</v>
      </c>
      <c r="K169" s="28">
        <v>115.8</v>
      </c>
      <c r="L169" s="28">
        <v>113</v>
      </c>
      <c r="M169" s="28">
        <v>24.726870000000002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233.75</v>
      </c>
      <c r="D170" s="37">
        <v>235.75</v>
      </c>
      <c r="E170" s="37">
        <v>230.85</v>
      </c>
      <c r="F170" s="37">
        <v>227.95</v>
      </c>
      <c r="G170" s="37">
        <v>223.04999999999998</v>
      </c>
      <c r="H170" s="37">
        <v>238.65</v>
      </c>
      <c r="I170" s="37">
        <v>243.54999999999998</v>
      </c>
      <c r="J170" s="37">
        <v>246.45000000000002</v>
      </c>
      <c r="K170" s="28">
        <v>240.65</v>
      </c>
      <c r="L170" s="28">
        <v>232.85</v>
      </c>
      <c r="M170" s="28">
        <v>123.61452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477.15</v>
      </c>
      <c r="D171" s="37">
        <v>477.13333333333338</v>
      </c>
      <c r="E171" s="37">
        <v>471.26666666666677</v>
      </c>
      <c r="F171" s="37">
        <v>465.38333333333338</v>
      </c>
      <c r="G171" s="37">
        <v>459.51666666666677</v>
      </c>
      <c r="H171" s="37">
        <v>483.01666666666677</v>
      </c>
      <c r="I171" s="37">
        <v>488.88333333333344</v>
      </c>
      <c r="J171" s="37">
        <v>494.76666666666677</v>
      </c>
      <c r="K171" s="28">
        <v>483</v>
      </c>
      <c r="L171" s="28">
        <v>471.25</v>
      </c>
      <c r="M171" s="28">
        <v>4.6489700000000003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13482.9</v>
      </c>
      <c r="D172" s="37">
        <v>13513.666666666666</v>
      </c>
      <c r="E172" s="37">
        <v>13420.883333333331</v>
      </c>
      <c r="F172" s="37">
        <v>13358.866666666665</v>
      </c>
      <c r="G172" s="37">
        <v>13266.08333333333</v>
      </c>
      <c r="H172" s="37">
        <v>13575.683333333332</v>
      </c>
      <c r="I172" s="37">
        <v>13668.466666666669</v>
      </c>
      <c r="J172" s="37">
        <v>13730.483333333334</v>
      </c>
      <c r="K172" s="28">
        <v>13606.45</v>
      </c>
      <c r="L172" s="28">
        <v>13451.65</v>
      </c>
      <c r="M172" s="28">
        <v>1.6289999999999999E-2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34.25</v>
      </c>
      <c r="D173" s="37">
        <v>34.483333333333327</v>
      </c>
      <c r="E173" s="37">
        <v>33.916666666666657</v>
      </c>
      <c r="F173" s="37">
        <v>33.583333333333329</v>
      </c>
      <c r="G173" s="37">
        <v>33.016666666666659</v>
      </c>
      <c r="H173" s="37">
        <v>34.816666666666656</v>
      </c>
      <c r="I173" s="37">
        <v>35.383333333333333</v>
      </c>
      <c r="J173" s="37">
        <v>35.716666666666654</v>
      </c>
      <c r="K173" s="28">
        <v>35.049999999999997</v>
      </c>
      <c r="L173" s="28">
        <v>34.15</v>
      </c>
      <c r="M173" s="28">
        <v>265.5478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118.75</v>
      </c>
      <c r="D174" s="37">
        <v>119.45</v>
      </c>
      <c r="E174" s="37">
        <v>116.9</v>
      </c>
      <c r="F174" s="37">
        <v>115.05</v>
      </c>
      <c r="G174" s="37">
        <v>112.5</v>
      </c>
      <c r="H174" s="37">
        <v>121.30000000000001</v>
      </c>
      <c r="I174" s="37">
        <v>123.85</v>
      </c>
      <c r="J174" s="37">
        <v>125.70000000000002</v>
      </c>
      <c r="K174" s="28">
        <v>122</v>
      </c>
      <c r="L174" s="28">
        <v>117.6</v>
      </c>
      <c r="M174" s="28">
        <v>160.07516000000001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123.3</v>
      </c>
      <c r="D175" s="37">
        <v>124.25</v>
      </c>
      <c r="E175" s="37">
        <v>122.1</v>
      </c>
      <c r="F175" s="37">
        <v>120.89999999999999</v>
      </c>
      <c r="G175" s="37">
        <v>118.74999999999999</v>
      </c>
      <c r="H175" s="37">
        <v>125.45</v>
      </c>
      <c r="I175" s="37">
        <v>127.60000000000001</v>
      </c>
      <c r="J175" s="37">
        <v>128.80000000000001</v>
      </c>
      <c r="K175" s="28">
        <v>126.4</v>
      </c>
      <c r="L175" s="28">
        <v>123.05</v>
      </c>
      <c r="M175" s="28">
        <v>21.473410000000001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2640.9</v>
      </c>
      <c r="D176" s="37">
        <v>2667.6333333333332</v>
      </c>
      <c r="E176" s="37">
        <v>2605.2666666666664</v>
      </c>
      <c r="F176" s="37">
        <v>2569.6333333333332</v>
      </c>
      <c r="G176" s="37">
        <v>2507.2666666666664</v>
      </c>
      <c r="H176" s="37">
        <v>2703.2666666666664</v>
      </c>
      <c r="I176" s="37">
        <v>2765.6333333333332</v>
      </c>
      <c r="J176" s="37">
        <v>2801.2666666666664</v>
      </c>
      <c r="K176" s="28">
        <v>2730</v>
      </c>
      <c r="L176" s="28">
        <v>2632</v>
      </c>
      <c r="M176" s="28">
        <v>79.427210000000002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790.4</v>
      </c>
      <c r="D177" s="37">
        <v>794.4666666666667</v>
      </c>
      <c r="E177" s="37">
        <v>783.93333333333339</v>
      </c>
      <c r="F177" s="37">
        <v>777.4666666666667</v>
      </c>
      <c r="G177" s="37">
        <v>766.93333333333339</v>
      </c>
      <c r="H177" s="37">
        <v>800.93333333333339</v>
      </c>
      <c r="I177" s="37">
        <v>811.4666666666667</v>
      </c>
      <c r="J177" s="37">
        <v>817.93333333333339</v>
      </c>
      <c r="K177" s="28">
        <v>805</v>
      </c>
      <c r="L177" s="28">
        <v>788</v>
      </c>
      <c r="M177" s="28">
        <v>27.96518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1083.6500000000001</v>
      </c>
      <c r="D178" s="37">
        <v>1092.8833333333334</v>
      </c>
      <c r="E178" s="37">
        <v>1070.7666666666669</v>
      </c>
      <c r="F178" s="37">
        <v>1057.8833333333334</v>
      </c>
      <c r="G178" s="37">
        <v>1035.7666666666669</v>
      </c>
      <c r="H178" s="37">
        <v>1105.7666666666669</v>
      </c>
      <c r="I178" s="37">
        <v>1127.8833333333332</v>
      </c>
      <c r="J178" s="37">
        <v>1140.7666666666669</v>
      </c>
      <c r="K178" s="28">
        <v>1115</v>
      </c>
      <c r="L178" s="28">
        <v>1080</v>
      </c>
      <c r="M178" s="28">
        <v>8.1413200000000003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2394.3000000000002</v>
      </c>
      <c r="D179" s="37">
        <v>2421.1</v>
      </c>
      <c r="E179" s="37">
        <v>2359.25</v>
      </c>
      <c r="F179" s="37">
        <v>2324.2000000000003</v>
      </c>
      <c r="G179" s="37">
        <v>2262.3500000000004</v>
      </c>
      <c r="H179" s="37">
        <v>2456.1499999999996</v>
      </c>
      <c r="I179" s="37">
        <v>2517.9999999999991</v>
      </c>
      <c r="J179" s="37">
        <v>2553.0499999999993</v>
      </c>
      <c r="K179" s="28">
        <v>2482.9499999999998</v>
      </c>
      <c r="L179" s="28">
        <v>2386.0500000000002</v>
      </c>
      <c r="M179" s="28">
        <v>4.2583700000000002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6938.65</v>
      </c>
      <c r="D180" s="37">
        <v>6947.8833333333341</v>
      </c>
      <c r="E180" s="37">
        <v>6900.7666666666682</v>
      </c>
      <c r="F180" s="37">
        <v>6862.8833333333341</v>
      </c>
      <c r="G180" s="37">
        <v>6815.7666666666682</v>
      </c>
      <c r="H180" s="37">
        <v>6985.7666666666682</v>
      </c>
      <c r="I180" s="37">
        <v>7032.883333333335</v>
      </c>
      <c r="J180" s="37">
        <v>7070.7666666666682</v>
      </c>
      <c r="K180" s="28">
        <v>6995</v>
      </c>
      <c r="L180" s="28">
        <v>6910</v>
      </c>
      <c r="M180" s="28">
        <v>0.1081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25088.65</v>
      </c>
      <c r="D181" s="37">
        <v>25402.25</v>
      </c>
      <c r="E181" s="37">
        <v>24704.5</v>
      </c>
      <c r="F181" s="37">
        <v>24320.35</v>
      </c>
      <c r="G181" s="37">
        <v>23622.6</v>
      </c>
      <c r="H181" s="37">
        <v>25786.400000000001</v>
      </c>
      <c r="I181" s="37">
        <v>26484.15</v>
      </c>
      <c r="J181" s="37">
        <v>26868.300000000003</v>
      </c>
      <c r="K181" s="28">
        <v>26100</v>
      </c>
      <c r="L181" s="28">
        <v>25018.1</v>
      </c>
      <c r="M181" s="28">
        <v>0.33434999999999998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1161.55</v>
      </c>
      <c r="D182" s="37">
        <v>1168.2166666666667</v>
      </c>
      <c r="E182" s="37">
        <v>1141.4833333333333</v>
      </c>
      <c r="F182" s="37">
        <v>1121.4166666666667</v>
      </c>
      <c r="G182" s="37">
        <v>1094.6833333333334</v>
      </c>
      <c r="H182" s="37">
        <v>1188.2833333333333</v>
      </c>
      <c r="I182" s="37">
        <v>1215.0166666666669</v>
      </c>
      <c r="J182" s="37">
        <v>1235.0833333333333</v>
      </c>
      <c r="K182" s="28">
        <v>1194.95</v>
      </c>
      <c r="L182" s="28">
        <v>1148.1500000000001</v>
      </c>
      <c r="M182" s="28">
        <v>10.21326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2302.4499999999998</v>
      </c>
      <c r="D183" s="37">
        <v>2283.15</v>
      </c>
      <c r="E183" s="37">
        <v>2224.3500000000004</v>
      </c>
      <c r="F183" s="37">
        <v>2146.2500000000005</v>
      </c>
      <c r="G183" s="37">
        <v>2087.4500000000007</v>
      </c>
      <c r="H183" s="37">
        <v>2361.25</v>
      </c>
      <c r="I183" s="37">
        <v>2420.0500000000002</v>
      </c>
      <c r="J183" s="37">
        <v>2498.1499999999996</v>
      </c>
      <c r="K183" s="28">
        <v>2341.9499999999998</v>
      </c>
      <c r="L183" s="28">
        <v>2205.0500000000002</v>
      </c>
      <c r="M183" s="28">
        <v>10.17497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480</v>
      </c>
      <c r="D184" s="37">
        <v>484.2166666666667</v>
      </c>
      <c r="E184" s="37">
        <v>474.43333333333339</v>
      </c>
      <c r="F184" s="37">
        <v>468.86666666666667</v>
      </c>
      <c r="G184" s="37">
        <v>459.08333333333337</v>
      </c>
      <c r="H184" s="37">
        <v>489.78333333333342</v>
      </c>
      <c r="I184" s="37">
        <v>499.56666666666672</v>
      </c>
      <c r="J184" s="37">
        <v>505.13333333333344</v>
      </c>
      <c r="K184" s="28">
        <v>494</v>
      </c>
      <c r="L184" s="28">
        <v>478.65</v>
      </c>
      <c r="M184" s="28">
        <v>141.30385000000001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94.1</v>
      </c>
      <c r="D185" s="37">
        <v>94.833333333333329</v>
      </c>
      <c r="E185" s="37">
        <v>93.066666666666663</v>
      </c>
      <c r="F185" s="37">
        <v>92.033333333333331</v>
      </c>
      <c r="G185" s="37">
        <v>90.266666666666666</v>
      </c>
      <c r="H185" s="37">
        <v>95.86666666666666</v>
      </c>
      <c r="I185" s="37">
        <v>97.63333333333334</v>
      </c>
      <c r="J185" s="37">
        <v>98.666666666666657</v>
      </c>
      <c r="K185" s="28">
        <v>96.6</v>
      </c>
      <c r="L185" s="28">
        <v>93.8</v>
      </c>
      <c r="M185" s="28">
        <v>233.29442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878.15</v>
      </c>
      <c r="D186" s="37">
        <v>889.98333333333323</v>
      </c>
      <c r="E186" s="37">
        <v>860.76666666666642</v>
      </c>
      <c r="F186" s="37">
        <v>843.38333333333321</v>
      </c>
      <c r="G186" s="37">
        <v>814.1666666666664</v>
      </c>
      <c r="H186" s="37">
        <v>907.36666666666645</v>
      </c>
      <c r="I186" s="37">
        <v>936.58333333333337</v>
      </c>
      <c r="J186" s="37">
        <v>953.96666666666647</v>
      </c>
      <c r="K186" s="28">
        <v>919.2</v>
      </c>
      <c r="L186" s="28">
        <v>872.6</v>
      </c>
      <c r="M186" s="28">
        <v>44.622929999999997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462.95</v>
      </c>
      <c r="D187" s="37">
        <v>465.51666666666665</v>
      </c>
      <c r="E187" s="37">
        <v>459.13333333333333</v>
      </c>
      <c r="F187" s="37">
        <v>455.31666666666666</v>
      </c>
      <c r="G187" s="37">
        <v>448.93333333333334</v>
      </c>
      <c r="H187" s="37">
        <v>469.33333333333331</v>
      </c>
      <c r="I187" s="37">
        <v>475.71666666666664</v>
      </c>
      <c r="J187" s="37">
        <v>479.5333333333333</v>
      </c>
      <c r="K187" s="28">
        <v>471.9</v>
      </c>
      <c r="L187" s="28">
        <v>461.7</v>
      </c>
      <c r="M187" s="28">
        <v>4.4515399999999996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603.20000000000005</v>
      </c>
      <c r="D188" s="37">
        <v>606.21666666666658</v>
      </c>
      <c r="E188" s="37">
        <v>597.03333333333319</v>
      </c>
      <c r="F188" s="37">
        <v>590.86666666666656</v>
      </c>
      <c r="G188" s="37">
        <v>581.68333333333317</v>
      </c>
      <c r="H188" s="37">
        <v>612.38333333333321</v>
      </c>
      <c r="I188" s="37">
        <v>621.56666666666661</v>
      </c>
      <c r="J188" s="37">
        <v>627.73333333333323</v>
      </c>
      <c r="K188" s="28">
        <v>615.4</v>
      </c>
      <c r="L188" s="28">
        <v>600.04999999999995</v>
      </c>
      <c r="M188" s="28">
        <v>6.4761600000000001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631.04999999999995</v>
      </c>
      <c r="D189" s="37">
        <v>634.46666666666658</v>
      </c>
      <c r="E189" s="37">
        <v>620.78333333333319</v>
      </c>
      <c r="F189" s="37">
        <v>610.51666666666665</v>
      </c>
      <c r="G189" s="37">
        <v>596.83333333333326</v>
      </c>
      <c r="H189" s="37">
        <v>644.73333333333312</v>
      </c>
      <c r="I189" s="37">
        <v>658.41666666666652</v>
      </c>
      <c r="J189" s="37">
        <v>668.68333333333305</v>
      </c>
      <c r="K189" s="28">
        <v>648.15</v>
      </c>
      <c r="L189" s="28">
        <v>624.20000000000005</v>
      </c>
      <c r="M189" s="28">
        <v>15.636979999999999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1046.3</v>
      </c>
      <c r="D190" s="37">
        <v>1051.4166666666667</v>
      </c>
      <c r="E190" s="37">
        <v>1032.8833333333334</v>
      </c>
      <c r="F190" s="37">
        <v>1019.4666666666667</v>
      </c>
      <c r="G190" s="37">
        <v>1000.9333333333334</v>
      </c>
      <c r="H190" s="37">
        <v>1064.8333333333335</v>
      </c>
      <c r="I190" s="37">
        <v>1083.3666666666668</v>
      </c>
      <c r="J190" s="37">
        <v>1096.7833333333335</v>
      </c>
      <c r="K190" s="28">
        <v>1069.95</v>
      </c>
      <c r="L190" s="28">
        <v>1038</v>
      </c>
      <c r="M190" s="28">
        <v>33.572000000000003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1020.65</v>
      </c>
      <c r="D191" s="37">
        <v>1050.0333333333335</v>
      </c>
      <c r="E191" s="37">
        <v>978.06666666666706</v>
      </c>
      <c r="F191" s="37">
        <v>935.48333333333358</v>
      </c>
      <c r="G191" s="37">
        <v>863.51666666666711</v>
      </c>
      <c r="H191" s="37">
        <v>1092.616666666667</v>
      </c>
      <c r="I191" s="37">
        <v>1164.5833333333337</v>
      </c>
      <c r="J191" s="37">
        <v>1207.166666666667</v>
      </c>
      <c r="K191" s="28">
        <v>1122</v>
      </c>
      <c r="L191" s="28">
        <v>1007.45</v>
      </c>
      <c r="M191" s="28">
        <v>5.9707499999999998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3513.4</v>
      </c>
      <c r="D192" s="37">
        <v>3510.5833333333335</v>
      </c>
      <c r="E192" s="37">
        <v>3488.166666666667</v>
      </c>
      <c r="F192" s="37">
        <v>3462.9333333333334</v>
      </c>
      <c r="G192" s="37">
        <v>3440.5166666666669</v>
      </c>
      <c r="H192" s="37">
        <v>3535.8166666666671</v>
      </c>
      <c r="I192" s="37">
        <v>3558.233333333334</v>
      </c>
      <c r="J192" s="37">
        <v>3583.4666666666672</v>
      </c>
      <c r="K192" s="28">
        <v>3533</v>
      </c>
      <c r="L192" s="28">
        <v>3485.35</v>
      </c>
      <c r="M192" s="28">
        <v>16.122620000000001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776.35</v>
      </c>
      <c r="D193" s="37">
        <v>786.94999999999993</v>
      </c>
      <c r="E193" s="37">
        <v>761.89999999999986</v>
      </c>
      <c r="F193" s="37">
        <v>747.44999999999993</v>
      </c>
      <c r="G193" s="37">
        <v>722.39999999999986</v>
      </c>
      <c r="H193" s="37">
        <v>801.39999999999986</v>
      </c>
      <c r="I193" s="37">
        <v>826.44999999999982</v>
      </c>
      <c r="J193" s="37">
        <v>840.89999999999986</v>
      </c>
      <c r="K193" s="28">
        <v>812</v>
      </c>
      <c r="L193" s="28">
        <v>772.5</v>
      </c>
      <c r="M193" s="28">
        <v>50.797229999999999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7826.2</v>
      </c>
      <c r="D194" s="37">
        <v>7840.0666666666666</v>
      </c>
      <c r="E194" s="37">
        <v>7740.1333333333332</v>
      </c>
      <c r="F194" s="37">
        <v>7654.0666666666666</v>
      </c>
      <c r="G194" s="37">
        <v>7554.1333333333332</v>
      </c>
      <c r="H194" s="37">
        <v>7926.1333333333332</v>
      </c>
      <c r="I194" s="37">
        <v>8026.0666666666657</v>
      </c>
      <c r="J194" s="37">
        <v>8112.1333333333332</v>
      </c>
      <c r="K194" s="28">
        <v>7940</v>
      </c>
      <c r="L194" s="28">
        <v>7754</v>
      </c>
      <c r="M194" s="28">
        <v>2.4457900000000001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426.3</v>
      </c>
      <c r="D195" s="37">
        <v>428</v>
      </c>
      <c r="E195" s="37">
        <v>422</v>
      </c>
      <c r="F195" s="37">
        <v>417.7</v>
      </c>
      <c r="G195" s="37">
        <v>411.7</v>
      </c>
      <c r="H195" s="37">
        <v>432.3</v>
      </c>
      <c r="I195" s="37">
        <v>438.3</v>
      </c>
      <c r="J195" s="37">
        <v>442.6</v>
      </c>
      <c r="K195" s="28">
        <v>434</v>
      </c>
      <c r="L195" s="28">
        <v>423.7</v>
      </c>
      <c r="M195" s="28">
        <v>122.40729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247.5</v>
      </c>
      <c r="D196" s="37">
        <v>247.91666666666666</v>
      </c>
      <c r="E196" s="37">
        <v>244.5333333333333</v>
      </c>
      <c r="F196" s="37">
        <v>241.56666666666663</v>
      </c>
      <c r="G196" s="37">
        <v>238.18333333333328</v>
      </c>
      <c r="H196" s="37">
        <v>250.88333333333333</v>
      </c>
      <c r="I196" s="37">
        <v>254.26666666666671</v>
      </c>
      <c r="J196" s="37">
        <v>257.23333333333335</v>
      </c>
      <c r="K196" s="28">
        <v>251.3</v>
      </c>
      <c r="L196" s="28">
        <v>244.95</v>
      </c>
      <c r="M196" s="28">
        <v>243.04759000000001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1284.25</v>
      </c>
      <c r="D197" s="37">
        <v>1292.9166666666667</v>
      </c>
      <c r="E197" s="37">
        <v>1269.3333333333335</v>
      </c>
      <c r="F197" s="37">
        <v>1254.4166666666667</v>
      </c>
      <c r="G197" s="37">
        <v>1230.8333333333335</v>
      </c>
      <c r="H197" s="37">
        <v>1307.8333333333335</v>
      </c>
      <c r="I197" s="37">
        <v>1331.416666666667</v>
      </c>
      <c r="J197" s="37">
        <v>1346.3333333333335</v>
      </c>
      <c r="K197" s="28">
        <v>1316.5</v>
      </c>
      <c r="L197" s="28">
        <v>1278</v>
      </c>
      <c r="M197" s="28">
        <v>87.338160000000002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1263.3499999999999</v>
      </c>
      <c r="D198" s="37">
        <v>1250.5333333333333</v>
      </c>
      <c r="E198" s="37">
        <v>1234.9666666666667</v>
      </c>
      <c r="F198" s="37">
        <v>1206.5833333333335</v>
      </c>
      <c r="G198" s="37">
        <v>1191.0166666666669</v>
      </c>
      <c r="H198" s="37">
        <v>1278.9166666666665</v>
      </c>
      <c r="I198" s="37">
        <v>1294.4833333333331</v>
      </c>
      <c r="J198" s="37">
        <v>1322.8666666666663</v>
      </c>
      <c r="K198" s="28">
        <v>1266.0999999999999</v>
      </c>
      <c r="L198" s="28">
        <v>1222.1500000000001</v>
      </c>
      <c r="M198" s="28">
        <v>35.637129999999999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740.1</v>
      </c>
      <c r="D199" s="37">
        <v>744.5</v>
      </c>
      <c r="E199" s="37">
        <v>729.65</v>
      </c>
      <c r="F199" s="37">
        <v>719.19999999999993</v>
      </c>
      <c r="G199" s="37">
        <v>704.34999999999991</v>
      </c>
      <c r="H199" s="37">
        <v>754.95</v>
      </c>
      <c r="I199" s="37">
        <v>769.8</v>
      </c>
      <c r="J199" s="37">
        <v>780.25000000000011</v>
      </c>
      <c r="K199" s="28">
        <v>759.35</v>
      </c>
      <c r="L199" s="28">
        <v>734.05</v>
      </c>
      <c r="M199" s="28">
        <v>4.1954900000000004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2262</v>
      </c>
      <c r="D200" s="37">
        <v>2274.3833333333332</v>
      </c>
      <c r="E200" s="37">
        <v>2239.7666666666664</v>
      </c>
      <c r="F200" s="37">
        <v>2217.5333333333333</v>
      </c>
      <c r="G200" s="37">
        <v>2182.9166666666665</v>
      </c>
      <c r="H200" s="37">
        <v>2296.6166666666663</v>
      </c>
      <c r="I200" s="37">
        <v>2331.2333333333331</v>
      </c>
      <c r="J200" s="37">
        <v>2353.4666666666662</v>
      </c>
      <c r="K200" s="28">
        <v>2309</v>
      </c>
      <c r="L200" s="28">
        <v>2252.15</v>
      </c>
      <c r="M200" s="28">
        <v>21.1858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2683.45</v>
      </c>
      <c r="D201" s="37">
        <v>2691.1666666666665</v>
      </c>
      <c r="E201" s="37">
        <v>2653.333333333333</v>
      </c>
      <c r="F201" s="37">
        <v>2623.2166666666667</v>
      </c>
      <c r="G201" s="37">
        <v>2585.3833333333332</v>
      </c>
      <c r="H201" s="37">
        <v>2721.2833333333328</v>
      </c>
      <c r="I201" s="37">
        <v>2759.1166666666659</v>
      </c>
      <c r="J201" s="37">
        <v>2789.2333333333327</v>
      </c>
      <c r="K201" s="28">
        <v>2729</v>
      </c>
      <c r="L201" s="28">
        <v>2661.05</v>
      </c>
      <c r="M201" s="28">
        <v>0.58648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523</v>
      </c>
      <c r="D202" s="37">
        <v>527.23333333333335</v>
      </c>
      <c r="E202" s="37">
        <v>514.06666666666672</v>
      </c>
      <c r="F202" s="37">
        <v>505.13333333333333</v>
      </c>
      <c r="G202" s="37">
        <v>491.9666666666667</v>
      </c>
      <c r="H202" s="37">
        <v>536.16666666666674</v>
      </c>
      <c r="I202" s="37">
        <v>549.33333333333326</v>
      </c>
      <c r="J202" s="37">
        <v>558.26666666666677</v>
      </c>
      <c r="K202" s="28">
        <v>540.4</v>
      </c>
      <c r="L202" s="28">
        <v>518.29999999999995</v>
      </c>
      <c r="M202" s="28">
        <v>4.8582299999999998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1212.3499999999999</v>
      </c>
      <c r="D203" s="37">
        <v>1220.4333333333332</v>
      </c>
      <c r="E203" s="37">
        <v>1198.0166666666664</v>
      </c>
      <c r="F203" s="37">
        <v>1183.6833333333332</v>
      </c>
      <c r="G203" s="37">
        <v>1161.2666666666664</v>
      </c>
      <c r="H203" s="37">
        <v>1234.7666666666664</v>
      </c>
      <c r="I203" s="37">
        <v>1257.1833333333329</v>
      </c>
      <c r="J203" s="37">
        <v>1271.5166666666664</v>
      </c>
      <c r="K203" s="28">
        <v>1242.8499999999999</v>
      </c>
      <c r="L203" s="28">
        <v>1206.0999999999999</v>
      </c>
      <c r="M203" s="28">
        <v>4.6497999999999999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823.25</v>
      </c>
      <c r="D204" s="37">
        <v>827.91666666666663</v>
      </c>
      <c r="E204" s="37">
        <v>814.43333333333328</v>
      </c>
      <c r="F204" s="37">
        <v>805.61666666666667</v>
      </c>
      <c r="G204" s="37">
        <v>792.13333333333333</v>
      </c>
      <c r="H204" s="37">
        <v>836.73333333333323</v>
      </c>
      <c r="I204" s="37">
        <v>850.21666666666658</v>
      </c>
      <c r="J204" s="37">
        <v>859.03333333333319</v>
      </c>
      <c r="K204" s="28">
        <v>841.4</v>
      </c>
      <c r="L204" s="28">
        <v>819.1</v>
      </c>
      <c r="M204" s="28">
        <v>26.304970000000001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6355.7</v>
      </c>
      <c r="D205" s="37">
        <v>6430.5333333333328</v>
      </c>
      <c r="E205" s="37">
        <v>6265.1666666666661</v>
      </c>
      <c r="F205" s="37">
        <v>6174.6333333333332</v>
      </c>
      <c r="G205" s="37">
        <v>6009.2666666666664</v>
      </c>
      <c r="H205" s="37">
        <v>6521.0666666666657</v>
      </c>
      <c r="I205" s="37">
        <v>6686.4333333333325</v>
      </c>
      <c r="J205" s="37">
        <v>6776.9666666666653</v>
      </c>
      <c r="K205" s="28">
        <v>6595.9</v>
      </c>
      <c r="L205" s="28">
        <v>6340</v>
      </c>
      <c r="M205" s="28">
        <v>3.44367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36.799999999999997</v>
      </c>
      <c r="D206" s="37">
        <v>37.116666666666667</v>
      </c>
      <c r="E206" s="37">
        <v>36.333333333333336</v>
      </c>
      <c r="F206" s="37">
        <v>35.866666666666667</v>
      </c>
      <c r="G206" s="37">
        <v>35.083333333333336</v>
      </c>
      <c r="H206" s="37">
        <v>37.583333333333336</v>
      </c>
      <c r="I206" s="37">
        <v>38.366666666666667</v>
      </c>
      <c r="J206" s="37">
        <v>38.833333333333336</v>
      </c>
      <c r="K206" s="28">
        <v>37.9</v>
      </c>
      <c r="L206" s="28">
        <v>36.65</v>
      </c>
      <c r="M206" s="28">
        <v>60.020780000000002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1483.8</v>
      </c>
      <c r="D207" s="37">
        <v>1497.1666666666667</v>
      </c>
      <c r="E207" s="37">
        <v>1462.9833333333336</v>
      </c>
      <c r="F207" s="37">
        <v>1442.1666666666667</v>
      </c>
      <c r="G207" s="37">
        <v>1407.9833333333336</v>
      </c>
      <c r="H207" s="37">
        <v>1517.9833333333336</v>
      </c>
      <c r="I207" s="37">
        <v>1552.1666666666665</v>
      </c>
      <c r="J207" s="37">
        <v>1572.9833333333336</v>
      </c>
      <c r="K207" s="28">
        <v>1531.35</v>
      </c>
      <c r="L207" s="28">
        <v>1476.35</v>
      </c>
      <c r="M207" s="28">
        <v>3.4468299999999998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817.45</v>
      </c>
      <c r="D208" s="37">
        <v>824.73333333333323</v>
      </c>
      <c r="E208" s="37">
        <v>806.71666666666647</v>
      </c>
      <c r="F208" s="37">
        <v>795.98333333333323</v>
      </c>
      <c r="G208" s="37">
        <v>777.96666666666647</v>
      </c>
      <c r="H208" s="37">
        <v>835.46666666666647</v>
      </c>
      <c r="I208" s="37">
        <v>853.48333333333312</v>
      </c>
      <c r="J208" s="37">
        <v>864.21666666666647</v>
      </c>
      <c r="K208" s="28">
        <v>842.75</v>
      </c>
      <c r="L208" s="28">
        <v>814</v>
      </c>
      <c r="M208" s="28">
        <v>9.9502100000000002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1099.3</v>
      </c>
      <c r="D209" s="37">
        <v>1089.6833333333334</v>
      </c>
      <c r="E209" s="37">
        <v>1061.6166666666668</v>
      </c>
      <c r="F209" s="37">
        <v>1023.9333333333334</v>
      </c>
      <c r="G209" s="37">
        <v>995.86666666666679</v>
      </c>
      <c r="H209" s="37">
        <v>1127.3666666666668</v>
      </c>
      <c r="I209" s="37">
        <v>1155.4333333333334</v>
      </c>
      <c r="J209" s="37">
        <v>1193.1166666666668</v>
      </c>
      <c r="K209" s="28">
        <v>1117.75</v>
      </c>
      <c r="L209" s="28">
        <v>1052</v>
      </c>
      <c r="M209" s="28">
        <v>31.64744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405.2</v>
      </c>
      <c r="D210" s="37">
        <v>405.11666666666662</v>
      </c>
      <c r="E210" s="37">
        <v>400.73333333333323</v>
      </c>
      <c r="F210" s="37">
        <v>396.26666666666659</v>
      </c>
      <c r="G210" s="37">
        <v>391.88333333333321</v>
      </c>
      <c r="H210" s="37">
        <v>409.58333333333326</v>
      </c>
      <c r="I210" s="37">
        <v>413.96666666666658</v>
      </c>
      <c r="J210" s="37">
        <v>418.43333333333328</v>
      </c>
      <c r="K210" s="28">
        <v>409.5</v>
      </c>
      <c r="L210" s="28">
        <v>400.65</v>
      </c>
      <c r="M210" s="28">
        <v>115.73563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9.0500000000000007</v>
      </c>
      <c r="D211" s="37">
        <v>9.1333333333333329</v>
      </c>
      <c r="E211" s="37">
        <v>8.9166666666666661</v>
      </c>
      <c r="F211" s="37">
        <v>8.7833333333333332</v>
      </c>
      <c r="G211" s="37">
        <v>8.5666666666666664</v>
      </c>
      <c r="H211" s="37">
        <v>9.2666666666666657</v>
      </c>
      <c r="I211" s="37">
        <v>9.4833333333333343</v>
      </c>
      <c r="J211" s="37">
        <v>9.6166666666666654</v>
      </c>
      <c r="K211" s="28">
        <v>9.35</v>
      </c>
      <c r="L211" s="28">
        <v>9</v>
      </c>
      <c r="M211" s="28">
        <v>1127.41463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1157.45</v>
      </c>
      <c r="D212" s="37">
        <v>1157.8833333333334</v>
      </c>
      <c r="E212" s="37">
        <v>1143.5666666666668</v>
      </c>
      <c r="F212" s="37">
        <v>1129.6833333333334</v>
      </c>
      <c r="G212" s="37">
        <v>1115.3666666666668</v>
      </c>
      <c r="H212" s="37">
        <v>1171.7666666666669</v>
      </c>
      <c r="I212" s="37">
        <v>1186.0833333333335</v>
      </c>
      <c r="J212" s="37">
        <v>1199.9666666666669</v>
      </c>
      <c r="K212" s="28">
        <v>1172.2</v>
      </c>
      <c r="L212" s="28">
        <v>1144</v>
      </c>
      <c r="M212" s="28">
        <v>15.75587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1609.1</v>
      </c>
      <c r="D213" s="37">
        <v>1624.6333333333332</v>
      </c>
      <c r="E213" s="37">
        <v>1584.4666666666665</v>
      </c>
      <c r="F213" s="37">
        <v>1559.8333333333333</v>
      </c>
      <c r="G213" s="37">
        <v>1519.6666666666665</v>
      </c>
      <c r="H213" s="37">
        <v>1649.2666666666664</v>
      </c>
      <c r="I213" s="37">
        <v>1689.4333333333334</v>
      </c>
      <c r="J213" s="37">
        <v>1714.0666666666664</v>
      </c>
      <c r="K213" s="28">
        <v>1664.8</v>
      </c>
      <c r="L213" s="28">
        <v>1600</v>
      </c>
      <c r="M213" s="28">
        <v>3.55328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501.15</v>
      </c>
      <c r="D214" s="37">
        <v>500.38333333333327</v>
      </c>
      <c r="E214" s="37">
        <v>497.06666666666655</v>
      </c>
      <c r="F214" s="37">
        <v>492.98333333333329</v>
      </c>
      <c r="G214" s="37">
        <v>489.66666666666657</v>
      </c>
      <c r="H214" s="37">
        <v>504.46666666666653</v>
      </c>
      <c r="I214" s="37">
        <v>507.78333333333325</v>
      </c>
      <c r="J214" s="37">
        <v>511.8666666666665</v>
      </c>
      <c r="K214" s="37">
        <v>503.7</v>
      </c>
      <c r="L214" s="37">
        <v>496.3</v>
      </c>
      <c r="M214" s="37">
        <v>54.347659999999998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13.5</v>
      </c>
      <c r="D215" s="37">
        <v>13.583333333333334</v>
      </c>
      <c r="E215" s="37">
        <v>13.366666666666667</v>
      </c>
      <c r="F215" s="37">
        <v>13.233333333333333</v>
      </c>
      <c r="G215" s="37">
        <v>13.016666666666666</v>
      </c>
      <c r="H215" s="37">
        <v>13.716666666666669</v>
      </c>
      <c r="I215" s="37">
        <v>13.933333333333334</v>
      </c>
      <c r="J215" s="37">
        <v>14.06666666666667</v>
      </c>
      <c r="K215" s="37">
        <v>13.8</v>
      </c>
      <c r="L215" s="37">
        <v>13.45</v>
      </c>
      <c r="M215" s="37">
        <v>626.04654000000005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244.35</v>
      </c>
      <c r="D216" s="37">
        <v>246.38333333333333</v>
      </c>
      <c r="E216" s="37">
        <v>240.31666666666666</v>
      </c>
      <c r="F216" s="37">
        <v>236.28333333333333</v>
      </c>
      <c r="G216" s="37">
        <v>230.21666666666667</v>
      </c>
      <c r="H216" s="37">
        <v>250.41666666666666</v>
      </c>
      <c r="I216" s="37">
        <v>256.48333333333335</v>
      </c>
      <c r="J216" s="37">
        <v>260.51666666666665</v>
      </c>
      <c r="K216" s="37">
        <v>252.45</v>
      </c>
      <c r="L216" s="37">
        <v>242.35</v>
      </c>
      <c r="M216" s="37">
        <v>68.454530000000005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6"/>
      <c r="B1" s="42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44687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9" t="s">
        <v>16</v>
      </c>
      <c r="B9" s="421" t="s">
        <v>18</v>
      </c>
      <c r="C9" s="425" t="s">
        <v>20</v>
      </c>
      <c r="D9" s="425" t="s">
        <v>21</v>
      </c>
      <c r="E9" s="416" t="s">
        <v>22</v>
      </c>
      <c r="F9" s="417"/>
      <c r="G9" s="418"/>
      <c r="H9" s="416" t="s">
        <v>23</v>
      </c>
      <c r="I9" s="417"/>
      <c r="J9" s="418"/>
      <c r="K9" s="23"/>
      <c r="L9" s="24"/>
      <c r="M9" s="50"/>
      <c r="N9" s="1"/>
      <c r="O9" s="1"/>
    </row>
    <row r="10" spans="1:15" ht="42.75" customHeight="1">
      <c r="A10" s="423"/>
      <c r="B10" s="424"/>
      <c r="C10" s="424"/>
      <c r="D10" s="42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18545.900000000001</v>
      </c>
      <c r="D11" s="317">
        <v>18831.616666666669</v>
      </c>
      <c r="E11" s="317">
        <v>18219.283333333336</v>
      </c>
      <c r="F11" s="317">
        <v>17892.666666666668</v>
      </c>
      <c r="G11" s="317">
        <v>17280.333333333336</v>
      </c>
      <c r="H11" s="317">
        <v>19158.233333333337</v>
      </c>
      <c r="I11" s="317">
        <v>19770.566666666666</v>
      </c>
      <c r="J11" s="317">
        <v>20097.183333333338</v>
      </c>
      <c r="K11" s="316">
        <v>19443.95</v>
      </c>
      <c r="L11" s="316">
        <v>18505</v>
      </c>
      <c r="M11" s="316">
        <v>3.5159999999999997E-2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445.9</v>
      </c>
      <c r="D12" s="317">
        <v>448.9666666666667</v>
      </c>
      <c r="E12" s="317">
        <v>440.93333333333339</v>
      </c>
      <c r="F12" s="317">
        <v>435.9666666666667</v>
      </c>
      <c r="G12" s="317">
        <v>427.93333333333339</v>
      </c>
      <c r="H12" s="317">
        <v>453.93333333333339</v>
      </c>
      <c r="I12" s="317">
        <v>461.9666666666667</v>
      </c>
      <c r="J12" s="317">
        <v>466.93333333333339</v>
      </c>
      <c r="K12" s="316">
        <v>457</v>
      </c>
      <c r="L12" s="316">
        <v>444</v>
      </c>
      <c r="M12" s="316">
        <v>0.72494999999999998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829.7</v>
      </c>
      <c r="D13" s="317">
        <v>836.9</v>
      </c>
      <c r="E13" s="317">
        <v>818.8</v>
      </c>
      <c r="F13" s="317">
        <v>807.9</v>
      </c>
      <c r="G13" s="317">
        <v>789.8</v>
      </c>
      <c r="H13" s="317">
        <v>847.8</v>
      </c>
      <c r="I13" s="317">
        <v>865.90000000000009</v>
      </c>
      <c r="J13" s="317">
        <v>876.8</v>
      </c>
      <c r="K13" s="316">
        <v>855</v>
      </c>
      <c r="L13" s="316">
        <v>826</v>
      </c>
      <c r="M13" s="316">
        <v>6.8616799999999998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2201.9</v>
      </c>
      <c r="D14" s="317">
        <v>2224.4833333333336</v>
      </c>
      <c r="E14" s="317">
        <v>2129.0166666666673</v>
      </c>
      <c r="F14" s="317">
        <v>2056.1333333333337</v>
      </c>
      <c r="G14" s="317">
        <v>1960.6666666666674</v>
      </c>
      <c r="H14" s="317">
        <v>2297.3666666666672</v>
      </c>
      <c r="I14" s="317">
        <v>2392.8333333333335</v>
      </c>
      <c r="J14" s="317">
        <v>2465.7166666666672</v>
      </c>
      <c r="K14" s="316">
        <v>2319.9499999999998</v>
      </c>
      <c r="L14" s="316">
        <v>2151.6</v>
      </c>
      <c r="M14" s="316">
        <v>1.7224999999999999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2221.1</v>
      </c>
      <c r="D15" s="317">
        <v>2201.0500000000002</v>
      </c>
      <c r="E15" s="317">
        <v>2108.1000000000004</v>
      </c>
      <c r="F15" s="317">
        <v>1995.1000000000004</v>
      </c>
      <c r="G15" s="317">
        <v>1902.1500000000005</v>
      </c>
      <c r="H15" s="317">
        <v>2314.0500000000002</v>
      </c>
      <c r="I15" s="317">
        <v>2407</v>
      </c>
      <c r="J15" s="317">
        <v>2520</v>
      </c>
      <c r="K15" s="316">
        <v>2294</v>
      </c>
      <c r="L15" s="316">
        <v>2088.0500000000002</v>
      </c>
      <c r="M15" s="316">
        <v>26.542300000000001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16615.099999999999</v>
      </c>
      <c r="D16" s="317">
        <v>16676.916666666668</v>
      </c>
      <c r="E16" s="317">
        <v>16498.433333333334</v>
      </c>
      <c r="F16" s="317">
        <v>16381.766666666666</v>
      </c>
      <c r="G16" s="317">
        <v>16203.283333333333</v>
      </c>
      <c r="H16" s="317">
        <v>16793.583333333336</v>
      </c>
      <c r="I16" s="317">
        <v>16972.066666666666</v>
      </c>
      <c r="J16" s="317">
        <v>17088.733333333337</v>
      </c>
      <c r="K16" s="316">
        <v>16855.400000000001</v>
      </c>
      <c r="L16" s="316">
        <v>16560.25</v>
      </c>
      <c r="M16" s="316">
        <v>8.4500000000000006E-2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110.9</v>
      </c>
      <c r="D17" s="317">
        <v>112.45</v>
      </c>
      <c r="E17" s="317">
        <v>108.9</v>
      </c>
      <c r="F17" s="317">
        <v>106.9</v>
      </c>
      <c r="G17" s="317">
        <v>103.35000000000001</v>
      </c>
      <c r="H17" s="317">
        <v>114.45</v>
      </c>
      <c r="I17" s="317">
        <v>117.99999999999999</v>
      </c>
      <c r="J17" s="317">
        <v>120</v>
      </c>
      <c r="K17" s="316">
        <v>116</v>
      </c>
      <c r="L17" s="316">
        <v>110.45</v>
      </c>
      <c r="M17" s="316">
        <v>32.641950000000001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277.5</v>
      </c>
      <c r="D18" s="317">
        <v>278.65000000000003</v>
      </c>
      <c r="E18" s="317">
        <v>274.30000000000007</v>
      </c>
      <c r="F18" s="317">
        <v>271.10000000000002</v>
      </c>
      <c r="G18" s="317">
        <v>266.75000000000006</v>
      </c>
      <c r="H18" s="317">
        <v>281.85000000000008</v>
      </c>
      <c r="I18" s="317">
        <v>286.2000000000001</v>
      </c>
      <c r="J18" s="317">
        <v>289.40000000000009</v>
      </c>
      <c r="K18" s="316">
        <v>283</v>
      </c>
      <c r="L18" s="316">
        <v>275.45</v>
      </c>
      <c r="M18" s="316">
        <v>7.9769500000000004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2277.85</v>
      </c>
      <c r="D19" s="317">
        <v>2293.2999999999997</v>
      </c>
      <c r="E19" s="317">
        <v>2254.3999999999996</v>
      </c>
      <c r="F19" s="317">
        <v>2230.9499999999998</v>
      </c>
      <c r="G19" s="317">
        <v>2192.0499999999997</v>
      </c>
      <c r="H19" s="317">
        <v>2316.7499999999995</v>
      </c>
      <c r="I19" s="317">
        <v>2355.65</v>
      </c>
      <c r="J19" s="317">
        <v>2379.0999999999995</v>
      </c>
      <c r="K19" s="316">
        <v>2332.1999999999998</v>
      </c>
      <c r="L19" s="316">
        <v>2269.85</v>
      </c>
      <c r="M19" s="316">
        <v>3.95262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2255.4</v>
      </c>
      <c r="D20" s="317">
        <v>2265.0666666666671</v>
      </c>
      <c r="E20" s="317">
        <v>2226.3333333333339</v>
      </c>
      <c r="F20" s="317">
        <v>2197.2666666666669</v>
      </c>
      <c r="G20" s="317">
        <v>2158.5333333333338</v>
      </c>
      <c r="H20" s="317">
        <v>2294.1333333333341</v>
      </c>
      <c r="I20" s="317">
        <v>2332.8666666666668</v>
      </c>
      <c r="J20" s="317">
        <v>2361.9333333333343</v>
      </c>
      <c r="K20" s="316">
        <v>2303.8000000000002</v>
      </c>
      <c r="L20" s="316">
        <v>2236</v>
      </c>
      <c r="M20" s="316">
        <v>16.36796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2845.9</v>
      </c>
      <c r="D21" s="317">
        <v>2820.2999999999997</v>
      </c>
      <c r="E21" s="317">
        <v>2750.5999999999995</v>
      </c>
      <c r="F21" s="317">
        <v>2655.2999999999997</v>
      </c>
      <c r="G21" s="317">
        <v>2585.5999999999995</v>
      </c>
      <c r="H21" s="317">
        <v>2915.5999999999995</v>
      </c>
      <c r="I21" s="317">
        <v>2985.2999999999993</v>
      </c>
      <c r="J21" s="317">
        <v>3080.5999999999995</v>
      </c>
      <c r="K21" s="316">
        <v>2890</v>
      </c>
      <c r="L21" s="316">
        <v>2725</v>
      </c>
      <c r="M21" s="316">
        <v>8.6515400000000007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811.35</v>
      </c>
      <c r="D22" s="317">
        <v>817.61666666666667</v>
      </c>
      <c r="E22" s="317">
        <v>799.73333333333335</v>
      </c>
      <c r="F22" s="317">
        <v>788.11666666666667</v>
      </c>
      <c r="G22" s="317">
        <v>770.23333333333335</v>
      </c>
      <c r="H22" s="317">
        <v>829.23333333333335</v>
      </c>
      <c r="I22" s="317">
        <v>847.11666666666679</v>
      </c>
      <c r="J22" s="317">
        <v>858.73333333333335</v>
      </c>
      <c r="K22" s="316">
        <v>835.5</v>
      </c>
      <c r="L22" s="316">
        <v>806</v>
      </c>
      <c r="M22" s="316">
        <v>65.973830000000007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2801.65</v>
      </c>
      <c r="D23" s="317">
        <v>2785.5833333333335</v>
      </c>
      <c r="E23" s="317">
        <v>2746.2166666666672</v>
      </c>
      <c r="F23" s="317">
        <v>2690.7833333333338</v>
      </c>
      <c r="G23" s="317">
        <v>2651.4166666666674</v>
      </c>
      <c r="H23" s="317">
        <v>2841.0166666666669</v>
      </c>
      <c r="I23" s="317">
        <v>2880.3833333333328</v>
      </c>
      <c r="J23" s="317">
        <v>2935.8166666666666</v>
      </c>
      <c r="K23" s="316">
        <v>2824.95</v>
      </c>
      <c r="L23" s="316">
        <v>2730.15</v>
      </c>
      <c r="M23" s="316">
        <v>2.35806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292.55</v>
      </c>
      <c r="D24" s="317">
        <v>293.5</v>
      </c>
      <c r="E24" s="317">
        <v>288.55</v>
      </c>
      <c r="F24" s="317">
        <v>284.55</v>
      </c>
      <c r="G24" s="317">
        <v>279.60000000000002</v>
      </c>
      <c r="H24" s="317">
        <v>297.5</v>
      </c>
      <c r="I24" s="317">
        <v>302.45000000000005</v>
      </c>
      <c r="J24" s="317">
        <v>306.45</v>
      </c>
      <c r="K24" s="316">
        <v>298.45</v>
      </c>
      <c r="L24" s="316">
        <v>289.5</v>
      </c>
      <c r="M24" s="316">
        <v>1.05687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208.75</v>
      </c>
      <c r="D25" s="317">
        <v>210.81666666666669</v>
      </c>
      <c r="E25" s="317">
        <v>205.63333333333338</v>
      </c>
      <c r="F25" s="317">
        <v>202.51666666666668</v>
      </c>
      <c r="G25" s="317">
        <v>197.33333333333337</v>
      </c>
      <c r="H25" s="317">
        <v>213.93333333333339</v>
      </c>
      <c r="I25" s="317">
        <v>219.11666666666673</v>
      </c>
      <c r="J25" s="317">
        <v>222.23333333333341</v>
      </c>
      <c r="K25" s="316">
        <v>216</v>
      </c>
      <c r="L25" s="316">
        <v>207.7</v>
      </c>
      <c r="M25" s="316">
        <v>2.9374500000000001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1152.25</v>
      </c>
      <c r="D26" s="317">
        <v>1166.5666666666666</v>
      </c>
      <c r="E26" s="317">
        <v>1125.9833333333331</v>
      </c>
      <c r="F26" s="317">
        <v>1099.7166666666665</v>
      </c>
      <c r="G26" s="317">
        <v>1059.133333333333</v>
      </c>
      <c r="H26" s="317">
        <v>1192.8333333333333</v>
      </c>
      <c r="I26" s="317">
        <v>1233.4166666666667</v>
      </c>
      <c r="J26" s="317">
        <v>1259.6833333333334</v>
      </c>
      <c r="K26" s="316">
        <v>1207.1500000000001</v>
      </c>
      <c r="L26" s="316">
        <v>1140.3</v>
      </c>
      <c r="M26" s="316">
        <v>1.62601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1909.5</v>
      </c>
      <c r="D27" s="317">
        <v>1913.5166666666664</v>
      </c>
      <c r="E27" s="317">
        <v>1883.3333333333328</v>
      </c>
      <c r="F27" s="317">
        <v>1857.1666666666663</v>
      </c>
      <c r="G27" s="317">
        <v>1826.9833333333327</v>
      </c>
      <c r="H27" s="317">
        <v>1939.6833333333329</v>
      </c>
      <c r="I27" s="317">
        <v>1969.8666666666663</v>
      </c>
      <c r="J27" s="317">
        <v>1996.0333333333331</v>
      </c>
      <c r="K27" s="316">
        <v>1943.7</v>
      </c>
      <c r="L27" s="316">
        <v>1887.35</v>
      </c>
      <c r="M27" s="316">
        <v>1.10762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1754.7</v>
      </c>
      <c r="D28" s="317">
        <v>1758.2166666666669</v>
      </c>
      <c r="E28" s="317">
        <v>1731.5333333333338</v>
      </c>
      <c r="F28" s="317">
        <v>1708.3666666666668</v>
      </c>
      <c r="G28" s="317">
        <v>1681.6833333333336</v>
      </c>
      <c r="H28" s="317">
        <v>1781.3833333333339</v>
      </c>
      <c r="I28" s="317">
        <v>1808.0666666666668</v>
      </c>
      <c r="J28" s="317">
        <v>1831.233333333334</v>
      </c>
      <c r="K28" s="316">
        <v>1784.9</v>
      </c>
      <c r="L28" s="316">
        <v>1735.05</v>
      </c>
      <c r="M28" s="316">
        <v>0.99856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75.3</v>
      </c>
      <c r="D29" s="317">
        <v>76</v>
      </c>
      <c r="E29" s="317">
        <v>74</v>
      </c>
      <c r="F29" s="317">
        <v>72.7</v>
      </c>
      <c r="G29" s="317">
        <v>70.7</v>
      </c>
      <c r="H29" s="317">
        <v>77.3</v>
      </c>
      <c r="I29" s="317">
        <v>79.3</v>
      </c>
      <c r="J29" s="317">
        <v>80.599999999999994</v>
      </c>
      <c r="K29" s="316">
        <v>78</v>
      </c>
      <c r="L29" s="316">
        <v>74.7</v>
      </c>
      <c r="M29" s="316">
        <v>1.6262799999999999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3169.8</v>
      </c>
      <c r="D30" s="317">
        <v>3220.7166666666672</v>
      </c>
      <c r="E30" s="317">
        <v>3104.5333333333342</v>
      </c>
      <c r="F30" s="317">
        <v>3039.2666666666669</v>
      </c>
      <c r="G30" s="317">
        <v>2923.0833333333339</v>
      </c>
      <c r="H30" s="317">
        <v>3285.9833333333345</v>
      </c>
      <c r="I30" s="317">
        <v>3402.166666666667</v>
      </c>
      <c r="J30" s="317">
        <v>3467.4333333333348</v>
      </c>
      <c r="K30" s="316">
        <v>3336.9</v>
      </c>
      <c r="L30" s="316">
        <v>3155.45</v>
      </c>
      <c r="M30" s="316">
        <v>0.37723000000000001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3028.4</v>
      </c>
      <c r="D31" s="317">
        <v>3058.4333333333329</v>
      </c>
      <c r="E31" s="317">
        <v>2984.9666666666658</v>
      </c>
      <c r="F31" s="317">
        <v>2941.5333333333328</v>
      </c>
      <c r="G31" s="317">
        <v>2868.0666666666657</v>
      </c>
      <c r="H31" s="317">
        <v>3101.8666666666659</v>
      </c>
      <c r="I31" s="317">
        <v>3175.333333333333</v>
      </c>
      <c r="J31" s="317">
        <v>3218.766666666666</v>
      </c>
      <c r="K31" s="316">
        <v>3131.9</v>
      </c>
      <c r="L31" s="316">
        <v>3015</v>
      </c>
      <c r="M31" s="316">
        <v>0.29814000000000002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24.35</v>
      </c>
      <c r="D32" s="317">
        <v>24.416666666666668</v>
      </c>
      <c r="E32" s="317">
        <v>23.833333333333336</v>
      </c>
      <c r="F32" s="317">
        <v>23.316666666666666</v>
      </c>
      <c r="G32" s="317">
        <v>22.733333333333334</v>
      </c>
      <c r="H32" s="317">
        <v>24.933333333333337</v>
      </c>
      <c r="I32" s="317">
        <v>25.516666666666673</v>
      </c>
      <c r="J32" s="317">
        <v>26.033333333333339</v>
      </c>
      <c r="K32" s="316">
        <v>25</v>
      </c>
      <c r="L32" s="316">
        <v>23.9</v>
      </c>
      <c r="M32" s="316">
        <v>135.15947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543.75</v>
      </c>
      <c r="D33" s="317">
        <v>547.01666666666677</v>
      </c>
      <c r="E33" s="317">
        <v>538.08333333333348</v>
      </c>
      <c r="F33" s="317">
        <v>532.41666666666674</v>
      </c>
      <c r="G33" s="317">
        <v>523.48333333333346</v>
      </c>
      <c r="H33" s="317">
        <v>552.68333333333351</v>
      </c>
      <c r="I33" s="317">
        <v>561.61666666666667</v>
      </c>
      <c r="J33" s="317">
        <v>567.28333333333353</v>
      </c>
      <c r="K33" s="316">
        <v>555.95000000000005</v>
      </c>
      <c r="L33" s="316">
        <v>541.35</v>
      </c>
      <c r="M33" s="316">
        <v>3.2797900000000002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3815.3</v>
      </c>
      <c r="D34" s="317">
        <v>3781.75</v>
      </c>
      <c r="E34" s="317">
        <v>3713.6</v>
      </c>
      <c r="F34" s="317">
        <v>3611.9</v>
      </c>
      <c r="G34" s="317">
        <v>3543.75</v>
      </c>
      <c r="H34" s="317">
        <v>3883.45</v>
      </c>
      <c r="I34" s="317">
        <v>3951.5999999999995</v>
      </c>
      <c r="J34" s="317">
        <v>4053.2999999999997</v>
      </c>
      <c r="K34" s="316">
        <v>3849.9</v>
      </c>
      <c r="L34" s="316">
        <v>3680.05</v>
      </c>
      <c r="M34" s="316">
        <v>1.14476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366.35</v>
      </c>
      <c r="D35" s="317">
        <v>368.88333333333338</v>
      </c>
      <c r="E35" s="317">
        <v>362.41666666666674</v>
      </c>
      <c r="F35" s="317">
        <v>358.48333333333335</v>
      </c>
      <c r="G35" s="317">
        <v>352.01666666666671</v>
      </c>
      <c r="H35" s="317">
        <v>372.81666666666678</v>
      </c>
      <c r="I35" s="317">
        <v>379.28333333333336</v>
      </c>
      <c r="J35" s="317">
        <v>383.21666666666681</v>
      </c>
      <c r="K35" s="316">
        <v>375.35</v>
      </c>
      <c r="L35" s="316">
        <v>364.95</v>
      </c>
      <c r="M35" s="316">
        <v>57.94511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1583.4</v>
      </c>
      <c r="D36" s="317">
        <v>1627.8</v>
      </c>
      <c r="E36" s="317">
        <v>1515.6</v>
      </c>
      <c r="F36" s="317">
        <v>1447.8</v>
      </c>
      <c r="G36" s="317">
        <v>1335.6</v>
      </c>
      <c r="H36" s="317">
        <v>1695.6</v>
      </c>
      <c r="I36" s="317">
        <v>1807.8000000000002</v>
      </c>
      <c r="J36" s="317">
        <v>1875.6</v>
      </c>
      <c r="K36" s="316">
        <v>1740</v>
      </c>
      <c r="L36" s="316">
        <v>1560</v>
      </c>
      <c r="M36" s="316">
        <v>17.62584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824.05</v>
      </c>
      <c r="D37" s="317">
        <v>831.09999999999991</v>
      </c>
      <c r="E37" s="317">
        <v>810.79999999999984</v>
      </c>
      <c r="F37" s="317">
        <v>797.55</v>
      </c>
      <c r="G37" s="317">
        <v>777.24999999999989</v>
      </c>
      <c r="H37" s="317">
        <v>844.3499999999998</v>
      </c>
      <c r="I37" s="317">
        <v>864.65</v>
      </c>
      <c r="J37" s="317">
        <v>877.89999999999975</v>
      </c>
      <c r="K37" s="316">
        <v>851.4</v>
      </c>
      <c r="L37" s="316">
        <v>817.85</v>
      </c>
      <c r="M37" s="316">
        <v>0.9012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1003.05</v>
      </c>
      <c r="D38" s="317">
        <v>995.54999999999984</v>
      </c>
      <c r="E38" s="317">
        <v>975.29999999999973</v>
      </c>
      <c r="F38" s="317">
        <v>947.54999999999984</v>
      </c>
      <c r="G38" s="317">
        <v>927.29999999999973</v>
      </c>
      <c r="H38" s="317">
        <v>1023.2999999999997</v>
      </c>
      <c r="I38" s="317">
        <v>1043.55</v>
      </c>
      <c r="J38" s="317">
        <v>1071.2999999999997</v>
      </c>
      <c r="K38" s="316">
        <v>1015.8</v>
      </c>
      <c r="L38" s="316">
        <v>967.8</v>
      </c>
      <c r="M38" s="316">
        <v>4.32029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729.7</v>
      </c>
      <c r="D39" s="317">
        <v>729.4666666666667</v>
      </c>
      <c r="E39" s="317">
        <v>720.23333333333335</v>
      </c>
      <c r="F39" s="317">
        <v>710.76666666666665</v>
      </c>
      <c r="G39" s="317">
        <v>701.5333333333333</v>
      </c>
      <c r="H39" s="317">
        <v>738.93333333333339</v>
      </c>
      <c r="I39" s="317">
        <v>748.16666666666674</v>
      </c>
      <c r="J39" s="317">
        <v>757.63333333333344</v>
      </c>
      <c r="K39" s="316">
        <v>738.7</v>
      </c>
      <c r="L39" s="316">
        <v>720</v>
      </c>
      <c r="M39" s="316">
        <v>3.5333299999999999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3949.1</v>
      </c>
      <c r="D40" s="317">
        <v>3977.75</v>
      </c>
      <c r="E40" s="317">
        <v>3901.35</v>
      </c>
      <c r="F40" s="317">
        <v>3853.6</v>
      </c>
      <c r="G40" s="317">
        <v>3777.2</v>
      </c>
      <c r="H40" s="317">
        <v>4025.5</v>
      </c>
      <c r="I40" s="317">
        <v>4101.8999999999996</v>
      </c>
      <c r="J40" s="317">
        <v>4149.6499999999996</v>
      </c>
      <c r="K40" s="316">
        <v>4054.15</v>
      </c>
      <c r="L40" s="316">
        <v>3930</v>
      </c>
      <c r="M40" s="316">
        <v>11.227690000000001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199.7</v>
      </c>
      <c r="D41" s="317">
        <v>200.93333333333331</v>
      </c>
      <c r="E41" s="317">
        <v>197.86666666666662</v>
      </c>
      <c r="F41" s="317">
        <v>196.0333333333333</v>
      </c>
      <c r="G41" s="317">
        <v>192.96666666666661</v>
      </c>
      <c r="H41" s="317">
        <v>202.76666666666662</v>
      </c>
      <c r="I41" s="317">
        <v>205.83333333333329</v>
      </c>
      <c r="J41" s="317">
        <v>207.66666666666663</v>
      </c>
      <c r="K41" s="316">
        <v>204</v>
      </c>
      <c r="L41" s="316">
        <v>199.1</v>
      </c>
      <c r="M41" s="316">
        <v>23.781860000000002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453.95</v>
      </c>
      <c r="D42" s="317">
        <v>459</v>
      </c>
      <c r="E42" s="317">
        <v>448</v>
      </c>
      <c r="F42" s="317">
        <v>442.05</v>
      </c>
      <c r="G42" s="317">
        <v>431.05</v>
      </c>
      <c r="H42" s="317">
        <v>464.95</v>
      </c>
      <c r="I42" s="317">
        <v>475.95</v>
      </c>
      <c r="J42" s="317">
        <v>481.9</v>
      </c>
      <c r="K42" s="316">
        <v>470</v>
      </c>
      <c r="L42" s="316">
        <v>453.05</v>
      </c>
      <c r="M42" s="316">
        <v>0.80945999999999996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82.8</v>
      </c>
      <c r="D43" s="317">
        <v>83.216666666666669</v>
      </c>
      <c r="E43" s="317">
        <v>81.683333333333337</v>
      </c>
      <c r="F43" s="317">
        <v>80.566666666666663</v>
      </c>
      <c r="G43" s="317">
        <v>79.033333333333331</v>
      </c>
      <c r="H43" s="317">
        <v>84.333333333333343</v>
      </c>
      <c r="I43" s="317">
        <v>85.866666666666674</v>
      </c>
      <c r="J43" s="317">
        <v>86.983333333333348</v>
      </c>
      <c r="K43" s="316">
        <v>84.75</v>
      </c>
      <c r="L43" s="316">
        <v>82.1</v>
      </c>
      <c r="M43" s="316">
        <v>3.7077900000000001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123.6</v>
      </c>
      <c r="D44" s="317">
        <v>124.25</v>
      </c>
      <c r="E44" s="317">
        <v>120.75</v>
      </c>
      <c r="F44" s="317">
        <v>117.9</v>
      </c>
      <c r="G44" s="317">
        <v>114.4</v>
      </c>
      <c r="H44" s="317">
        <v>127.1</v>
      </c>
      <c r="I44" s="317">
        <v>130.6</v>
      </c>
      <c r="J44" s="317">
        <v>133.44999999999999</v>
      </c>
      <c r="K44" s="316">
        <v>127.75</v>
      </c>
      <c r="L44" s="316">
        <v>121.4</v>
      </c>
      <c r="M44" s="316">
        <v>171.73544000000001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3076.55</v>
      </c>
      <c r="D45" s="317">
        <v>3091.1666666666665</v>
      </c>
      <c r="E45" s="317">
        <v>3055.3833333333332</v>
      </c>
      <c r="F45" s="317">
        <v>3034.2166666666667</v>
      </c>
      <c r="G45" s="317">
        <v>2998.4333333333334</v>
      </c>
      <c r="H45" s="317">
        <v>3112.333333333333</v>
      </c>
      <c r="I45" s="317">
        <v>3148.1166666666668</v>
      </c>
      <c r="J45" s="317">
        <v>3169.2833333333328</v>
      </c>
      <c r="K45" s="316">
        <v>3126.95</v>
      </c>
      <c r="L45" s="316">
        <v>3070</v>
      </c>
      <c r="M45" s="316">
        <v>7.2460100000000001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190.35</v>
      </c>
      <c r="D46" s="317">
        <v>189.11666666666667</v>
      </c>
      <c r="E46" s="317">
        <v>186.23333333333335</v>
      </c>
      <c r="F46" s="317">
        <v>182.11666666666667</v>
      </c>
      <c r="G46" s="317">
        <v>179.23333333333335</v>
      </c>
      <c r="H46" s="317">
        <v>193.23333333333335</v>
      </c>
      <c r="I46" s="317">
        <v>196.11666666666667</v>
      </c>
      <c r="J46" s="317">
        <v>200.23333333333335</v>
      </c>
      <c r="K46" s="316">
        <v>192</v>
      </c>
      <c r="L46" s="316">
        <v>185</v>
      </c>
      <c r="M46" s="316">
        <v>3.11972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2026.45</v>
      </c>
      <c r="D47" s="317">
        <v>2031.4833333333333</v>
      </c>
      <c r="E47" s="317">
        <v>2005.9666666666667</v>
      </c>
      <c r="F47" s="317">
        <v>1985.4833333333333</v>
      </c>
      <c r="G47" s="317">
        <v>1959.9666666666667</v>
      </c>
      <c r="H47" s="317">
        <v>2051.9666666666667</v>
      </c>
      <c r="I47" s="317">
        <v>2077.4833333333336</v>
      </c>
      <c r="J47" s="317">
        <v>2097.9666666666667</v>
      </c>
      <c r="K47" s="316">
        <v>2057</v>
      </c>
      <c r="L47" s="316">
        <v>2011</v>
      </c>
      <c r="M47" s="316">
        <v>1.77207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2702.1</v>
      </c>
      <c r="D48" s="317">
        <v>2712.8666666666668</v>
      </c>
      <c r="E48" s="317">
        <v>2677.2333333333336</v>
      </c>
      <c r="F48" s="317">
        <v>2652.3666666666668</v>
      </c>
      <c r="G48" s="317">
        <v>2616.7333333333336</v>
      </c>
      <c r="H48" s="317">
        <v>2737.7333333333336</v>
      </c>
      <c r="I48" s="317">
        <v>2773.3666666666668</v>
      </c>
      <c r="J48" s="317">
        <v>2798.2333333333336</v>
      </c>
      <c r="K48" s="316">
        <v>2748.5</v>
      </c>
      <c r="L48" s="316">
        <v>2688</v>
      </c>
      <c r="M48" s="316">
        <v>4.4979999999999999E-2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2450.5</v>
      </c>
      <c r="D49" s="317">
        <v>2435.5166666666669</v>
      </c>
      <c r="E49" s="317">
        <v>2376.0333333333338</v>
      </c>
      <c r="F49" s="317">
        <v>2301.5666666666671</v>
      </c>
      <c r="G49" s="317">
        <v>2242.0833333333339</v>
      </c>
      <c r="H49" s="317">
        <v>2509.9833333333336</v>
      </c>
      <c r="I49" s="317">
        <v>2569.4666666666662</v>
      </c>
      <c r="J49" s="317">
        <v>2643.9333333333334</v>
      </c>
      <c r="K49" s="316">
        <v>2495</v>
      </c>
      <c r="L49" s="316">
        <v>2361.0500000000002</v>
      </c>
      <c r="M49" s="316">
        <v>4.1655199999999999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8556.15</v>
      </c>
      <c r="D50" s="317">
        <v>8619.6999999999989</v>
      </c>
      <c r="E50" s="317">
        <v>8451.4999999999982</v>
      </c>
      <c r="F50" s="317">
        <v>8346.8499999999985</v>
      </c>
      <c r="G50" s="317">
        <v>8178.6499999999978</v>
      </c>
      <c r="H50" s="317">
        <v>8724.3499999999985</v>
      </c>
      <c r="I50" s="317">
        <v>8892.5499999999993</v>
      </c>
      <c r="J50" s="317">
        <v>8997.1999999999989</v>
      </c>
      <c r="K50" s="316">
        <v>8787.9</v>
      </c>
      <c r="L50" s="316">
        <v>8515.0499999999993</v>
      </c>
      <c r="M50" s="316">
        <v>0.22216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1350.1</v>
      </c>
      <c r="D51" s="317">
        <v>1348.0666666666666</v>
      </c>
      <c r="E51" s="317">
        <v>1331.0333333333333</v>
      </c>
      <c r="F51" s="317">
        <v>1311.9666666666667</v>
      </c>
      <c r="G51" s="317">
        <v>1294.9333333333334</v>
      </c>
      <c r="H51" s="317">
        <v>1367.1333333333332</v>
      </c>
      <c r="I51" s="317">
        <v>1384.1666666666665</v>
      </c>
      <c r="J51" s="317">
        <v>1403.2333333333331</v>
      </c>
      <c r="K51" s="316">
        <v>1365.1</v>
      </c>
      <c r="L51" s="316">
        <v>1329</v>
      </c>
      <c r="M51" s="316">
        <v>9.3218499999999995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625.35</v>
      </c>
      <c r="D52" s="317">
        <v>630.5</v>
      </c>
      <c r="E52" s="317">
        <v>619.5</v>
      </c>
      <c r="F52" s="317">
        <v>613.65</v>
      </c>
      <c r="G52" s="317">
        <v>602.65</v>
      </c>
      <c r="H52" s="317">
        <v>636.35</v>
      </c>
      <c r="I52" s="317">
        <v>647.35</v>
      </c>
      <c r="J52" s="317">
        <v>653.20000000000005</v>
      </c>
      <c r="K52" s="316">
        <v>641.5</v>
      </c>
      <c r="L52" s="316">
        <v>624.65</v>
      </c>
      <c r="M52" s="316">
        <v>9.9452499999999997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435.3</v>
      </c>
      <c r="D53" s="317">
        <v>433.93333333333334</v>
      </c>
      <c r="E53" s="317">
        <v>426.36666666666667</v>
      </c>
      <c r="F53" s="317">
        <v>417.43333333333334</v>
      </c>
      <c r="G53" s="317">
        <v>409.86666666666667</v>
      </c>
      <c r="H53" s="317">
        <v>442.86666666666667</v>
      </c>
      <c r="I53" s="317">
        <v>450.43333333333339</v>
      </c>
      <c r="J53" s="317">
        <v>459.36666666666667</v>
      </c>
      <c r="K53" s="316">
        <v>441.5</v>
      </c>
      <c r="L53" s="316">
        <v>425</v>
      </c>
      <c r="M53" s="316">
        <v>3.3391899999999999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702.35</v>
      </c>
      <c r="D54" s="317">
        <v>707.68333333333339</v>
      </c>
      <c r="E54" s="317">
        <v>693.56666666666683</v>
      </c>
      <c r="F54" s="317">
        <v>684.78333333333342</v>
      </c>
      <c r="G54" s="317">
        <v>670.66666666666686</v>
      </c>
      <c r="H54" s="317">
        <v>716.46666666666681</v>
      </c>
      <c r="I54" s="317">
        <v>730.58333333333337</v>
      </c>
      <c r="J54" s="317">
        <v>739.36666666666679</v>
      </c>
      <c r="K54" s="316">
        <v>721.8</v>
      </c>
      <c r="L54" s="316">
        <v>698.9</v>
      </c>
      <c r="M54" s="316">
        <v>127.26146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3523.9</v>
      </c>
      <c r="D55" s="317">
        <v>3543.1</v>
      </c>
      <c r="E55" s="317">
        <v>3491.2</v>
      </c>
      <c r="F55" s="317">
        <v>3458.5</v>
      </c>
      <c r="G55" s="317">
        <v>3406.6</v>
      </c>
      <c r="H55" s="317">
        <v>3575.7999999999997</v>
      </c>
      <c r="I55" s="317">
        <v>3627.7000000000003</v>
      </c>
      <c r="J55" s="317">
        <v>3660.3999999999996</v>
      </c>
      <c r="K55" s="316">
        <v>3595</v>
      </c>
      <c r="L55" s="316">
        <v>3510.4</v>
      </c>
      <c r="M55" s="316">
        <v>3.23081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163.5</v>
      </c>
      <c r="D56" s="317">
        <v>165.33333333333334</v>
      </c>
      <c r="E56" s="317">
        <v>161.16666666666669</v>
      </c>
      <c r="F56" s="317">
        <v>158.83333333333334</v>
      </c>
      <c r="G56" s="317">
        <v>154.66666666666669</v>
      </c>
      <c r="H56" s="317">
        <v>167.66666666666669</v>
      </c>
      <c r="I56" s="317">
        <v>171.83333333333337</v>
      </c>
      <c r="J56" s="317">
        <v>174.16666666666669</v>
      </c>
      <c r="K56" s="316">
        <v>169.5</v>
      </c>
      <c r="L56" s="316">
        <v>163</v>
      </c>
      <c r="M56" s="316">
        <v>3.1677399999999998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1097</v>
      </c>
      <c r="D57" s="317">
        <v>1101.1333333333334</v>
      </c>
      <c r="E57" s="317">
        <v>1088.2666666666669</v>
      </c>
      <c r="F57" s="317">
        <v>1079.5333333333335</v>
      </c>
      <c r="G57" s="317">
        <v>1066.666666666667</v>
      </c>
      <c r="H57" s="317">
        <v>1109.8666666666668</v>
      </c>
      <c r="I57" s="317">
        <v>1122.7333333333331</v>
      </c>
      <c r="J57" s="317">
        <v>1131.4666666666667</v>
      </c>
      <c r="K57" s="316">
        <v>1114</v>
      </c>
      <c r="L57" s="316">
        <v>1092.4000000000001</v>
      </c>
      <c r="M57" s="316">
        <v>0.36843999999999999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14139.25</v>
      </c>
      <c r="D58" s="317">
        <v>14300.083333333334</v>
      </c>
      <c r="E58" s="317">
        <v>13889.166666666668</v>
      </c>
      <c r="F58" s="317">
        <v>13639.083333333334</v>
      </c>
      <c r="G58" s="317">
        <v>13228.166666666668</v>
      </c>
      <c r="H58" s="317">
        <v>14550.166666666668</v>
      </c>
      <c r="I58" s="317">
        <v>14961.083333333336</v>
      </c>
      <c r="J58" s="317">
        <v>15211.166666666668</v>
      </c>
      <c r="K58" s="316">
        <v>14711</v>
      </c>
      <c r="L58" s="316">
        <v>14050</v>
      </c>
      <c r="M58" s="316">
        <v>2.9692799999999999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5084.6499999999996</v>
      </c>
      <c r="D59" s="317">
        <v>5162.7</v>
      </c>
      <c r="E59" s="317">
        <v>4965.3999999999996</v>
      </c>
      <c r="F59" s="317">
        <v>4846.1499999999996</v>
      </c>
      <c r="G59" s="317">
        <v>4648.8499999999995</v>
      </c>
      <c r="H59" s="317">
        <v>5281.95</v>
      </c>
      <c r="I59" s="317">
        <v>5479.2500000000009</v>
      </c>
      <c r="J59" s="317">
        <v>5598.5</v>
      </c>
      <c r="K59" s="316">
        <v>5360</v>
      </c>
      <c r="L59" s="316">
        <v>5043.45</v>
      </c>
      <c r="M59" s="316">
        <v>1.6268400000000001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6309.45</v>
      </c>
      <c r="D60" s="317">
        <v>6365.6333333333341</v>
      </c>
      <c r="E60" s="317">
        <v>6233.8166666666684</v>
      </c>
      <c r="F60" s="317">
        <v>6158.1833333333343</v>
      </c>
      <c r="G60" s="317">
        <v>6026.3666666666686</v>
      </c>
      <c r="H60" s="317">
        <v>6441.2666666666682</v>
      </c>
      <c r="I60" s="317">
        <v>6573.0833333333339</v>
      </c>
      <c r="J60" s="317">
        <v>6648.7166666666681</v>
      </c>
      <c r="K60" s="316">
        <v>6497.45</v>
      </c>
      <c r="L60" s="316">
        <v>6290</v>
      </c>
      <c r="M60" s="316">
        <v>14.860279999999999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3069.95</v>
      </c>
      <c r="D61" s="317">
        <v>3105.6833333333329</v>
      </c>
      <c r="E61" s="317">
        <v>3026.266666666666</v>
      </c>
      <c r="F61" s="317">
        <v>2982.583333333333</v>
      </c>
      <c r="G61" s="317">
        <v>2903.1666666666661</v>
      </c>
      <c r="H61" s="317">
        <v>3149.3666666666659</v>
      </c>
      <c r="I61" s="317">
        <v>3228.7833333333328</v>
      </c>
      <c r="J61" s="317">
        <v>3272.4666666666658</v>
      </c>
      <c r="K61" s="316">
        <v>3185.1</v>
      </c>
      <c r="L61" s="316">
        <v>3062</v>
      </c>
      <c r="M61" s="316">
        <v>0.32555000000000001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2053.8000000000002</v>
      </c>
      <c r="D62" s="317">
        <v>2075.3666666666668</v>
      </c>
      <c r="E62" s="317">
        <v>2024.9833333333336</v>
      </c>
      <c r="F62" s="317">
        <v>1996.1666666666667</v>
      </c>
      <c r="G62" s="317">
        <v>1945.7833333333335</v>
      </c>
      <c r="H62" s="317">
        <v>2104.1833333333334</v>
      </c>
      <c r="I62" s="317">
        <v>2154.5666666666666</v>
      </c>
      <c r="J62" s="317">
        <v>2183.3833333333337</v>
      </c>
      <c r="K62" s="316">
        <v>2125.75</v>
      </c>
      <c r="L62" s="316">
        <v>2046.55</v>
      </c>
      <c r="M62" s="316">
        <v>1.4275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437.55</v>
      </c>
      <c r="D63" s="317">
        <v>441.4666666666667</v>
      </c>
      <c r="E63" s="317">
        <v>432.13333333333338</v>
      </c>
      <c r="F63" s="317">
        <v>426.7166666666667</v>
      </c>
      <c r="G63" s="317">
        <v>417.38333333333338</v>
      </c>
      <c r="H63" s="317">
        <v>446.88333333333338</v>
      </c>
      <c r="I63" s="317">
        <v>456.21666666666664</v>
      </c>
      <c r="J63" s="317">
        <v>461.63333333333338</v>
      </c>
      <c r="K63" s="316">
        <v>450.8</v>
      </c>
      <c r="L63" s="316">
        <v>436.05</v>
      </c>
      <c r="M63" s="316">
        <v>19.274349999999998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320.60000000000002</v>
      </c>
      <c r="D64" s="317">
        <v>324.88333333333333</v>
      </c>
      <c r="E64" s="317">
        <v>314.81666666666666</v>
      </c>
      <c r="F64" s="317">
        <v>309.03333333333336</v>
      </c>
      <c r="G64" s="317">
        <v>298.9666666666667</v>
      </c>
      <c r="H64" s="317">
        <v>330.66666666666663</v>
      </c>
      <c r="I64" s="317">
        <v>340.73333333333323</v>
      </c>
      <c r="J64" s="317">
        <v>346.51666666666659</v>
      </c>
      <c r="K64" s="316">
        <v>334.95</v>
      </c>
      <c r="L64" s="316">
        <v>319.10000000000002</v>
      </c>
      <c r="M64" s="316">
        <v>56.506100000000004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105.85</v>
      </c>
      <c r="D65" s="317">
        <v>107.25</v>
      </c>
      <c r="E65" s="317">
        <v>104</v>
      </c>
      <c r="F65" s="317">
        <v>102.15</v>
      </c>
      <c r="G65" s="317">
        <v>98.9</v>
      </c>
      <c r="H65" s="317">
        <v>109.1</v>
      </c>
      <c r="I65" s="317">
        <v>112.35</v>
      </c>
      <c r="J65" s="317">
        <v>114.19999999999999</v>
      </c>
      <c r="K65" s="316">
        <v>110.5</v>
      </c>
      <c r="L65" s="316">
        <v>105.4</v>
      </c>
      <c r="M65" s="316">
        <v>265.15557000000001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45.75</v>
      </c>
      <c r="D66" s="317">
        <v>46.15</v>
      </c>
      <c r="E66" s="317">
        <v>45.05</v>
      </c>
      <c r="F66" s="317">
        <v>44.35</v>
      </c>
      <c r="G66" s="317">
        <v>43.25</v>
      </c>
      <c r="H66" s="317">
        <v>46.849999999999994</v>
      </c>
      <c r="I66" s="317">
        <v>47.95</v>
      </c>
      <c r="J66" s="317">
        <v>48.649999999999991</v>
      </c>
      <c r="K66" s="316">
        <v>47.25</v>
      </c>
      <c r="L66" s="316">
        <v>45.45</v>
      </c>
      <c r="M66" s="316">
        <v>24.312799999999999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2642.35</v>
      </c>
      <c r="D67" s="317">
        <v>2644.7999999999997</v>
      </c>
      <c r="E67" s="317">
        <v>2617.6499999999996</v>
      </c>
      <c r="F67" s="317">
        <v>2592.9499999999998</v>
      </c>
      <c r="G67" s="317">
        <v>2565.7999999999997</v>
      </c>
      <c r="H67" s="317">
        <v>2669.4999999999995</v>
      </c>
      <c r="I67" s="317">
        <v>2696.65</v>
      </c>
      <c r="J67" s="317">
        <v>2721.3499999999995</v>
      </c>
      <c r="K67" s="316">
        <v>2671.95</v>
      </c>
      <c r="L67" s="316">
        <v>2620.1</v>
      </c>
      <c r="M67" s="316">
        <v>6.9489999999999996E-2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1881.65</v>
      </c>
      <c r="D68" s="317">
        <v>1897.2833333333335</v>
      </c>
      <c r="E68" s="317">
        <v>1859.5666666666671</v>
      </c>
      <c r="F68" s="317">
        <v>1837.4833333333336</v>
      </c>
      <c r="G68" s="317">
        <v>1799.7666666666671</v>
      </c>
      <c r="H68" s="317">
        <v>1919.366666666667</v>
      </c>
      <c r="I68" s="317">
        <v>1957.0833333333337</v>
      </c>
      <c r="J68" s="317">
        <v>1979.166666666667</v>
      </c>
      <c r="K68" s="316">
        <v>1935</v>
      </c>
      <c r="L68" s="316">
        <v>1875.2</v>
      </c>
      <c r="M68" s="316">
        <v>0.93481999999999998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4646.05</v>
      </c>
      <c r="D69" s="317">
        <v>4674.2166666666662</v>
      </c>
      <c r="E69" s="317">
        <v>4588.4333333333325</v>
      </c>
      <c r="F69" s="317">
        <v>4530.8166666666666</v>
      </c>
      <c r="G69" s="317">
        <v>4445.0333333333328</v>
      </c>
      <c r="H69" s="317">
        <v>4731.8333333333321</v>
      </c>
      <c r="I69" s="317">
        <v>4817.6166666666668</v>
      </c>
      <c r="J69" s="317">
        <v>4875.2333333333318</v>
      </c>
      <c r="K69" s="316">
        <v>4760</v>
      </c>
      <c r="L69" s="316">
        <v>4616.6000000000004</v>
      </c>
      <c r="M69" s="316">
        <v>0.20491000000000001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1009.7</v>
      </c>
      <c r="D70" s="317">
        <v>1005.2333333333332</v>
      </c>
      <c r="E70" s="317">
        <v>976.46666666666647</v>
      </c>
      <c r="F70" s="317">
        <v>943.23333333333323</v>
      </c>
      <c r="G70" s="317">
        <v>914.46666666666647</v>
      </c>
      <c r="H70" s="317">
        <v>1038.4666666666665</v>
      </c>
      <c r="I70" s="317">
        <v>1067.2333333333331</v>
      </c>
      <c r="J70" s="317">
        <v>1100.4666666666665</v>
      </c>
      <c r="K70" s="316">
        <v>1034</v>
      </c>
      <c r="L70" s="316">
        <v>972</v>
      </c>
      <c r="M70" s="316">
        <v>1.5204599999999999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721.5</v>
      </c>
      <c r="D71" s="317">
        <v>710.6</v>
      </c>
      <c r="E71" s="317">
        <v>691.45</v>
      </c>
      <c r="F71" s="317">
        <v>661.4</v>
      </c>
      <c r="G71" s="317">
        <v>642.25</v>
      </c>
      <c r="H71" s="317">
        <v>740.65000000000009</v>
      </c>
      <c r="I71" s="317">
        <v>759.8</v>
      </c>
      <c r="J71" s="317">
        <v>789.85000000000014</v>
      </c>
      <c r="K71" s="316">
        <v>729.75</v>
      </c>
      <c r="L71" s="316">
        <v>680.55</v>
      </c>
      <c r="M71" s="316">
        <v>23.345859999999998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234.9</v>
      </c>
      <c r="D72" s="317">
        <v>235.1</v>
      </c>
      <c r="E72" s="317">
        <v>231.79999999999998</v>
      </c>
      <c r="F72" s="317">
        <v>228.7</v>
      </c>
      <c r="G72" s="317">
        <v>225.39999999999998</v>
      </c>
      <c r="H72" s="317">
        <v>238.2</v>
      </c>
      <c r="I72" s="317">
        <v>241.5</v>
      </c>
      <c r="J72" s="317">
        <v>244.6</v>
      </c>
      <c r="K72" s="316">
        <v>238.4</v>
      </c>
      <c r="L72" s="316">
        <v>232</v>
      </c>
      <c r="M72" s="316">
        <v>62.858040000000003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1618.05</v>
      </c>
      <c r="D73" s="317">
        <v>1617.6000000000001</v>
      </c>
      <c r="E73" s="317">
        <v>1602.7000000000003</v>
      </c>
      <c r="F73" s="317">
        <v>1587.3500000000001</v>
      </c>
      <c r="G73" s="317">
        <v>1572.4500000000003</v>
      </c>
      <c r="H73" s="317">
        <v>1632.9500000000003</v>
      </c>
      <c r="I73" s="317">
        <v>1647.8500000000004</v>
      </c>
      <c r="J73" s="317">
        <v>1663.2000000000003</v>
      </c>
      <c r="K73" s="316">
        <v>1632.5</v>
      </c>
      <c r="L73" s="316">
        <v>1602.25</v>
      </c>
      <c r="M73" s="316">
        <v>0.92537000000000003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687.15</v>
      </c>
      <c r="D74" s="317">
        <v>690.88333333333333</v>
      </c>
      <c r="E74" s="317">
        <v>680.76666666666665</v>
      </c>
      <c r="F74" s="317">
        <v>674.38333333333333</v>
      </c>
      <c r="G74" s="317">
        <v>664.26666666666665</v>
      </c>
      <c r="H74" s="317">
        <v>697.26666666666665</v>
      </c>
      <c r="I74" s="317">
        <v>707.38333333333321</v>
      </c>
      <c r="J74" s="317">
        <v>713.76666666666665</v>
      </c>
      <c r="K74" s="316">
        <v>701</v>
      </c>
      <c r="L74" s="316">
        <v>684.5</v>
      </c>
      <c r="M74" s="316">
        <v>2.6144400000000001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677</v>
      </c>
      <c r="D75" s="317">
        <v>680.91666666666663</v>
      </c>
      <c r="E75" s="317">
        <v>670.08333333333326</v>
      </c>
      <c r="F75" s="317">
        <v>663.16666666666663</v>
      </c>
      <c r="G75" s="317">
        <v>652.33333333333326</v>
      </c>
      <c r="H75" s="317">
        <v>687.83333333333326</v>
      </c>
      <c r="I75" s="317">
        <v>698.66666666666652</v>
      </c>
      <c r="J75" s="317">
        <v>705.58333333333326</v>
      </c>
      <c r="K75" s="316">
        <v>691.75</v>
      </c>
      <c r="L75" s="316">
        <v>674</v>
      </c>
      <c r="M75" s="316">
        <v>4.5734500000000002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13789.1</v>
      </c>
      <c r="D76" s="317">
        <v>13895.366666666669</v>
      </c>
      <c r="E76" s="317">
        <v>13510.783333333336</v>
      </c>
      <c r="F76" s="317">
        <v>13232.466666666667</v>
      </c>
      <c r="G76" s="317">
        <v>12847.883333333335</v>
      </c>
      <c r="H76" s="317">
        <v>14173.683333333338</v>
      </c>
      <c r="I76" s="317">
        <v>14558.26666666667</v>
      </c>
      <c r="J76" s="317">
        <v>14836.583333333339</v>
      </c>
      <c r="K76" s="316">
        <v>14279.95</v>
      </c>
      <c r="L76" s="316">
        <v>13617.05</v>
      </c>
      <c r="M76" s="316">
        <v>2.997E-2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718.95</v>
      </c>
      <c r="D77" s="317">
        <v>722.1</v>
      </c>
      <c r="E77" s="317">
        <v>711.1</v>
      </c>
      <c r="F77" s="317">
        <v>703.25</v>
      </c>
      <c r="G77" s="317">
        <v>692.25</v>
      </c>
      <c r="H77" s="317">
        <v>729.95</v>
      </c>
      <c r="I77" s="317">
        <v>740.95</v>
      </c>
      <c r="J77" s="317">
        <v>748.80000000000007</v>
      </c>
      <c r="K77" s="316">
        <v>733.1</v>
      </c>
      <c r="L77" s="316">
        <v>714.25</v>
      </c>
      <c r="M77" s="316">
        <v>48.36692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53.85</v>
      </c>
      <c r="D78" s="317">
        <v>54.033333333333339</v>
      </c>
      <c r="E78" s="317">
        <v>52.616666666666674</v>
      </c>
      <c r="F78" s="317">
        <v>51.383333333333333</v>
      </c>
      <c r="G78" s="317">
        <v>49.966666666666669</v>
      </c>
      <c r="H78" s="317">
        <v>55.26666666666668</v>
      </c>
      <c r="I78" s="317">
        <v>56.683333333333351</v>
      </c>
      <c r="J78" s="317">
        <v>57.916666666666686</v>
      </c>
      <c r="K78" s="316">
        <v>55.45</v>
      </c>
      <c r="L78" s="316">
        <v>52.8</v>
      </c>
      <c r="M78" s="316">
        <v>436.87970999999999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362.1</v>
      </c>
      <c r="D79" s="317">
        <v>364.3</v>
      </c>
      <c r="E79" s="317">
        <v>358.6</v>
      </c>
      <c r="F79" s="317">
        <v>355.1</v>
      </c>
      <c r="G79" s="317">
        <v>349.40000000000003</v>
      </c>
      <c r="H79" s="317">
        <v>367.8</v>
      </c>
      <c r="I79" s="317">
        <v>373.49999999999994</v>
      </c>
      <c r="J79" s="317">
        <v>377</v>
      </c>
      <c r="K79" s="316">
        <v>370</v>
      </c>
      <c r="L79" s="316">
        <v>360.8</v>
      </c>
      <c r="M79" s="316">
        <v>8.4043500000000009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1020.3</v>
      </c>
      <c r="D80" s="317">
        <v>1033.2</v>
      </c>
      <c r="E80" s="317">
        <v>996.5</v>
      </c>
      <c r="F80" s="317">
        <v>972.69999999999993</v>
      </c>
      <c r="G80" s="317">
        <v>935.99999999999989</v>
      </c>
      <c r="H80" s="317">
        <v>1057</v>
      </c>
      <c r="I80" s="317">
        <v>1093.7000000000003</v>
      </c>
      <c r="J80" s="317">
        <v>1117.5000000000002</v>
      </c>
      <c r="K80" s="316">
        <v>1069.9000000000001</v>
      </c>
      <c r="L80" s="316">
        <v>1009.4</v>
      </c>
      <c r="M80" s="316">
        <v>0.39779999999999999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6835.7</v>
      </c>
      <c r="D81" s="317">
        <v>6952.4666666666672</v>
      </c>
      <c r="E81" s="317">
        <v>6675.4333333333343</v>
      </c>
      <c r="F81" s="317">
        <v>6515.166666666667</v>
      </c>
      <c r="G81" s="317">
        <v>6238.1333333333341</v>
      </c>
      <c r="H81" s="317">
        <v>7112.7333333333345</v>
      </c>
      <c r="I81" s="317">
        <v>7389.7666666666673</v>
      </c>
      <c r="J81" s="317">
        <v>7550.0333333333347</v>
      </c>
      <c r="K81" s="316">
        <v>7229.5</v>
      </c>
      <c r="L81" s="316">
        <v>6792.2</v>
      </c>
      <c r="M81" s="316">
        <v>0.32727000000000001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1091.9000000000001</v>
      </c>
      <c r="D82" s="317">
        <v>1101.8333333333333</v>
      </c>
      <c r="E82" s="317">
        <v>1063.6666666666665</v>
      </c>
      <c r="F82" s="317">
        <v>1035.4333333333332</v>
      </c>
      <c r="G82" s="317">
        <v>997.26666666666642</v>
      </c>
      <c r="H82" s="317">
        <v>1130.0666666666666</v>
      </c>
      <c r="I82" s="317">
        <v>1168.2333333333331</v>
      </c>
      <c r="J82" s="317">
        <v>1196.4666666666667</v>
      </c>
      <c r="K82" s="316">
        <v>1140</v>
      </c>
      <c r="L82" s="316">
        <v>1073.5999999999999</v>
      </c>
      <c r="M82" s="316">
        <v>0.74880999999999998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14147.65</v>
      </c>
      <c r="D83" s="317">
        <v>14246.933333333334</v>
      </c>
      <c r="E83" s="317">
        <v>14008.416666666668</v>
      </c>
      <c r="F83" s="317">
        <v>13869.183333333334</v>
      </c>
      <c r="G83" s="317">
        <v>13630.666666666668</v>
      </c>
      <c r="H83" s="317">
        <v>14386.166666666668</v>
      </c>
      <c r="I83" s="317">
        <v>14624.683333333334</v>
      </c>
      <c r="J83" s="317">
        <v>14763.916666666668</v>
      </c>
      <c r="K83" s="316">
        <v>14485.45</v>
      </c>
      <c r="L83" s="316">
        <v>14107.7</v>
      </c>
      <c r="M83" s="316">
        <v>0.15579000000000001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361</v>
      </c>
      <c r="D84" s="317">
        <v>363.2833333333333</v>
      </c>
      <c r="E84" s="317">
        <v>357.81666666666661</v>
      </c>
      <c r="F84" s="317">
        <v>354.63333333333333</v>
      </c>
      <c r="G84" s="317">
        <v>349.16666666666663</v>
      </c>
      <c r="H84" s="317">
        <v>366.46666666666658</v>
      </c>
      <c r="I84" s="317">
        <v>371.93333333333328</v>
      </c>
      <c r="J84" s="317">
        <v>375.11666666666656</v>
      </c>
      <c r="K84" s="316">
        <v>368.75</v>
      </c>
      <c r="L84" s="316">
        <v>360.1</v>
      </c>
      <c r="M84" s="316">
        <v>18.475460000000002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448.05</v>
      </c>
      <c r="D85" s="317">
        <v>451.28333333333336</v>
      </c>
      <c r="E85" s="317">
        <v>442.7166666666667</v>
      </c>
      <c r="F85" s="317">
        <v>437.38333333333333</v>
      </c>
      <c r="G85" s="317">
        <v>428.81666666666666</v>
      </c>
      <c r="H85" s="317">
        <v>456.61666666666673</v>
      </c>
      <c r="I85" s="317">
        <v>465.18333333333345</v>
      </c>
      <c r="J85" s="317">
        <v>470.51666666666677</v>
      </c>
      <c r="K85" s="316">
        <v>459.85</v>
      </c>
      <c r="L85" s="316">
        <v>445.95</v>
      </c>
      <c r="M85" s="316">
        <v>2.7116199999999999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3277</v>
      </c>
      <c r="D86" s="317">
        <v>3320.1833333333329</v>
      </c>
      <c r="E86" s="317">
        <v>3216.8166666666657</v>
      </c>
      <c r="F86" s="317">
        <v>3156.6333333333328</v>
      </c>
      <c r="G86" s="317">
        <v>3053.2666666666655</v>
      </c>
      <c r="H86" s="317">
        <v>3380.3666666666659</v>
      </c>
      <c r="I86" s="317">
        <v>3483.7333333333336</v>
      </c>
      <c r="J86" s="317">
        <v>3543.9166666666661</v>
      </c>
      <c r="K86" s="316">
        <v>3423.55</v>
      </c>
      <c r="L86" s="316">
        <v>3260</v>
      </c>
      <c r="M86" s="316">
        <v>6.2309799999999997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837.6</v>
      </c>
      <c r="D87" s="317">
        <v>847.01666666666677</v>
      </c>
      <c r="E87" s="317">
        <v>821.08333333333348</v>
      </c>
      <c r="F87" s="317">
        <v>804.56666666666672</v>
      </c>
      <c r="G87" s="317">
        <v>778.63333333333344</v>
      </c>
      <c r="H87" s="317">
        <v>863.53333333333353</v>
      </c>
      <c r="I87" s="317">
        <v>889.4666666666667</v>
      </c>
      <c r="J87" s="317">
        <v>905.98333333333358</v>
      </c>
      <c r="K87" s="316">
        <v>872.95</v>
      </c>
      <c r="L87" s="316">
        <v>830.5</v>
      </c>
      <c r="M87" s="316">
        <v>6.7748499999999998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415.65</v>
      </c>
      <c r="D88" s="317">
        <v>414.58333333333331</v>
      </c>
      <c r="E88" s="317">
        <v>410.06666666666661</v>
      </c>
      <c r="F88" s="317">
        <v>404.48333333333329</v>
      </c>
      <c r="G88" s="317">
        <v>399.96666666666658</v>
      </c>
      <c r="H88" s="317">
        <v>420.16666666666663</v>
      </c>
      <c r="I88" s="317">
        <v>424.68333333333339</v>
      </c>
      <c r="J88" s="317">
        <v>430.26666666666665</v>
      </c>
      <c r="K88" s="316">
        <v>419.1</v>
      </c>
      <c r="L88" s="316">
        <v>409</v>
      </c>
      <c r="M88" s="316">
        <v>20.155239999999999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712.25</v>
      </c>
      <c r="D89" s="317">
        <v>730.5</v>
      </c>
      <c r="E89" s="317">
        <v>669</v>
      </c>
      <c r="F89" s="317">
        <v>625.75</v>
      </c>
      <c r="G89" s="317">
        <v>564.25</v>
      </c>
      <c r="H89" s="317">
        <v>773.75</v>
      </c>
      <c r="I89" s="317">
        <v>835.25</v>
      </c>
      <c r="J89" s="317">
        <v>878.5</v>
      </c>
      <c r="K89" s="316">
        <v>792</v>
      </c>
      <c r="L89" s="316">
        <v>687.25</v>
      </c>
      <c r="M89" s="316">
        <v>11.602169999999999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2421.1999999999998</v>
      </c>
      <c r="D90" s="317">
        <v>2421.4666666666667</v>
      </c>
      <c r="E90" s="317">
        <v>2353.9333333333334</v>
      </c>
      <c r="F90" s="317">
        <v>2286.6666666666665</v>
      </c>
      <c r="G90" s="317">
        <v>2219.1333333333332</v>
      </c>
      <c r="H90" s="317">
        <v>2488.7333333333336</v>
      </c>
      <c r="I90" s="317">
        <v>2556.2666666666673</v>
      </c>
      <c r="J90" s="317">
        <v>2623.5333333333338</v>
      </c>
      <c r="K90" s="316">
        <v>2489</v>
      </c>
      <c r="L90" s="316">
        <v>2354.1999999999998</v>
      </c>
      <c r="M90" s="316">
        <v>2.52847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224.75</v>
      </c>
      <c r="D91" s="317">
        <v>226.6</v>
      </c>
      <c r="E91" s="317">
        <v>221.75</v>
      </c>
      <c r="F91" s="317">
        <v>218.75</v>
      </c>
      <c r="G91" s="317">
        <v>213.9</v>
      </c>
      <c r="H91" s="317">
        <v>229.6</v>
      </c>
      <c r="I91" s="317">
        <v>234.44999999999996</v>
      </c>
      <c r="J91" s="317">
        <v>237.45</v>
      </c>
      <c r="K91" s="316">
        <v>231.45</v>
      </c>
      <c r="L91" s="316">
        <v>223.6</v>
      </c>
      <c r="M91" s="316">
        <v>85.391199999999998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573.1</v>
      </c>
      <c r="D92" s="317">
        <v>588.26666666666677</v>
      </c>
      <c r="E92" s="317">
        <v>555.58333333333348</v>
      </c>
      <c r="F92" s="317">
        <v>538.06666666666672</v>
      </c>
      <c r="G92" s="317">
        <v>505.38333333333344</v>
      </c>
      <c r="H92" s="317">
        <v>605.78333333333353</v>
      </c>
      <c r="I92" s="317">
        <v>638.4666666666667</v>
      </c>
      <c r="J92" s="317">
        <v>655.98333333333358</v>
      </c>
      <c r="K92" s="316">
        <v>620.95000000000005</v>
      </c>
      <c r="L92" s="316">
        <v>570.75</v>
      </c>
      <c r="M92" s="316">
        <v>13.30742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703.3</v>
      </c>
      <c r="D93" s="317">
        <v>712.43333333333339</v>
      </c>
      <c r="E93" s="317">
        <v>690.86666666666679</v>
      </c>
      <c r="F93" s="317">
        <v>678.43333333333339</v>
      </c>
      <c r="G93" s="317">
        <v>656.86666666666679</v>
      </c>
      <c r="H93" s="317">
        <v>724.86666666666679</v>
      </c>
      <c r="I93" s="317">
        <v>746.43333333333339</v>
      </c>
      <c r="J93" s="317">
        <v>758.86666666666679</v>
      </c>
      <c r="K93" s="316">
        <v>734</v>
      </c>
      <c r="L93" s="316">
        <v>700</v>
      </c>
      <c r="M93" s="316">
        <v>0.50021000000000004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755.45</v>
      </c>
      <c r="D94" s="317">
        <v>760.43333333333339</v>
      </c>
      <c r="E94" s="317">
        <v>746.41666666666674</v>
      </c>
      <c r="F94" s="317">
        <v>737.38333333333333</v>
      </c>
      <c r="G94" s="317">
        <v>723.36666666666667</v>
      </c>
      <c r="H94" s="317">
        <v>769.46666666666681</v>
      </c>
      <c r="I94" s="317">
        <v>783.48333333333346</v>
      </c>
      <c r="J94" s="317">
        <v>792.51666666666688</v>
      </c>
      <c r="K94" s="316">
        <v>774.45</v>
      </c>
      <c r="L94" s="316">
        <v>751.4</v>
      </c>
      <c r="M94" s="316">
        <v>0.72260000000000002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106.25</v>
      </c>
      <c r="D95" s="317">
        <v>106.38333333333333</v>
      </c>
      <c r="E95" s="317">
        <v>105.66666666666666</v>
      </c>
      <c r="F95" s="317">
        <v>105.08333333333333</v>
      </c>
      <c r="G95" s="317">
        <v>104.36666666666666</v>
      </c>
      <c r="H95" s="317">
        <v>106.96666666666665</v>
      </c>
      <c r="I95" s="317">
        <v>107.68333333333332</v>
      </c>
      <c r="J95" s="317">
        <v>108.26666666666665</v>
      </c>
      <c r="K95" s="316">
        <v>107.1</v>
      </c>
      <c r="L95" s="316">
        <v>105.8</v>
      </c>
      <c r="M95" s="316">
        <v>5.1519500000000003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375.65</v>
      </c>
      <c r="D96" s="317">
        <v>381.08333333333331</v>
      </c>
      <c r="E96" s="317">
        <v>368.96666666666664</v>
      </c>
      <c r="F96" s="317">
        <v>362.2833333333333</v>
      </c>
      <c r="G96" s="317">
        <v>350.16666666666663</v>
      </c>
      <c r="H96" s="317">
        <v>387.76666666666665</v>
      </c>
      <c r="I96" s="317">
        <v>399.88333333333333</v>
      </c>
      <c r="J96" s="317">
        <v>406.56666666666666</v>
      </c>
      <c r="K96" s="316">
        <v>393.2</v>
      </c>
      <c r="L96" s="316">
        <v>374.4</v>
      </c>
      <c r="M96" s="316">
        <v>2.3518599999999998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1230.3499999999999</v>
      </c>
      <c r="D97" s="317">
        <v>1250.1166666666666</v>
      </c>
      <c r="E97" s="317">
        <v>1201.333333333333</v>
      </c>
      <c r="F97" s="317">
        <v>1172.3166666666664</v>
      </c>
      <c r="G97" s="317">
        <v>1123.5333333333328</v>
      </c>
      <c r="H97" s="317">
        <v>1279.1333333333332</v>
      </c>
      <c r="I97" s="317">
        <v>1327.9166666666665</v>
      </c>
      <c r="J97" s="317">
        <v>1356.9333333333334</v>
      </c>
      <c r="K97" s="316">
        <v>1298.9000000000001</v>
      </c>
      <c r="L97" s="316">
        <v>1221.0999999999999</v>
      </c>
      <c r="M97" s="316">
        <v>8.1290200000000006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1091.5</v>
      </c>
      <c r="D98" s="317">
        <v>1097.8333333333333</v>
      </c>
      <c r="E98" s="317">
        <v>1076.6666666666665</v>
      </c>
      <c r="F98" s="317">
        <v>1061.8333333333333</v>
      </c>
      <c r="G98" s="317">
        <v>1040.6666666666665</v>
      </c>
      <c r="H98" s="317">
        <v>1112.6666666666665</v>
      </c>
      <c r="I98" s="317">
        <v>1133.833333333333</v>
      </c>
      <c r="J98" s="317">
        <v>1148.6666666666665</v>
      </c>
      <c r="K98" s="316">
        <v>1119</v>
      </c>
      <c r="L98" s="316">
        <v>1083</v>
      </c>
      <c r="M98" s="316">
        <v>0.51719999999999999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18.100000000000001</v>
      </c>
      <c r="D99" s="317">
        <v>18.349999999999998</v>
      </c>
      <c r="E99" s="317">
        <v>17.749999999999996</v>
      </c>
      <c r="F99" s="317">
        <v>17.399999999999999</v>
      </c>
      <c r="G99" s="317">
        <v>16.799999999999997</v>
      </c>
      <c r="H99" s="317">
        <v>18.699999999999996</v>
      </c>
      <c r="I99" s="317">
        <v>19.299999999999997</v>
      </c>
      <c r="J99" s="317">
        <v>19.649999999999995</v>
      </c>
      <c r="K99" s="316">
        <v>18.95</v>
      </c>
      <c r="L99" s="316">
        <v>18</v>
      </c>
      <c r="M99" s="316">
        <v>33.294919999999998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594.35</v>
      </c>
      <c r="D100" s="317">
        <v>608.23333333333346</v>
      </c>
      <c r="E100" s="317">
        <v>576.51666666666688</v>
      </c>
      <c r="F100" s="317">
        <v>558.68333333333339</v>
      </c>
      <c r="G100" s="317">
        <v>526.96666666666681</v>
      </c>
      <c r="H100" s="317">
        <v>626.06666666666695</v>
      </c>
      <c r="I100" s="317">
        <v>657.78333333333342</v>
      </c>
      <c r="J100" s="317">
        <v>675.61666666666702</v>
      </c>
      <c r="K100" s="316">
        <v>639.95000000000005</v>
      </c>
      <c r="L100" s="316">
        <v>590.4</v>
      </c>
      <c r="M100" s="316">
        <v>1.9310700000000001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798.25</v>
      </c>
      <c r="D101" s="317">
        <v>807.0333333333333</v>
      </c>
      <c r="E101" s="317">
        <v>780.56666666666661</v>
      </c>
      <c r="F101" s="317">
        <v>762.88333333333333</v>
      </c>
      <c r="G101" s="317">
        <v>736.41666666666663</v>
      </c>
      <c r="H101" s="317">
        <v>824.71666666666658</v>
      </c>
      <c r="I101" s="317">
        <v>851.18333333333328</v>
      </c>
      <c r="J101" s="317">
        <v>868.86666666666656</v>
      </c>
      <c r="K101" s="316">
        <v>833.5</v>
      </c>
      <c r="L101" s="316">
        <v>789.35</v>
      </c>
      <c r="M101" s="316">
        <v>2.7792500000000002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4061.15</v>
      </c>
      <c r="D102" s="317">
        <v>4073.5499999999997</v>
      </c>
      <c r="E102" s="317">
        <v>4028.0999999999995</v>
      </c>
      <c r="F102" s="317">
        <v>3995.0499999999997</v>
      </c>
      <c r="G102" s="317">
        <v>3949.5999999999995</v>
      </c>
      <c r="H102" s="317">
        <v>4106.5999999999995</v>
      </c>
      <c r="I102" s="317">
        <v>4152.0499999999993</v>
      </c>
      <c r="J102" s="317">
        <v>4185.0999999999995</v>
      </c>
      <c r="K102" s="316">
        <v>4119</v>
      </c>
      <c r="L102" s="316">
        <v>4040.5</v>
      </c>
      <c r="M102" s="316">
        <v>4.4900000000000002E-2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84.2</v>
      </c>
      <c r="D103" s="317">
        <v>83.916666666666671</v>
      </c>
      <c r="E103" s="317">
        <v>83.233333333333348</v>
      </c>
      <c r="F103" s="317">
        <v>82.26666666666668</v>
      </c>
      <c r="G103" s="317">
        <v>81.583333333333357</v>
      </c>
      <c r="H103" s="317">
        <v>84.88333333333334</v>
      </c>
      <c r="I103" s="317">
        <v>85.566666666666649</v>
      </c>
      <c r="J103" s="317">
        <v>86.533333333333331</v>
      </c>
      <c r="K103" s="316">
        <v>84.6</v>
      </c>
      <c r="L103" s="316">
        <v>82.95</v>
      </c>
      <c r="M103" s="316">
        <v>15.56785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740.25</v>
      </c>
      <c r="D104" s="317">
        <v>744.94999999999993</v>
      </c>
      <c r="E104" s="317">
        <v>728.94999999999982</v>
      </c>
      <c r="F104" s="317">
        <v>717.64999999999986</v>
      </c>
      <c r="G104" s="317">
        <v>701.64999999999975</v>
      </c>
      <c r="H104" s="317">
        <v>756.24999999999989</v>
      </c>
      <c r="I104" s="317">
        <v>772.25000000000011</v>
      </c>
      <c r="J104" s="317">
        <v>783.55</v>
      </c>
      <c r="K104" s="316">
        <v>760.95</v>
      </c>
      <c r="L104" s="316">
        <v>733.65</v>
      </c>
      <c r="M104" s="316">
        <v>0.37097999999999998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175.15</v>
      </c>
      <c r="D105" s="317">
        <v>176.9</v>
      </c>
      <c r="E105" s="317">
        <v>168.8</v>
      </c>
      <c r="F105" s="317">
        <v>162.45000000000002</v>
      </c>
      <c r="G105" s="317">
        <v>154.35000000000002</v>
      </c>
      <c r="H105" s="317">
        <v>183.25</v>
      </c>
      <c r="I105" s="317">
        <v>191.34999999999997</v>
      </c>
      <c r="J105" s="317">
        <v>197.7</v>
      </c>
      <c r="K105" s="316">
        <v>185</v>
      </c>
      <c r="L105" s="316">
        <v>170.55</v>
      </c>
      <c r="M105" s="316">
        <v>16.238219999999998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288.7</v>
      </c>
      <c r="D106" s="317">
        <v>292.53333333333336</v>
      </c>
      <c r="E106" s="317">
        <v>282.26666666666671</v>
      </c>
      <c r="F106" s="317">
        <v>275.83333333333337</v>
      </c>
      <c r="G106" s="317">
        <v>265.56666666666672</v>
      </c>
      <c r="H106" s="317">
        <v>298.9666666666667</v>
      </c>
      <c r="I106" s="317">
        <v>309.23333333333335</v>
      </c>
      <c r="J106" s="317">
        <v>315.66666666666669</v>
      </c>
      <c r="K106" s="316">
        <v>302.8</v>
      </c>
      <c r="L106" s="316">
        <v>286.10000000000002</v>
      </c>
      <c r="M106" s="316">
        <v>1.7660100000000001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450.9</v>
      </c>
      <c r="D107" s="317">
        <v>454.75</v>
      </c>
      <c r="E107" s="317">
        <v>445.2</v>
      </c>
      <c r="F107" s="317">
        <v>439.5</v>
      </c>
      <c r="G107" s="317">
        <v>429.95</v>
      </c>
      <c r="H107" s="317">
        <v>460.45</v>
      </c>
      <c r="I107" s="317">
        <v>469.99999999999994</v>
      </c>
      <c r="J107" s="317">
        <v>475.7</v>
      </c>
      <c r="K107" s="316">
        <v>464.3</v>
      </c>
      <c r="L107" s="316">
        <v>449.05</v>
      </c>
      <c r="M107" s="316">
        <v>15.348839999999999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715.3</v>
      </c>
      <c r="D108" s="317">
        <v>721.48333333333323</v>
      </c>
      <c r="E108" s="317">
        <v>706.16666666666652</v>
      </c>
      <c r="F108" s="317">
        <v>697.0333333333333</v>
      </c>
      <c r="G108" s="317">
        <v>681.71666666666658</v>
      </c>
      <c r="H108" s="317">
        <v>730.61666666666645</v>
      </c>
      <c r="I108" s="317">
        <v>745.93333333333328</v>
      </c>
      <c r="J108" s="317">
        <v>755.06666666666638</v>
      </c>
      <c r="K108" s="316">
        <v>736.8</v>
      </c>
      <c r="L108" s="316">
        <v>712.35</v>
      </c>
      <c r="M108" s="316">
        <v>15.60432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609.85</v>
      </c>
      <c r="D109" s="317">
        <v>616.65000000000009</v>
      </c>
      <c r="E109" s="317">
        <v>599.60000000000014</v>
      </c>
      <c r="F109" s="317">
        <v>589.35</v>
      </c>
      <c r="G109" s="317">
        <v>572.30000000000007</v>
      </c>
      <c r="H109" s="317">
        <v>626.9000000000002</v>
      </c>
      <c r="I109" s="317">
        <v>643.95000000000016</v>
      </c>
      <c r="J109" s="317">
        <v>654.20000000000027</v>
      </c>
      <c r="K109" s="316">
        <v>633.70000000000005</v>
      </c>
      <c r="L109" s="316">
        <v>606.4</v>
      </c>
      <c r="M109" s="316">
        <v>0.14877000000000001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948.4</v>
      </c>
      <c r="D110" s="317">
        <v>953.19999999999993</v>
      </c>
      <c r="E110" s="317">
        <v>939.19999999999982</v>
      </c>
      <c r="F110" s="317">
        <v>929.99999999999989</v>
      </c>
      <c r="G110" s="317">
        <v>915.99999999999977</v>
      </c>
      <c r="H110" s="317">
        <v>962.39999999999986</v>
      </c>
      <c r="I110" s="317">
        <v>976.40000000000009</v>
      </c>
      <c r="J110" s="317">
        <v>985.59999999999991</v>
      </c>
      <c r="K110" s="316">
        <v>967.2</v>
      </c>
      <c r="L110" s="316">
        <v>944</v>
      </c>
      <c r="M110" s="316">
        <v>21.612829999999999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185.85</v>
      </c>
      <c r="D111" s="317">
        <v>187.5</v>
      </c>
      <c r="E111" s="317">
        <v>183.05</v>
      </c>
      <c r="F111" s="317">
        <v>180.25</v>
      </c>
      <c r="G111" s="317">
        <v>175.8</v>
      </c>
      <c r="H111" s="317">
        <v>190.3</v>
      </c>
      <c r="I111" s="317">
        <v>194.75</v>
      </c>
      <c r="J111" s="317">
        <v>197.55</v>
      </c>
      <c r="K111" s="316">
        <v>191.95</v>
      </c>
      <c r="L111" s="316">
        <v>184.7</v>
      </c>
      <c r="M111" s="316">
        <v>126.51103000000001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326.75</v>
      </c>
      <c r="D112" s="317">
        <v>329</v>
      </c>
      <c r="E112" s="317">
        <v>322.10000000000002</v>
      </c>
      <c r="F112" s="317">
        <v>317.45000000000005</v>
      </c>
      <c r="G112" s="317">
        <v>310.55000000000007</v>
      </c>
      <c r="H112" s="317">
        <v>333.65</v>
      </c>
      <c r="I112" s="317">
        <v>340.54999999999995</v>
      </c>
      <c r="J112" s="317">
        <v>345.19999999999993</v>
      </c>
      <c r="K112" s="316">
        <v>335.9</v>
      </c>
      <c r="L112" s="316">
        <v>324.35000000000002</v>
      </c>
      <c r="M112" s="316">
        <v>0.89473999999999998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4171.6000000000004</v>
      </c>
      <c r="D113" s="317">
        <v>4148.9833333333336</v>
      </c>
      <c r="E113" s="317">
        <v>4081.0666666666675</v>
      </c>
      <c r="F113" s="317">
        <v>3990.5333333333338</v>
      </c>
      <c r="G113" s="317">
        <v>3922.6166666666677</v>
      </c>
      <c r="H113" s="317">
        <v>4239.5166666666673</v>
      </c>
      <c r="I113" s="317">
        <v>4307.4333333333334</v>
      </c>
      <c r="J113" s="317">
        <v>4397.9666666666672</v>
      </c>
      <c r="K113" s="316">
        <v>4216.8999999999996</v>
      </c>
      <c r="L113" s="316">
        <v>4058.45</v>
      </c>
      <c r="M113" s="316">
        <v>2.5226899999999999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1571.1</v>
      </c>
      <c r="D114" s="317">
        <v>1580.6833333333332</v>
      </c>
      <c r="E114" s="317">
        <v>1546.3166666666664</v>
      </c>
      <c r="F114" s="317">
        <v>1521.5333333333333</v>
      </c>
      <c r="G114" s="317">
        <v>1487.1666666666665</v>
      </c>
      <c r="H114" s="317">
        <v>1605.4666666666662</v>
      </c>
      <c r="I114" s="317">
        <v>1639.833333333333</v>
      </c>
      <c r="J114" s="317">
        <v>1664.6166666666661</v>
      </c>
      <c r="K114" s="316">
        <v>1615.05</v>
      </c>
      <c r="L114" s="316">
        <v>1555.9</v>
      </c>
      <c r="M114" s="316">
        <v>3.4269099999999999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646.20000000000005</v>
      </c>
      <c r="D115" s="317">
        <v>653.36666666666667</v>
      </c>
      <c r="E115" s="317">
        <v>636.83333333333337</v>
      </c>
      <c r="F115" s="317">
        <v>627.4666666666667</v>
      </c>
      <c r="G115" s="317">
        <v>610.93333333333339</v>
      </c>
      <c r="H115" s="317">
        <v>662.73333333333335</v>
      </c>
      <c r="I115" s="317">
        <v>679.26666666666665</v>
      </c>
      <c r="J115" s="317">
        <v>688.63333333333333</v>
      </c>
      <c r="K115" s="316">
        <v>669.9</v>
      </c>
      <c r="L115" s="316">
        <v>644</v>
      </c>
      <c r="M115" s="316">
        <v>18.113869999999999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912.45</v>
      </c>
      <c r="D116" s="317">
        <v>914.81666666666661</v>
      </c>
      <c r="E116" s="317">
        <v>904.63333333333321</v>
      </c>
      <c r="F116" s="317">
        <v>896.81666666666661</v>
      </c>
      <c r="G116" s="317">
        <v>886.63333333333321</v>
      </c>
      <c r="H116" s="317">
        <v>922.63333333333321</v>
      </c>
      <c r="I116" s="317">
        <v>932.81666666666661</v>
      </c>
      <c r="J116" s="317">
        <v>940.63333333333321</v>
      </c>
      <c r="K116" s="316">
        <v>925</v>
      </c>
      <c r="L116" s="316">
        <v>907</v>
      </c>
      <c r="M116" s="316">
        <v>4.7800900000000004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995.45</v>
      </c>
      <c r="D117" s="317">
        <v>995.80000000000007</v>
      </c>
      <c r="E117" s="317">
        <v>966.65000000000009</v>
      </c>
      <c r="F117" s="317">
        <v>937.85</v>
      </c>
      <c r="G117" s="317">
        <v>908.7</v>
      </c>
      <c r="H117" s="317">
        <v>1024.6000000000001</v>
      </c>
      <c r="I117" s="317">
        <v>1053.75</v>
      </c>
      <c r="J117" s="317">
        <v>1082.5500000000002</v>
      </c>
      <c r="K117" s="316">
        <v>1024.95</v>
      </c>
      <c r="L117" s="316">
        <v>967</v>
      </c>
      <c r="M117" s="316">
        <v>2.5801699999999999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3413.65</v>
      </c>
      <c r="D118" s="317">
        <v>3459.35</v>
      </c>
      <c r="E118" s="317">
        <v>3348.7</v>
      </c>
      <c r="F118" s="317">
        <v>3283.75</v>
      </c>
      <c r="G118" s="317">
        <v>3173.1</v>
      </c>
      <c r="H118" s="317">
        <v>3524.2999999999997</v>
      </c>
      <c r="I118" s="317">
        <v>3634.9500000000003</v>
      </c>
      <c r="J118" s="317">
        <v>3699.8999999999996</v>
      </c>
      <c r="K118" s="316">
        <v>3570</v>
      </c>
      <c r="L118" s="316">
        <v>3394.4</v>
      </c>
      <c r="M118" s="316">
        <v>0.75453000000000003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367.15</v>
      </c>
      <c r="D119" s="317">
        <v>368.60000000000008</v>
      </c>
      <c r="E119" s="317">
        <v>363.40000000000015</v>
      </c>
      <c r="F119" s="317">
        <v>359.65000000000009</v>
      </c>
      <c r="G119" s="317">
        <v>354.45000000000016</v>
      </c>
      <c r="H119" s="317">
        <v>372.35000000000014</v>
      </c>
      <c r="I119" s="317">
        <v>377.55000000000007</v>
      </c>
      <c r="J119" s="317">
        <v>381.30000000000013</v>
      </c>
      <c r="K119" s="316">
        <v>373.8</v>
      </c>
      <c r="L119" s="316">
        <v>364.85</v>
      </c>
      <c r="M119" s="316">
        <v>5.7184600000000003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207.2</v>
      </c>
      <c r="D120" s="317">
        <v>208.56666666666663</v>
      </c>
      <c r="E120" s="317">
        <v>204.78333333333327</v>
      </c>
      <c r="F120" s="317">
        <v>202.36666666666665</v>
      </c>
      <c r="G120" s="317">
        <v>198.58333333333329</v>
      </c>
      <c r="H120" s="317">
        <v>210.98333333333326</v>
      </c>
      <c r="I120" s="317">
        <v>214.76666666666662</v>
      </c>
      <c r="J120" s="317">
        <v>217.18333333333325</v>
      </c>
      <c r="K120" s="316">
        <v>212.35</v>
      </c>
      <c r="L120" s="316">
        <v>206.15</v>
      </c>
      <c r="M120" s="316">
        <v>1.23447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130.15</v>
      </c>
      <c r="D121" s="317">
        <v>131.43333333333331</v>
      </c>
      <c r="E121" s="317">
        <v>128.11666666666662</v>
      </c>
      <c r="F121" s="317">
        <v>126.08333333333331</v>
      </c>
      <c r="G121" s="317">
        <v>122.76666666666662</v>
      </c>
      <c r="H121" s="317">
        <v>133.46666666666661</v>
      </c>
      <c r="I121" s="317">
        <v>136.78333333333327</v>
      </c>
      <c r="J121" s="317">
        <v>138.81666666666661</v>
      </c>
      <c r="K121" s="316">
        <v>134.75</v>
      </c>
      <c r="L121" s="316">
        <v>129.4</v>
      </c>
      <c r="M121" s="316">
        <v>11.24661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1017.35</v>
      </c>
      <c r="D122" s="317">
        <v>1021.8000000000001</v>
      </c>
      <c r="E122" s="317">
        <v>1009.3000000000002</v>
      </c>
      <c r="F122" s="317">
        <v>1001.2500000000001</v>
      </c>
      <c r="G122" s="317">
        <v>988.75000000000023</v>
      </c>
      <c r="H122" s="317">
        <v>1029.8500000000001</v>
      </c>
      <c r="I122" s="317">
        <v>1042.3499999999999</v>
      </c>
      <c r="J122" s="317">
        <v>1050.4000000000001</v>
      </c>
      <c r="K122" s="316">
        <v>1034.3</v>
      </c>
      <c r="L122" s="316">
        <v>1013.75</v>
      </c>
      <c r="M122" s="316">
        <v>2.1958000000000002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872.2</v>
      </c>
      <c r="D123" s="317">
        <v>873.58333333333337</v>
      </c>
      <c r="E123" s="317">
        <v>861.26666666666677</v>
      </c>
      <c r="F123" s="317">
        <v>850.33333333333337</v>
      </c>
      <c r="G123" s="317">
        <v>838.01666666666677</v>
      </c>
      <c r="H123" s="317">
        <v>884.51666666666677</v>
      </c>
      <c r="I123" s="317">
        <v>896.83333333333337</v>
      </c>
      <c r="J123" s="317">
        <v>907.76666666666677</v>
      </c>
      <c r="K123" s="316">
        <v>885.9</v>
      </c>
      <c r="L123" s="316">
        <v>862.65</v>
      </c>
      <c r="M123" s="316">
        <v>1.8464100000000001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529.04999999999995</v>
      </c>
      <c r="D124" s="317">
        <v>532.0333333333333</v>
      </c>
      <c r="E124" s="317">
        <v>520.61666666666656</v>
      </c>
      <c r="F124" s="317">
        <v>512.18333333333328</v>
      </c>
      <c r="G124" s="317">
        <v>500.76666666666654</v>
      </c>
      <c r="H124" s="317">
        <v>540.46666666666658</v>
      </c>
      <c r="I124" s="317">
        <v>551.88333333333333</v>
      </c>
      <c r="J124" s="317">
        <v>560.31666666666661</v>
      </c>
      <c r="K124" s="316">
        <v>543.45000000000005</v>
      </c>
      <c r="L124" s="316">
        <v>523.6</v>
      </c>
      <c r="M124" s="316">
        <v>37.691870000000002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1439.95</v>
      </c>
      <c r="D125" s="317">
        <v>1454.95</v>
      </c>
      <c r="E125" s="317">
        <v>1414</v>
      </c>
      <c r="F125" s="317">
        <v>1388.05</v>
      </c>
      <c r="G125" s="317">
        <v>1347.1</v>
      </c>
      <c r="H125" s="317">
        <v>1480.9</v>
      </c>
      <c r="I125" s="317">
        <v>1521.8500000000004</v>
      </c>
      <c r="J125" s="317">
        <v>1547.8000000000002</v>
      </c>
      <c r="K125" s="316">
        <v>1495.9</v>
      </c>
      <c r="L125" s="316">
        <v>1429</v>
      </c>
      <c r="M125" s="316">
        <v>1.98288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246.75</v>
      </c>
      <c r="D126" s="317">
        <v>248.35</v>
      </c>
      <c r="E126" s="317">
        <v>243.7</v>
      </c>
      <c r="F126" s="317">
        <v>240.65</v>
      </c>
      <c r="G126" s="317">
        <v>236</v>
      </c>
      <c r="H126" s="317">
        <v>251.39999999999998</v>
      </c>
      <c r="I126" s="317">
        <v>256.05</v>
      </c>
      <c r="J126" s="317">
        <v>259.09999999999997</v>
      </c>
      <c r="K126" s="316">
        <v>253</v>
      </c>
      <c r="L126" s="316">
        <v>245.3</v>
      </c>
      <c r="M126" s="316">
        <v>3.2298900000000001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78.25</v>
      </c>
      <c r="D127" s="317">
        <v>78.850000000000009</v>
      </c>
      <c r="E127" s="317">
        <v>76.800000000000011</v>
      </c>
      <c r="F127" s="317">
        <v>75.350000000000009</v>
      </c>
      <c r="G127" s="317">
        <v>73.300000000000011</v>
      </c>
      <c r="H127" s="317">
        <v>80.300000000000011</v>
      </c>
      <c r="I127" s="317">
        <v>82.35</v>
      </c>
      <c r="J127" s="317">
        <v>83.800000000000011</v>
      </c>
      <c r="K127" s="316">
        <v>80.900000000000006</v>
      </c>
      <c r="L127" s="316">
        <v>77.400000000000006</v>
      </c>
      <c r="M127" s="316">
        <v>3.1620499999999998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1206.8499999999999</v>
      </c>
      <c r="D128" s="317">
        <v>1212.2666666666667</v>
      </c>
      <c r="E128" s="317">
        <v>1175.5333333333333</v>
      </c>
      <c r="F128" s="317">
        <v>1144.2166666666667</v>
      </c>
      <c r="G128" s="317">
        <v>1107.4833333333333</v>
      </c>
      <c r="H128" s="317">
        <v>1243.5833333333333</v>
      </c>
      <c r="I128" s="317">
        <v>1280.3166666666664</v>
      </c>
      <c r="J128" s="317">
        <v>1311.6333333333332</v>
      </c>
      <c r="K128" s="316">
        <v>1249</v>
      </c>
      <c r="L128" s="316">
        <v>1180.95</v>
      </c>
      <c r="M128" s="316">
        <v>3.58046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2160.5500000000002</v>
      </c>
      <c r="D129" s="317">
        <v>2190.85</v>
      </c>
      <c r="E129" s="317">
        <v>2111.6999999999998</v>
      </c>
      <c r="F129" s="317">
        <v>2062.85</v>
      </c>
      <c r="G129" s="317">
        <v>1983.6999999999998</v>
      </c>
      <c r="H129" s="317">
        <v>2239.6999999999998</v>
      </c>
      <c r="I129" s="317">
        <v>2318.8500000000004</v>
      </c>
      <c r="J129" s="317">
        <v>2367.6999999999998</v>
      </c>
      <c r="K129" s="316">
        <v>2270</v>
      </c>
      <c r="L129" s="316">
        <v>2142</v>
      </c>
      <c r="M129" s="316">
        <v>18.180900000000001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254.75</v>
      </c>
      <c r="D130" s="317">
        <v>257.33333333333331</v>
      </c>
      <c r="E130" s="317">
        <v>250.51666666666665</v>
      </c>
      <c r="F130" s="317">
        <v>246.28333333333333</v>
      </c>
      <c r="G130" s="317">
        <v>239.46666666666667</v>
      </c>
      <c r="H130" s="317">
        <v>261.56666666666661</v>
      </c>
      <c r="I130" s="317">
        <v>268.38333333333333</v>
      </c>
      <c r="J130" s="317">
        <v>272.61666666666662</v>
      </c>
      <c r="K130" s="316">
        <v>264.14999999999998</v>
      </c>
      <c r="L130" s="316">
        <v>253.1</v>
      </c>
      <c r="M130" s="316">
        <v>17.951090000000001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49.15</v>
      </c>
      <c r="D131" s="317">
        <v>50.333333333333336</v>
      </c>
      <c r="E131" s="317">
        <v>47.466666666666669</v>
      </c>
      <c r="F131" s="317">
        <v>45.783333333333331</v>
      </c>
      <c r="G131" s="317">
        <v>42.916666666666664</v>
      </c>
      <c r="H131" s="317">
        <v>52.016666666666673</v>
      </c>
      <c r="I131" s="317">
        <v>54.883333333333333</v>
      </c>
      <c r="J131" s="317">
        <v>56.566666666666677</v>
      </c>
      <c r="K131" s="316">
        <v>53.2</v>
      </c>
      <c r="L131" s="316">
        <v>48.65</v>
      </c>
      <c r="M131" s="316">
        <v>27.839829999999999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683.6</v>
      </c>
      <c r="D132" s="317">
        <v>693.48333333333346</v>
      </c>
      <c r="E132" s="317">
        <v>669.26666666666688</v>
      </c>
      <c r="F132" s="317">
        <v>654.93333333333339</v>
      </c>
      <c r="G132" s="317">
        <v>630.71666666666681</v>
      </c>
      <c r="H132" s="317">
        <v>707.81666666666695</v>
      </c>
      <c r="I132" s="317">
        <v>732.03333333333342</v>
      </c>
      <c r="J132" s="317">
        <v>746.36666666666702</v>
      </c>
      <c r="K132" s="316">
        <v>717.7</v>
      </c>
      <c r="L132" s="316">
        <v>679.15</v>
      </c>
      <c r="M132" s="316">
        <v>0.46160000000000001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4365.8</v>
      </c>
      <c r="D133" s="317">
        <v>4377.0999999999995</v>
      </c>
      <c r="E133" s="317">
        <v>4324.1999999999989</v>
      </c>
      <c r="F133" s="317">
        <v>4282.5999999999995</v>
      </c>
      <c r="G133" s="317">
        <v>4229.6999999999989</v>
      </c>
      <c r="H133" s="317">
        <v>4418.6999999999989</v>
      </c>
      <c r="I133" s="317">
        <v>4471.5999999999985</v>
      </c>
      <c r="J133" s="317">
        <v>4513.1999999999989</v>
      </c>
      <c r="K133" s="316">
        <v>4430</v>
      </c>
      <c r="L133" s="316">
        <v>4335.5</v>
      </c>
      <c r="M133" s="316">
        <v>2.61002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3949.55</v>
      </c>
      <c r="D134" s="317">
        <v>3921.75</v>
      </c>
      <c r="E134" s="317">
        <v>3848.8</v>
      </c>
      <c r="F134" s="317">
        <v>3748.05</v>
      </c>
      <c r="G134" s="317">
        <v>3675.1000000000004</v>
      </c>
      <c r="H134" s="317">
        <v>4022.5</v>
      </c>
      <c r="I134" s="317">
        <v>4095.45</v>
      </c>
      <c r="J134" s="317">
        <v>4196.2</v>
      </c>
      <c r="K134" s="316">
        <v>3994.7</v>
      </c>
      <c r="L134" s="316">
        <v>3821</v>
      </c>
      <c r="M134" s="316">
        <v>5.7308399999999997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340</v>
      </c>
      <c r="D135" s="317">
        <v>343.40000000000003</v>
      </c>
      <c r="E135" s="317">
        <v>334.45000000000005</v>
      </c>
      <c r="F135" s="317">
        <v>328.90000000000003</v>
      </c>
      <c r="G135" s="317">
        <v>319.95000000000005</v>
      </c>
      <c r="H135" s="317">
        <v>348.95000000000005</v>
      </c>
      <c r="I135" s="317">
        <v>357.9</v>
      </c>
      <c r="J135" s="317">
        <v>363.45000000000005</v>
      </c>
      <c r="K135" s="316">
        <v>352.35</v>
      </c>
      <c r="L135" s="316">
        <v>337.85</v>
      </c>
      <c r="M135" s="316">
        <v>81.721829999999997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3943.8</v>
      </c>
      <c r="D136" s="317">
        <v>3899.6</v>
      </c>
      <c r="E136" s="317">
        <v>3819.2</v>
      </c>
      <c r="F136" s="317">
        <v>3694.6</v>
      </c>
      <c r="G136" s="317">
        <v>3614.2</v>
      </c>
      <c r="H136" s="317">
        <v>4024.2</v>
      </c>
      <c r="I136" s="317">
        <v>4104.6000000000004</v>
      </c>
      <c r="J136" s="317">
        <v>4229.2</v>
      </c>
      <c r="K136" s="316">
        <v>3980</v>
      </c>
      <c r="L136" s="316">
        <v>3775</v>
      </c>
      <c r="M136" s="316">
        <v>4.5777000000000001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3963.8</v>
      </c>
      <c r="D137" s="317">
        <v>3996.5666666666671</v>
      </c>
      <c r="E137" s="317">
        <v>3918.233333333334</v>
      </c>
      <c r="F137" s="317">
        <v>3872.666666666667</v>
      </c>
      <c r="G137" s="317">
        <v>3794.3333333333339</v>
      </c>
      <c r="H137" s="317">
        <v>4042.1333333333341</v>
      </c>
      <c r="I137" s="317">
        <v>4120.4666666666672</v>
      </c>
      <c r="J137" s="317">
        <v>4166.0333333333347</v>
      </c>
      <c r="K137" s="316">
        <v>4074.9</v>
      </c>
      <c r="L137" s="316">
        <v>3951</v>
      </c>
      <c r="M137" s="316">
        <v>2.5293100000000002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2315.0500000000002</v>
      </c>
      <c r="D138" s="317">
        <v>2315.1333333333337</v>
      </c>
      <c r="E138" s="317">
        <v>2272.4666666666672</v>
      </c>
      <c r="F138" s="317">
        <v>2229.8833333333337</v>
      </c>
      <c r="G138" s="317">
        <v>2187.2166666666672</v>
      </c>
      <c r="H138" s="317">
        <v>2357.7166666666672</v>
      </c>
      <c r="I138" s="317">
        <v>2400.3833333333341</v>
      </c>
      <c r="J138" s="317">
        <v>2442.9666666666672</v>
      </c>
      <c r="K138" s="316">
        <v>2357.8000000000002</v>
      </c>
      <c r="L138" s="316">
        <v>2272.5500000000002</v>
      </c>
      <c r="M138" s="316">
        <v>0.19181000000000001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57.45</v>
      </c>
      <c r="D139" s="317">
        <v>57.833333333333336</v>
      </c>
      <c r="E139" s="317">
        <v>56.716666666666669</v>
      </c>
      <c r="F139" s="317">
        <v>55.983333333333334</v>
      </c>
      <c r="G139" s="317">
        <v>54.866666666666667</v>
      </c>
      <c r="H139" s="317">
        <v>58.56666666666667</v>
      </c>
      <c r="I139" s="317">
        <v>59.68333333333333</v>
      </c>
      <c r="J139" s="317">
        <v>60.416666666666671</v>
      </c>
      <c r="K139" s="316">
        <v>58.95</v>
      </c>
      <c r="L139" s="316">
        <v>57.1</v>
      </c>
      <c r="M139" s="316">
        <v>10.81011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2433.5500000000002</v>
      </c>
      <c r="D140" s="317">
        <v>2460.9</v>
      </c>
      <c r="E140" s="317">
        <v>2392.6000000000004</v>
      </c>
      <c r="F140" s="317">
        <v>2351.65</v>
      </c>
      <c r="G140" s="317">
        <v>2283.3500000000004</v>
      </c>
      <c r="H140" s="317">
        <v>2501.8500000000004</v>
      </c>
      <c r="I140" s="317">
        <v>2570.1500000000005</v>
      </c>
      <c r="J140" s="317">
        <v>2611.1000000000004</v>
      </c>
      <c r="K140" s="316">
        <v>2529.1999999999998</v>
      </c>
      <c r="L140" s="316">
        <v>2419.9499999999998</v>
      </c>
      <c r="M140" s="316">
        <v>4.77759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512.04999999999995</v>
      </c>
      <c r="D141" s="317">
        <v>519.55000000000007</v>
      </c>
      <c r="E141" s="317">
        <v>499.60000000000014</v>
      </c>
      <c r="F141" s="317">
        <v>487.15000000000009</v>
      </c>
      <c r="G141" s="317">
        <v>467.20000000000016</v>
      </c>
      <c r="H141" s="317">
        <v>532.00000000000011</v>
      </c>
      <c r="I141" s="317">
        <v>551.95000000000016</v>
      </c>
      <c r="J141" s="317">
        <v>564.40000000000009</v>
      </c>
      <c r="K141" s="316">
        <v>539.5</v>
      </c>
      <c r="L141" s="316">
        <v>507.1</v>
      </c>
      <c r="M141" s="316">
        <v>3.9911699999999999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150</v>
      </c>
      <c r="D142" s="317">
        <v>154.66666666666666</v>
      </c>
      <c r="E142" s="317">
        <v>143.83333333333331</v>
      </c>
      <c r="F142" s="317">
        <v>137.66666666666666</v>
      </c>
      <c r="G142" s="317">
        <v>126.83333333333331</v>
      </c>
      <c r="H142" s="317">
        <v>160.83333333333331</v>
      </c>
      <c r="I142" s="317">
        <v>171.66666666666663</v>
      </c>
      <c r="J142" s="317">
        <v>177.83333333333331</v>
      </c>
      <c r="K142" s="316">
        <v>165.5</v>
      </c>
      <c r="L142" s="316">
        <v>148.5</v>
      </c>
      <c r="M142" s="316">
        <v>15.197609999999999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338.05</v>
      </c>
      <c r="D143" s="317">
        <v>343.06666666666666</v>
      </c>
      <c r="E143" s="317">
        <v>329.23333333333335</v>
      </c>
      <c r="F143" s="317">
        <v>320.41666666666669</v>
      </c>
      <c r="G143" s="317">
        <v>306.58333333333337</v>
      </c>
      <c r="H143" s="317">
        <v>351.88333333333333</v>
      </c>
      <c r="I143" s="317">
        <v>365.7166666666667</v>
      </c>
      <c r="J143" s="317">
        <v>374.5333333333333</v>
      </c>
      <c r="K143" s="316">
        <v>356.9</v>
      </c>
      <c r="L143" s="316">
        <v>334.25</v>
      </c>
      <c r="M143" s="316">
        <v>4.9395199999999999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483.8</v>
      </c>
      <c r="D144" s="317">
        <v>484.76666666666665</v>
      </c>
      <c r="E144" s="317">
        <v>479.5333333333333</v>
      </c>
      <c r="F144" s="317">
        <v>475.26666666666665</v>
      </c>
      <c r="G144" s="317">
        <v>470.0333333333333</v>
      </c>
      <c r="H144" s="317">
        <v>489.0333333333333</v>
      </c>
      <c r="I144" s="317">
        <v>494.26666666666665</v>
      </c>
      <c r="J144" s="317">
        <v>498.5333333333333</v>
      </c>
      <c r="K144" s="316">
        <v>490</v>
      </c>
      <c r="L144" s="316">
        <v>480.5</v>
      </c>
      <c r="M144" s="316">
        <v>0.83338000000000001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1235.4000000000001</v>
      </c>
      <c r="D145" s="317">
        <v>1230.3</v>
      </c>
      <c r="E145" s="317">
        <v>1210.5999999999999</v>
      </c>
      <c r="F145" s="317">
        <v>1185.8</v>
      </c>
      <c r="G145" s="317">
        <v>1166.0999999999999</v>
      </c>
      <c r="H145" s="317">
        <v>1255.0999999999999</v>
      </c>
      <c r="I145" s="317">
        <v>1274.8000000000002</v>
      </c>
      <c r="J145" s="317">
        <v>1299.5999999999999</v>
      </c>
      <c r="K145" s="316">
        <v>1250</v>
      </c>
      <c r="L145" s="316">
        <v>1205.5</v>
      </c>
      <c r="M145" s="316">
        <v>1.95055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62.95</v>
      </c>
      <c r="D146" s="317">
        <v>63.216666666666661</v>
      </c>
      <c r="E146" s="317">
        <v>62.533333333333324</v>
      </c>
      <c r="F146" s="317">
        <v>62.11666666666666</v>
      </c>
      <c r="G146" s="317">
        <v>61.433333333333323</v>
      </c>
      <c r="H146" s="317">
        <v>63.633333333333326</v>
      </c>
      <c r="I146" s="317">
        <v>64.316666666666663</v>
      </c>
      <c r="J146" s="317">
        <v>64.73333333333332</v>
      </c>
      <c r="K146" s="316">
        <v>63.9</v>
      </c>
      <c r="L146" s="316">
        <v>62.8</v>
      </c>
      <c r="M146" s="316">
        <v>4.4722299999999997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166.35</v>
      </c>
      <c r="D147" s="317">
        <v>167.03333333333333</v>
      </c>
      <c r="E147" s="317">
        <v>164.91666666666666</v>
      </c>
      <c r="F147" s="317">
        <v>163.48333333333332</v>
      </c>
      <c r="G147" s="317">
        <v>161.36666666666665</v>
      </c>
      <c r="H147" s="317">
        <v>168.46666666666667</v>
      </c>
      <c r="I147" s="317">
        <v>170.58333333333334</v>
      </c>
      <c r="J147" s="317">
        <v>172.01666666666668</v>
      </c>
      <c r="K147" s="316">
        <v>169.15</v>
      </c>
      <c r="L147" s="316">
        <v>165.6</v>
      </c>
      <c r="M147" s="316">
        <v>0.88024999999999998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109.3</v>
      </c>
      <c r="D148" s="317">
        <v>110.63333333333333</v>
      </c>
      <c r="E148" s="317">
        <v>106.06666666666665</v>
      </c>
      <c r="F148" s="317">
        <v>102.83333333333333</v>
      </c>
      <c r="G148" s="317">
        <v>98.266666666666652</v>
      </c>
      <c r="H148" s="317">
        <v>113.86666666666665</v>
      </c>
      <c r="I148" s="317">
        <v>118.43333333333331</v>
      </c>
      <c r="J148" s="317">
        <v>121.66666666666664</v>
      </c>
      <c r="K148" s="316">
        <v>115.2</v>
      </c>
      <c r="L148" s="316">
        <v>107.4</v>
      </c>
      <c r="M148" s="316">
        <v>12.045730000000001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53.9</v>
      </c>
      <c r="D149" s="317">
        <v>53.6</v>
      </c>
      <c r="E149" s="317">
        <v>52.7</v>
      </c>
      <c r="F149" s="317">
        <v>51.5</v>
      </c>
      <c r="G149" s="317">
        <v>50.6</v>
      </c>
      <c r="H149" s="317">
        <v>54.800000000000004</v>
      </c>
      <c r="I149" s="317">
        <v>55.699999999999996</v>
      </c>
      <c r="J149" s="317">
        <v>56.900000000000006</v>
      </c>
      <c r="K149" s="316">
        <v>54.5</v>
      </c>
      <c r="L149" s="316">
        <v>52.4</v>
      </c>
      <c r="M149" s="316">
        <v>13.18507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670.1</v>
      </c>
      <c r="D150" s="317">
        <v>666.75</v>
      </c>
      <c r="E150" s="317">
        <v>659.5</v>
      </c>
      <c r="F150" s="317">
        <v>648.9</v>
      </c>
      <c r="G150" s="317">
        <v>641.65</v>
      </c>
      <c r="H150" s="317">
        <v>677.35</v>
      </c>
      <c r="I150" s="317">
        <v>684.6</v>
      </c>
      <c r="J150" s="317">
        <v>695.2</v>
      </c>
      <c r="K150" s="316">
        <v>674</v>
      </c>
      <c r="L150" s="316">
        <v>656.15</v>
      </c>
      <c r="M150" s="316">
        <v>2.0554600000000001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1563.3</v>
      </c>
      <c r="D151" s="317">
        <v>1566.2166666666665</v>
      </c>
      <c r="E151" s="317">
        <v>1550.7333333333329</v>
      </c>
      <c r="F151" s="317">
        <v>1538.1666666666665</v>
      </c>
      <c r="G151" s="317">
        <v>1522.6833333333329</v>
      </c>
      <c r="H151" s="317">
        <v>1578.7833333333328</v>
      </c>
      <c r="I151" s="317">
        <v>1594.2666666666664</v>
      </c>
      <c r="J151" s="317">
        <v>1606.8333333333328</v>
      </c>
      <c r="K151" s="316">
        <v>1581.7</v>
      </c>
      <c r="L151" s="316">
        <v>1553.65</v>
      </c>
      <c r="M151" s="316">
        <v>3.0280900000000002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148.9</v>
      </c>
      <c r="D152" s="317">
        <v>150.11666666666667</v>
      </c>
      <c r="E152" s="317">
        <v>145.63333333333335</v>
      </c>
      <c r="F152" s="317">
        <v>142.36666666666667</v>
      </c>
      <c r="G152" s="317">
        <v>137.88333333333335</v>
      </c>
      <c r="H152" s="317">
        <v>153.38333333333335</v>
      </c>
      <c r="I152" s="317">
        <v>157.8666666666667</v>
      </c>
      <c r="J152" s="317">
        <v>161.13333333333335</v>
      </c>
      <c r="K152" s="316">
        <v>154.6</v>
      </c>
      <c r="L152" s="316">
        <v>146.85</v>
      </c>
      <c r="M152" s="316">
        <v>58.134419999999999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121.35</v>
      </c>
      <c r="D153" s="317">
        <v>121.86666666666667</v>
      </c>
      <c r="E153" s="317">
        <v>120.08333333333334</v>
      </c>
      <c r="F153" s="317">
        <v>118.81666666666666</v>
      </c>
      <c r="G153" s="317">
        <v>117.03333333333333</v>
      </c>
      <c r="H153" s="317">
        <v>123.13333333333335</v>
      </c>
      <c r="I153" s="317">
        <v>124.91666666666669</v>
      </c>
      <c r="J153" s="317">
        <v>126.18333333333337</v>
      </c>
      <c r="K153" s="316">
        <v>123.65</v>
      </c>
      <c r="L153" s="316">
        <v>120.6</v>
      </c>
      <c r="M153" s="316">
        <v>0.83509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273.85000000000002</v>
      </c>
      <c r="D154" s="317">
        <v>271.16666666666669</v>
      </c>
      <c r="E154" s="317">
        <v>266.38333333333338</v>
      </c>
      <c r="F154" s="317">
        <v>258.91666666666669</v>
      </c>
      <c r="G154" s="317">
        <v>254.13333333333338</v>
      </c>
      <c r="H154" s="317">
        <v>278.63333333333338</v>
      </c>
      <c r="I154" s="317">
        <v>283.41666666666669</v>
      </c>
      <c r="J154" s="317">
        <v>290.88333333333338</v>
      </c>
      <c r="K154" s="316">
        <v>275.95</v>
      </c>
      <c r="L154" s="316">
        <v>263.7</v>
      </c>
      <c r="M154" s="316">
        <v>1.1278999999999999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94.15</v>
      </c>
      <c r="D155" s="317">
        <v>94.983333333333348</v>
      </c>
      <c r="E155" s="317">
        <v>93.066666666666691</v>
      </c>
      <c r="F155" s="317">
        <v>91.983333333333348</v>
      </c>
      <c r="G155" s="317">
        <v>90.066666666666691</v>
      </c>
      <c r="H155" s="317">
        <v>96.066666666666691</v>
      </c>
      <c r="I155" s="317">
        <v>97.983333333333348</v>
      </c>
      <c r="J155" s="317">
        <v>99.066666666666691</v>
      </c>
      <c r="K155" s="316">
        <v>96.9</v>
      </c>
      <c r="L155" s="316">
        <v>93.9</v>
      </c>
      <c r="M155" s="316">
        <v>165.64829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375</v>
      </c>
      <c r="D156" s="317">
        <v>378.13333333333338</v>
      </c>
      <c r="E156" s="317">
        <v>363.01666666666677</v>
      </c>
      <c r="F156" s="317">
        <v>351.03333333333336</v>
      </c>
      <c r="G156" s="317">
        <v>335.91666666666674</v>
      </c>
      <c r="H156" s="317">
        <v>390.11666666666679</v>
      </c>
      <c r="I156" s="317">
        <v>405.23333333333346</v>
      </c>
      <c r="J156" s="317">
        <v>417.21666666666681</v>
      </c>
      <c r="K156" s="316">
        <v>393.25</v>
      </c>
      <c r="L156" s="316">
        <v>366.15</v>
      </c>
      <c r="M156" s="316">
        <v>1.0991200000000001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4369.1499999999996</v>
      </c>
      <c r="D157" s="317">
        <v>4394.7166666666662</v>
      </c>
      <c r="E157" s="317">
        <v>4304.4333333333325</v>
      </c>
      <c r="F157" s="317">
        <v>4239.7166666666662</v>
      </c>
      <c r="G157" s="317">
        <v>4149.4333333333325</v>
      </c>
      <c r="H157" s="317">
        <v>4459.4333333333325</v>
      </c>
      <c r="I157" s="317">
        <v>4549.7166666666672</v>
      </c>
      <c r="J157" s="317">
        <v>4614.4333333333325</v>
      </c>
      <c r="K157" s="316">
        <v>4485</v>
      </c>
      <c r="L157" s="316">
        <v>4330</v>
      </c>
      <c r="M157" s="316">
        <v>0.19725999999999999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145.5</v>
      </c>
      <c r="D158" s="317">
        <v>147.68333333333334</v>
      </c>
      <c r="E158" s="317">
        <v>142.76666666666668</v>
      </c>
      <c r="F158" s="317">
        <v>140.03333333333333</v>
      </c>
      <c r="G158" s="317">
        <v>135.11666666666667</v>
      </c>
      <c r="H158" s="317">
        <v>150.41666666666669</v>
      </c>
      <c r="I158" s="317">
        <v>155.33333333333331</v>
      </c>
      <c r="J158" s="317">
        <v>158.06666666666669</v>
      </c>
      <c r="K158" s="316">
        <v>152.6</v>
      </c>
      <c r="L158" s="316">
        <v>144.94999999999999</v>
      </c>
      <c r="M158" s="316">
        <v>6.2430500000000002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2701.1</v>
      </c>
      <c r="D159" s="317">
        <v>2710.3666666666668</v>
      </c>
      <c r="E159" s="317">
        <v>2670.7333333333336</v>
      </c>
      <c r="F159" s="317">
        <v>2640.3666666666668</v>
      </c>
      <c r="G159" s="317">
        <v>2600.7333333333336</v>
      </c>
      <c r="H159" s="317">
        <v>2740.7333333333336</v>
      </c>
      <c r="I159" s="317">
        <v>2780.3666666666668</v>
      </c>
      <c r="J159" s="317">
        <v>2810.7333333333336</v>
      </c>
      <c r="K159" s="316">
        <v>2750</v>
      </c>
      <c r="L159" s="316">
        <v>2680</v>
      </c>
      <c r="M159" s="316">
        <v>0.20501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253.8</v>
      </c>
      <c r="D160" s="317">
        <v>255.6</v>
      </c>
      <c r="E160" s="317">
        <v>247.7</v>
      </c>
      <c r="F160" s="317">
        <v>241.6</v>
      </c>
      <c r="G160" s="317">
        <v>233.7</v>
      </c>
      <c r="H160" s="317">
        <v>261.7</v>
      </c>
      <c r="I160" s="317">
        <v>269.60000000000002</v>
      </c>
      <c r="J160" s="317">
        <v>275.7</v>
      </c>
      <c r="K160" s="316">
        <v>263.5</v>
      </c>
      <c r="L160" s="316">
        <v>249.5</v>
      </c>
      <c r="M160" s="316">
        <v>19.734359999999999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19.649999999999999</v>
      </c>
      <c r="D161" s="317">
        <v>19.649999999999999</v>
      </c>
      <c r="E161" s="317">
        <v>19.649999999999999</v>
      </c>
      <c r="F161" s="317">
        <v>19.649999999999999</v>
      </c>
      <c r="G161" s="317">
        <v>19.649999999999999</v>
      </c>
      <c r="H161" s="317">
        <v>19.649999999999999</v>
      </c>
      <c r="I161" s="317">
        <v>19.649999999999999</v>
      </c>
      <c r="J161" s="317">
        <v>19.649999999999999</v>
      </c>
      <c r="K161" s="316">
        <v>19.649999999999999</v>
      </c>
      <c r="L161" s="316">
        <v>19.649999999999999</v>
      </c>
      <c r="M161" s="316">
        <v>3.63367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114.8</v>
      </c>
      <c r="D162" s="317">
        <v>117.41666666666667</v>
      </c>
      <c r="E162" s="317">
        <v>109.88333333333334</v>
      </c>
      <c r="F162" s="317">
        <v>104.96666666666667</v>
      </c>
      <c r="G162" s="317">
        <v>97.433333333333337</v>
      </c>
      <c r="H162" s="317">
        <v>122.33333333333334</v>
      </c>
      <c r="I162" s="317">
        <v>129.86666666666667</v>
      </c>
      <c r="J162" s="317">
        <v>134.78333333333336</v>
      </c>
      <c r="K162" s="316">
        <v>124.95</v>
      </c>
      <c r="L162" s="316">
        <v>112.5</v>
      </c>
      <c r="M162" s="316">
        <v>195.10848999999999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320.45</v>
      </c>
      <c r="D163" s="317">
        <v>325.09999999999997</v>
      </c>
      <c r="E163" s="317">
        <v>313.39999999999992</v>
      </c>
      <c r="F163" s="317">
        <v>306.34999999999997</v>
      </c>
      <c r="G163" s="317">
        <v>294.64999999999992</v>
      </c>
      <c r="H163" s="317">
        <v>332.14999999999992</v>
      </c>
      <c r="I163" s="317">
        <v>343.84999999999997</v>
      </c>
      <c r="J163" s="317">
        <v>350.89999999999992</v>
      </c>
      <c r="K163" s="316">
        <v>336.8</v>
      </c>
      <c r="L163" s="316">
        <v>318.05</v>
      </c>
      <c r="M163" s="316">
        <v>3.45445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161.35</v>
      </c>
      <c r="D164" s="317">
        <v>161.15</v>
      </c>
      <c r="E164" s="317">
        <v>158.80000000000001</v>
      </c>
      <c r="F164" s="317">
        <v>156.25</v>
      </c>
      <c r="G164" s="317">
        <v>153.9</v>
      </c>
      <c r="H164" s="317">
        <v>163.70000000000002</v>
      </c>
      <c r="I164" s="317">
        <v>166.04999999999998</v>
      </c>
      <c r="J164" s="317">
        <v>168.60000000000002</v>
      </c>
      <c r="K164" s="316">
        <v>163.5</v>
      </c>
      <c r="L164" s="316">
        <v>158.6</v>
      </c>
      <c r="M164" s="316">
        <v>128.32565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2868</v>
      </c>
      <c r="D165" s="317">
        <v>2894.3166666666671</v>
      </c>
      <c r="E165" s="317">
        <v>2823.6833333333343</v>
      </c>
      <c r="F165" s="317">
        <v>2779.3666666666672</v>
      </c>
      <c r="G165" s="317">
        <v>2708.7333333333345</v>
      </c>
      <c r="H165" s="317">
        <v>2938.6333333333341</v>
      </c>
      <c r="I165" s="317">
        <v>3009.2666666666664</v>
      </c>
      <c r="J165" s="317">
        <v>3053.5833333333339</v>
      </c>
      <c r="K165" s="316">
        <v>2964.95</v>
      </c>
      <c r="L165" s="316">
        <v>2850</v>
      </c>
      <c r="M165" s="316">
        <v>0.13822999999999999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3000.45</v>
      </c>
      <c r="D166" s="317">
        <v>3014.15</v>
      </c>
      <c r="E166" s="317">
        <v>2938.3</v>
      </c>
      <c r="F166" s="317">
        <v>2876.15</v>
      </c>
      <c r="G166" s="317">
        <v>2800.3</v>
      </c>
      <c r="H166" s="317">
        <v>3076.3</v>
      </c>
      <c r="I166" s="317">
        <v>3152.1499999999996</v>
      </c>
      <c r="J166" s="317">
        <v>3214.3</v>
      </c>
      <c r="K166" s="316">
        <v>3090</v>
      </c>
      <c r="L166" s="316">
        <v>2952</v>
      </c>
      <c r="M166" s="316">
        <v>6.5320000000000003E-2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373.1</v>
      </c>
      <c r="D167" s="317">
        <v>374.18333333333334</v>
      </c>
      <c r="E167" s="317">
        <v>369.41666666666669</v>
      </c>
      <c r="F167" s="317">
        <v>365.73333333333335</v>
      </c>
      <c r="G167" s="317">
        <v>360.9666666666667</v>
      </c>
      <c r="H167" s="317">
        <v>377.86666666666667</v>
      </c>
      <c r="I167" s="317">
        <v>382.63333333333333</v>
      </c>
      <c r="J167" s="317">
        <v>386.31666666666666</v>
      </c>
      <c r="K167" s="316">
        <v>378.95</v>
      </c>
      <c r="L167" s="316">
        <v>370.5</v>
      </c>
      <c r="M167" s="316">
        <v>1.6182799999999999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128.35</v>
      </c>
      <c r="D168" s="317">
        <v>128.41666666666666</v>
      </c>
      <c r="E168" s="317">
        <v>123.93333333333331</v>
      </c>
      <c r="F168" s="317">
        <v>119.51666666666665</v>
      </c>
      <c r="G168" s="317">
        <v>115.0333333333333</v>
      </c>
      <c r="H168" s="317">
        <v>132.83333333333331</v>
      </c>
      <c r="I168" s="317">
        <v>137.31666666666666</v>
      </c>
      <c r="J168" s="317">
        <v>141.73333333333332</v>
      </c>
      <c r="K168" s="316">
        <v>132.9</v>
      </c>
      <c r="L168" s="316">
        <v>124</v>
      </c>
      <c r="M168" s="316">
        <v>40.870730000000002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5078.5</v>
      </c>
      <c r="D169" s="317">
        <v>5071.8166666666666</v>
      </c>
      <c r="E169" s="317">
        <v>5031.4333333333334</v>
      </c>
      <c r="F169" s="317">
        <v>4984.3666666666668</v>
      </c>
      <c r="G169" s="317">
        <v>4943.9833333333336</v>
      </c>
      <c r="H169" s="317">
        <v>5118.8833333333332</v>
      </c>
      <c r="I169" s="317">
        <v>5159.2666666666664</v>
      </c>
      <c r="J169" s="317">
        <v>5206.333333333333</v>
      </c>
      <c r="K169" s="316">
        <v>5112.2</v>
      </c>
      <c r="L169" s="316">
        <v>5024.75</v>
      </c>
      <c r="M169" s="316">
        <v>2.7990000000000001E-2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3167.85</v>
      </c>
      <c r="D170" s="317">
        <v>3160.9500000000003</v>
      </c>
      <c r="E170" s="317">
        <v>3131.9000000000005</v>
      </c>
      <c r="F170" s="317">
        <v>3095.9500000000003</v>
      </c>
      <c r="G170" s="317">
        <v>3066.9000000000005</v>
      </c>
      <c r="H170" s="317">
        <v>3196.9000000000005</v>
      </c>
      <c r="I170" s="317">
        <v>3225.9500000000007</v>
      </c>
      <c r="J170" s="317">
        <v>3261.9000000000005</v>
      </c>
      <c r="K170" s="316">
        <v>3190</v>
      </c>
      <c r="L170" s="316">
        <v>3125</v>
      </c>
      <c r="M170" s="316">
        <v>1.4783200000000001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1549.7</v>
      </c>
      <c r="D171" s="317">
        <v>1539.8166666666668</v>
      </c>
      <c r="E171" s="317">
        <v>1524.7833333333338</v>
      </c>
      <c r="F171" s="317">
        <v>1499.866666666667</v>
      </c>
      <c r="G171" s="317">
        <v>1484.8333333333339</v>
      </c>
      <c r="H171" s="317">
        <v>1564.7333333333336</v>
      </c>
      <c r="I171" s="317">
        <v>1579.7666666666669</v>
      </c>
      <c r="J171" s="317">
        <v>1604.6833333333334</v>
      </c>
      <c r="K171" s="316">
        <v>1554.85</v>
      </c>
      <c r="L171" s="316">
        <v>1514.9</v>
      </c>
      <c r="M171" s="316">
        <v>0.27132000000000001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418.55</v>
      </c>
      <c r="D172" s="317">
        <v>421.18333333333334</v>
      </c>
      <c r="E172" s="317">
        <v>414.86666666666667</v>
      </c>
      <c r="F172" s="317">
        <v>411.18333333333334</v>
      </c>
      <c r="G172" s="317">
        <v>404.86666666666667</v>
      </c>
      <c r="H172" s="317">
        <v>424.86666666666667</v>
      </c>
      <c r="I172" s="317">
        <v>431.18333333333339</v>
      </c>
      <c r="J172" s="317">
        <v>434.86666666666667</v>
      </c>
      <c r="K172" s="316">
        <v>427.5</v>
      </c>
      <c r="L172" s="316">
        <v>417.5</v>
      </c>
      <c r="M172" s="316">
        <v>5.3709899999999999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4504.2</v>
      </c>
      <c r="D173" s="317">
        <v>4525.083333333333</v>
      </c>
      <c r="E173" s="317">
        <v>4465.1666666666661</v>
      </c>
      <c r="F173" s="317">
        <v>4426.1333333333332</v>
      </c>
      <c r="G173" s="317">
        <v>4366.2166666666662</v>
      </c>
      <c r="H173" s="317">
        <v>4564.1166666666659</v>
      </c>
      <c r="I173" s="317">
        <v>4624.0333333333319</v>
      </c>
      <c r="J173" s="317">
        <v>4663.0666666666657</v>
      </c>
      <c r="K173" s="316">
        <v>4585</v>
      </c>
      <c r="L173" s="316">
        <v>4486.05</v>
      </c>
      <c r="M173" s="316">
        <v>0.11344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832.45</v>
      </c>
      <c r="D174" s="317">
        <v>842.15</v>
      </c>
      <c r="E174" s="317">
        <v>815.3</v>
      </c>
      <c r="F174" s="317">
        <v>798.15</v>
      </c>
      <c r="G174" s="317">
        <v>771.3</v>
      </c>
      <c r="H174" s="317">
        <v>859.3</v>
      </c>
      <c r="I174" s="317">
        <v>886.15000000000009</v>
      </c>
      <c r="J174" s="317">
        <v>903.3</v>
      </c>
      <c r="K174" s="316">
        <v>869</v>
      </c>
      <c r="L174" s="316">
        <v>825</v>
      </c>
      <c r="M174" s="316">
        <v>21.498899999999999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1173.9000000000001</v>
      </c>
      <c r="D175" s="317">
        <v>1176.2</v>
      </c>
      <c r="E175" s="317">
        <v>1155.7</v>
      </c>
      <c r="F175" s="317">
        <v>1137.5</v>
      </c>
      <c r="G175" s="317">
        <v>1117</v>
      </c>
      <c r="H175" s="317">
        <v>1194.4000000000001</v>
      </c>
      <c r="I175" s="317">
        <v>1214.9000000000001</v>
      </c>
      <c r="J175" s="317">
        <v>1233.1000000000001</v>
      </c>
      <c r="K175" s="316">
        <v>1196.7</v>
      </c>
      <c r="L175" s="316">
        <v>1158</v>
      </c>
      <c r="M175" s="316">
        <v>0.39839999999999998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537.6</v>
      </c>
      <c r="D176" s="317">
        <v>538.58333333333337</v>
      </c>
      <c r="E176" s="317">
        <v>527.7166666666667</v>
      </c>
      <c r="F176" s="317">
        <v>517.83333333333337</v>
      </c>
      <c r="G176" s="317">
        <v>506.9666666666667</v>
      </c>
      <c r="H176" s="317">
        <v>548.4666666666667</v>
      </c>
      <c r="I176" s="317">
        <v>559.33333333333326</v>
      </c>
      <c r="J176" s="317">
        <v>569.2166666666667</v>
      </c>
      <c r="K176" s="316">
        <v>549.45000000000005</v>
      </c>
      <c r="L176" s="316">
        <v>528.70000000000005</v>
      </c>
      <c r="M176" s="316">
        <v>5.22051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762.05</v>
      </c>
      <c r="D177" s="317">
        <v>768.01666666666677</v>
      </c>
      <c r="E177" s="317">
        <v>754.03333333333353</v>
      </c>
      <c r="F177" s="317">
        <v>746.01666666666677</v>
      </c>
      <c r="G177" s="317">
        <v>732.03333333333353</v>
      </c>
      <c r="H177" s="317">
        <v>776.03333333333353</v>
      </c>
      <c r="I177" s="317">
        <v>790.01666666666688</v>
      </c>
      <c r="J177" s="317">
        <v>798.03333333333353</v>
      </c>
      <c r="K177" s="316">
        <v>782</v>
      </c>
      <c r="L177" s="316">
        <v>760</v>
      </c>
      <c r="M177" s="316">
        <v>9.07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471</v>
      </c>
      <c r="D178" s="317">
        <v>474.5</v>
      </c>
      <c r="E178" s="317">
        <v>463.65</v>
      </c>
      <c r="F178" s="317">
        <v>456.29999999999995</v>
      </c>
      <c r="G178" s="317">
        <v>445.44999999999993</v>
      </c>
      <c r="H178" s="317">
        <v>481.85</v>
      </c>
      <c r="I178" s="317">
        <v>492.70000000000005</v>
      </c>
      <c r="J178" s="317">
        <v>500.05000000000007</v>
      </c>
      <c r="K178" s="316">
        <v>485.35</v>
      </c>
      <c r="L178" s="316">
        <v>467.15</v>
      </c>
      <c r="M178" s="316">
        <v>0.73011999999999999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1460.25</v>
      </c>
      <c r="D179" s="317">
        <v>1490.5666666666666</v>
      </c>
      <c r="E179" s="317">
        <v>1416.6833333333332</v>
      </c>
      <c r="F179" s="317">
        <v>1373.1166666666666</v>
      </c>
      <c r="G179" s="317">
        <v>1299.2333333333331</v>
      </c>
      <c r="H179" s="317">
        <v>1534.1333333333332</v>
      </c>
      <c r="I179" s="317">
        <v>1608.0166666666664</v>
      </c>
      <c r="J179" s="317">
        <v>1651.5833333333333</v>
      </c>
      <c r="K179" s="316">
        <v>1564.45</v>
      </c>
      <c r="L179" s="316">
        <v>1447</v>
      </c>
      <c r="M179" s="316">
        <v>16.535789999999999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83.35</v>
      </c>
      <c r="D180" s="317">
        <v>84.36666666666666</v>
      </c>
      <c r="E180" s="317">
        <v>81.98333333333332</v>
      </c>
      <c r="F180" s="317">
        <v>80.61666666666666</v>
      </c>
      <c r="G180" s="317">
        <v>78.23333333333332</v>
      </c>
      <c r="H180" s="317">
        <v>85.73333333333332</v>
      </c>
      <c r="I180" s="317">
        <v>88.116666666666674</v>
      </c>
      <c r="J180" s="317">
        <v>89.48333333333332</v>
      </c>
      <c r="K180" s="316">
        <v>86.75</v>
      </c>
      <c r="L180" s="316">
        <v>83</v>
      </c>
      <c r="M180" s="316">
        <v>8.3597199999999994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268.5</v>
      </c>
      <c r="D181" s="317">
        <v>270.56666666666666</v>
      </c>
      <c r="E181" s="317">
        <v>265.5333333333333</v>
      </c>
      <c r="F181" s="317">
        <v>262.56666666666666</v>
      </c>
      <c r="G181" s="317">
        <v>257.5333333333333</v>
      </c>
      <c r="H181" s="317">
        <v>273.5333333333333</v>
      </c>
      <c r="I181" s="317">
        <v>278.56666666666672</v>
      </c>
      <c r="J181" s="317">
        <v>281.5333333333333</v>
      </c>
      <c r="K181" s="316">
        <v>275.60000000000002</v>
      </c>
      <c r="L181" s="316">
        <v>267.60000000000002</v>
      </c>
      <c r="M181" s="316">
        <v>5.6635200000000001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498.5</v>
      </c>
      <c r="D182" s="317">
        <v>504.40000000000003</v>
      </c>
      <c r="E182" s="317">
        <v>489.1</v>
      </c>
      <c r="F182" s="317">
        <v>479.7</v>
      </c>
      <c r="G182" s="317">
        <v>464.4</v>
      </c>
      <c r="H182" s="317">
        <v>513.80000000000007</v>
      </c>
      <c r="I182" s="317">
        <v>529.10000000000014</v>
      </c>
      <c r="J182" s="317">
        <v>538.50000000000011</v>
      </c>
      <c r="K182" s="316">
        <v>519.70000000000005</v>
      </c>
      <c r="L182" s="316">
        <v>495</v>
      </c>
      <c r="M182" s="316">
        <v>4.3279199999999998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1606.9</v>
      </c>
      <c r="D183" s="317">
        <v>1617.7666666666667</v>
      </c>
      <c r="E183" s="317">
        <v>1590.6333333333332</v>
      </c>
      <c r="F183" s="317">
        <v>1574.3666666666666</v>
      </c>
      <c r="G183" s="317">
        <v>1547.2333333333331</v>
      </c>
      <c r="H183" s="317">
        <v>1634.0333333333333</v>
      </c>
      <c r="I183" s="317">
        <v>1661.166666666667</v>
      </c>
      <c r="J183" s="317">
        <v>1677.4333333333334</v>
      </c>
      <c r="K183" s="316">
        <v>1644.9</v>
      </c>
      <c r="L183" s="316">
        <v>1601.5</v>
      </c>
      <c r="M183" s="316">
        <v>5.2278000000000002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156.44999999999999</v>
      </c>
      <c r="D184" s="317">
        <v>157.28333333333333</v>
      </c>
      <c r="E184" s="317">
        <v>154.56666666666666</v>
      </c>
      <c r="F184" s="317">
        <v>152.68333333333334</v>
      </c>
      <c r="G184" s="317">
        <v>149.96666666666667</v>
      </c>
      <c r="H184" s="317">
        <v>159.16666666666666</v>
      </c>
      <c r="I184" s="317">
        <v>161.8833333333333</v>
      </c>
      <c r="J184" s="317">
        <v>163.76666666666665</v>
      </c>
      <c r="K184" s="316">
        <v>160</v>
      </c>
      <c r="L184" s="316">
        <v>155.4</v>
      </c>
      <c r="M184" s="316">
        <v>15.940189999999999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1699.9</v>
      </c>
      <c r="D185" s="317">
        <v>1680.2166666666665</v>
      </c>
      <c r="E185" s="317">
        <v>1649.4333333333329</v>
      </c>
      <c r="F185" s="317">
        <v>1598.9666666666665</v>
      </c>
      <c r="G185" s="317">
        <v>1568.1833333333329</v>
      </c>
      <c r="H185" s="317">
        <v>1730.6833333333329</v>
      </c>
      <c r="I185" s="317">
        <v>1761.4666666666662</v>
      </c>
      <c r="J185" s="317">
        <v>1811.9333333333329</v>
      </c>
      <c r="K185" s="316">
        <v>1711</v>
      </c>
      <c r="L185" s="316">
        <v>1629.75</v>
      </c>
      <c r="M185" s="316">
        <v>0.25805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170.35</v>
      </c>
      <c r="D186" s="317">
        <v>172.19999999999996</v>
      </c>
      <c r="E186" s="317">
        <v>167.44999999999993</v>
      </c>
      <c r="F186" s="317">
        <v>164.54999999999998</v>
      </c>
      <c r="G186" s="317">
        <v>159.79999999999995</v>
      </c>
      <c r="H186" s="317">
        <v>175.09999999999991</v>
      </c>
      <c r="I186" s="317">
        <v>179.84999999999997</v>
      </c>
      <c r="J186" s="317">
        <v>182.74999999999989</v>
      </c>
      <c r="K186" s="316">
        <v>176.95</v>
      </c>
      <c r="L186" s="316">
        <v>169.3</v>
      </c>
      <c r="M186" s="316">
        <v>23.613779999999998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253.95</v>
      </c>
      <c r="D187" s="317">
        <v>257.28333333333336</v>
      </c>
      <c r="E187" s="317">
        <v>250.06666666666672</v>
      </c>
      <c r="F187" s="317">
        <v>246.18333333333337</v>
      </c>
      <c r="G187" s="317">
        <v>238.96666666666673</v>
      </c>
      <c r="H187" s="317">
        <v>261.16666666666674</v>
      </c>
      <c r="I187" s="317">
        <v>268.38333333333333</v>
      </c>
      <c r="J187" s="317">
        <v>272.26666666666671</v>
      </c>
      <c r="K187" s="316">
        <v>264.5</v>
      </c>
      <c r="L187" s="316">
        <v>253.4</v>
      </c>
      <c r="M187" s="316">
        <v>2.1121400000000001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976.5</v>
      </c>
      <c r="D188" s="317">
        <v>987.5</v>
      </c>
      <c r="E188" s="317">
        <v>959</v>
      </c>
      <c r="F188" s="317">
        <v>941.5</v>
      </c>
      <c r="G188" s="317">
        <v>913</v>
      </c>
      <c r="H188" s="317">
        <v>1005</v>
      </c>
      <c r="I188" s="317">
        <v>1033.5</v>
      </c>
      <c r="J188" s="317">
        <v>1051</v>
      </c>
      <c r="K188" s="316">
        <v>1016</v>
      </c>
      <c r="L188" s="316">
        <v>970</v>
      </c>
      <c r="M188" s="316">
        <v>7.3867900000000004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514.9</v>
      </c>
      <c r="D189" s="317">
        <v>510.2833333333333</v>
      </c>
      <c r="E189" s="317">
        <v>502.46666666666658</v>
      </c>
      <c r="F189" s="317">
        <v>490.0333333333333</v>
      </c>
      <c r="G189" s="317">
        <v>482.21666666666658</v>
      </c>
      <c r="H189" s="317">
        <v>522.71666666666658</v>
      </c>
      <c r="I189" s="317">
        <v>530.53333333333319</v>
      </c>
      <c r="J189" s="317">
        <v>542.96666666666658</v>
      </c>
      <c r="K189" s="316">
        <v>518.1</v>
      </c>
      <c r="L189" s="316">
        <v>497.85</v>
      </c>
      <c r="M189" s="316">
        <v>15.341570000000001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1595.65</v>
      </c>
      <c r="D190" s="317">
        <v>1600.75</v>
      </c>
      <c r="E190" s="317">
        <v>1577.65</v>
      </c>
      <c r="F190" s="317">
        <v>1559.65</v>
      </c>
      <c r="G190" s="317">
        <v>1536.5500000000002</v>
      </c>
      <c r="H190" s="317">
        <v>1618.75</v>
      </c>
      <c r="I190" s="317">
        <v>1641.85</v>
      </c>
      <c r="J190" s="317">
        <v>1659.85</v>
      </c>
      <c r="K190" s="316">
        <v>1623.85</v>
      </c>
      <c r="L190" s="316">
        <v>1582.75</v>
      </c>
      <c r="M190" s="316">
        <v>5.0055500000000004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990.2</v>
      </c>
      <c r="D191" s="317">
        <v>994.4</v>
      </c>
      <c r="E191" s="317">
        <v>980.8</v>
      </c>
      <c r="F191" s="317">
        <v>971.4</v>
      </c>
      <c r="G191" s="317">
        <v>957.8</v>
      </c>
      <c r="H191" s="317">
        <v>1003.8</v>
      </c>
      <c r="I191" s="317">
        <v>1017.4000000000001</v>
      </c>
      <c r="J191" s="317">
        <v>1026.8</v>
      </c>
      <c r="K191" s="316">
        <v>1008</v>
      </c>
      <c r="L191" s="316">
        <v>985</v>
      </c>
      <c r="M191" s="316">
        <v>2.07314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19.8</v>
      </c>
      <c r="D192" s="317">
        <v>19.850000000000001</v>
      </c>
      <c r="E192" s="317">
        <v>19.350000000000001</v>
      </c>
      <c r="F192" s="317">
        <v>18.899999999999999</v>
      </c>
      <c r="G192" s="317">
        <v>18.399999999999999</v>
      </c>
      <c r="H192" s="317">
        <v>20.300000000000004</v>
      </c>
      <c r="I192" s="317">
        <v>20.800000000000004</v>
      </c>
      <c r="J192" s="317">
        <v>21.250000000000007</v>
      </c>
      <c r="K192" s="316">
        <v>20.350000000000001</v>
      </c>
      <c r="L192" s="316">
        <v>19.399999999999999</v>
      </c>
      <c r="M192" s="316">
        <v>55.142910000000001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1061.3</v>
      </c>
      <c r="D193" s="317">
        <v>1061.1666666666665</v>
      </c>
      <c r="E193" s="317">
        <v>1048.9833333333331</v>
      </c>
      <c r="F193" s="317">
        <v>1036.6666666666665</v>
      </c>
      <c r="G193" s="317">
        <v>1024.4833333333331</v>
      </c>
      <c r="H193" s="317">
        <v>1073.4833333333331</v>
      </c>
      <c r="I193" s="317">
        <v>1085.6666666666665</v>
      </c>
      <c r="J193" s="317">
        <v>1097.9833333333331</v>
      </c>
      <c r="K193" s="316">
        <v>1073.3499999999999</v>
      </c>
      <c r="L193" s="316">
        <v>1048.8499999999999</v>
      </c>
      <c r="M193" s="316">
        <v>0.41413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1249.0999999999999</v>
      </c>
      <c r="D194" s="317">
        <v>1254.7833333333335</v>
      </c>
      <c r="E194" s="317">
        <v>1221.366666666667</v>
      </c>
      <c r="F194" s="317">
        <v>1193.6333333333334</v>
      </c>
      <c r="G194" s="317">
        <v>1160.2166666666669</v>
      </c>
      <c r="H194" s="317">
        <v>1282.5166666666671</v>
      </c>
      <c r="I194" s="317">
        <v>1315.9333333333336</v>
      </c>
      <c r="J194" s="317">
        <v>1343.6666666666672</v>
      </c>
      <c r="K194" s="316">
        <v>1288.2</v>
      </c>
      <c r="L194" s="316">
        <v>1227.05</v>
      </c>
      <c r="M194" s="316">
        <v>15.696680000000001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1072.05</v>
      </c>
      <c r="D195" s="317">
        <v>1064.7833333333333</v>
      </c>
      <c r="E195" s="317">
        <v>1054.3666666666666</v>
      </c>
      <c r="F195" s="317">
        <v>1036.6833333333332</v>
      </c>
      <c r="G195" s="317">
        <v>1026.2666666666664</v>
      </c>
      <c r="H195" s="317">
        <v>1082.4666666666667</v>
      </c>
      <c r="I195" s="317">
        <v>1092.8833333333337</v>
      </c>
      <c r="J195" s="317">
        <v>1110.5666666666668</v>
      </c>
      <c r="K195" s="316">
        <v>1075.2</v>
      </c>
      <c r="L195" s="316">
        <v>1047.0999999999999</v>
      </c>
      <c r="M195" s="316">
        <v>29.821259999999999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2215.4</v>
      </c>
      <c r="D196" s="317">
        <v>2224.7666666666669</v>
      </c>
      <c r="E196" s="317">
        <v>2197.6333333333337</v>
      </c>
      <c r="F196" s="317">
        <v>2179.8666666666668</v>
      </c>
      <c r="G196" s="317">
        <v>2152.7333333333336</v>
      </c>
      <c r="H196" s="317">
        <v>2242.5333333333338</v>
      </c>
      <c r="I196" s="317">
        <v>2269.666666666667</v>
      </c>
      <c r="J196" s="317">
        <v>2287.4333333333338</v>
      </c>
      <c r="K196" s="316">
        <v>2251.9</v>
      </c>
      <c r="L196" s="316">
        <v>2207</v>
      </c>
      <c r="M196" s="316">
        <v>26.616109999999999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1950.4</v>
      </c>
      <c r="D197" s="317">
        <v>1971.7333333333333</v>
      </c>
      <c r="E197" s="317">
        <v>1920.6666666666667</v>
      </c>
      <c r="F197" s="317">
        <v>1890.9333333333334</v>
      </c>
      <c r="G197" s="317">
        <v>1839.8666666666668</v>
      </c>
      <c r="H197" s="317">
        <v>2001.4666666666667</v>
      </c>
      <c r="I197" s="317">
        <v>2052.5333333333333</v>
      </c>
      <c r="J197" s="317">
        <v>2082.2666666666664</v>
      </c>
      <c r="K197" s="316">
        <v>2022.8</v>
      </c>
      <c r="L197" s="316">
        <v>1942</v>
      </c>
      <c r="M197" s="316">
        <v>3.87425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1352.95</v>
      </c>
      <c r="D198" s="317">
        <v>1358.1499999999999</v>
      </c>
      <c r="E198" s="317">
        <v>1341.2999999999997</v>
      </c>
      <c r="F198" s="317">
        <v>1329.6499999999999</v>
      </c>
      <c r="G198" s="317">
        <v>1312.7999999999997</v>
      </c>
      <c r="H198" s="317">
        <v>1369.7999999999997</v>
      </c>
      <c r="I198" s="317">
        <v>1386.6499999999996</v>
      </c>
      <c r="J198" s="317">
        <v>1398.2999999999997</v>
      </c>
      <c r="K198" s="316">
        <v>1375</v>
      </c>
      <c r="L198" s="316">
        <v>1346.5</v>
      </c>
      <c r="M198" s="316">
        <v>89.31456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569.75</v>
      </c>
      <c r="D199" s="317">
        <v>570.2166666666667</v>
      </c>
      <c r="E199" s="317">
        <v>563.03333333333342</v>
      </c>
      <c r="F199" s="317">
        <v>556.31666666666672</v>
      </c>
      <c r="G199" s="317">
        <v>549.13333333333344</v>
      </c>
      <c r="H199" s="317">
        <v>576.93333333333339</v>
      </c>
      <c r="I199" s="317">
        <v>584.11666666666679</v>
      </c>
      <c r="J199" s="317">
        <v>590.83333333333337</v>
      </c>
      <c r="K199" s="316">
        <v>577.4</v>
      </c>
      <c r="L199" s="316">
        <v>563.5</v>
      </c>
      <c r="M199" s="316">
        <v>38.603569999999998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1170.05</v>
      </c>
      <c r="D200" s="317">
        <v>1180.3500000000001</v>
      </c>
      <c r="E200" s="317">
        <v>1151.7000000000003</v>
      </c>
      <c r="F200" s="317">
        <v>1133.3500000000001</v>
      </c>
      <c r="G200" s="317">
        <v>1104.7000000000003</v>
      </c>
      <c r="H200" s="317">
        <v>1198.7000000000003</v>
      </c>
      <c r="I200" s="317">
        <v>1227.3500000000004</v>
      </c>
      <c r="J200" s="317">
        <v>1245.7000000000003</v>
      </c>
      <c r="K200" s="316">
        <v>1209</v>
      </c>
      <c r="L200" s="316">
        <v>1162</v>
      </c>
      <c r="M200" s="316">
        <v>1.4714700000000001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191.7</v>
      </c>
      <c r="D201" s="317">
        <v>193.76666666666665</v>
      </c>
      <c r="E201" s="317">
        <v>187.43333333333331</v>
      </c>
      <c r="F201" s="317">
        <v>183.16666666666666</v>
      </c>
      <c r="G201" s="317">
        <v>176.83333333333331</v>
      </c>
      <c r="H201" s="317">
        <v>198.0333333333333</v>
      </c>
      <c r="I201" s="317">
        <v>204.36666666666667</v>
      </c>
      <c r="J201" s="317">
        <v>208.6333333333333</v>
      </c>
      <c r="K201" s="316">
        <v>200.1</v>
      </c>
      <c r="L201" s="316">
        <v>189.5</v>
      </c>
      <c r="M201" s="316">
        <v>2.2066400000000002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114.35</v>
      </c>
      <c r="D202" s="317">
        <v>115.13333333333333</v>
      </c>
      <c r="E202" s="317">
        <v>113.01666666666665</v>
      </c>
      <c r="F202" s="317">
        <v>111.68333333333332</v>
      </c>
      <c r="G202" s="317">
        <v>109.56666666666665</v>
      </c>
      <c r="H202" s="317">
        <v>116.46666666666665</v>
      </c>
      <c r="I202" s="317">
        <v>118.58333333333333</v>
      </c>
      <c r="J202" s="317">
        <v>119.91666666666666</v>
      </c>
      <c r="K202" s="316">
        <v>117.25</v>
      </c>
      <c r="L202" s="316">
        <v>113.8</v>
      </c>
      <c r="M202" s="316">
        <v>5.3341399999999997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2501.65</v>
      </c>
      <c r="D203" s="317">
        <v>2489.9666666666667</v>
      </c>
      <c r="E203" s="317">
        <v>2441.7833333333333</v>
      </c>
      <c r="F203" s="317">
        <v>2381.9166666666665</v>
      </c>
      <c r="G203" s="317">
        <v>2333.7333333333331</v>
      </c>
      <c r="H203" s="317">
        <v>2549.8333333333335</v>
      </c>
      <c r="I203" s="317">
        <v>2598.0166666666669</v>
      </c>
      <c r="J203" s="317">
        <v>2657.8833333333337</v>
      </c>
      <c r="K203" s="316">
        <v>2538.15</v>
      </c>
      <c r="L203" s="316">
        <v>2430.1</v>
      </c>
      <c r="M203" s="316">
        <v>16.750430000000001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66.3</v>
      </c>
      <c r="D204" s="317">
        <v>66.516666666666666</v>
      </c>
      <c r="E204" s="317">
        <v>65.333333333333329</v>
      </c>
      <c r="F204" s="317">
        <v>64.36666666666666</v>
      </c>
      <c r="G204" s="317">
        <v>63.183333333333323</v>
      </c>
      <c r="H204" s="317">
        <v>67.483333333333334</v>
      </c>
      <c r="I204" s="317">
        <v>68.666666666666671</v>
      </c>
      <c r="J204" s="317">
        <v>69.63333333333334</v>
      </c>
      <c r="K204" s="316">
        <v>67.7</v>
      </c>
      <c r="L204" s="316">
        <v>65.55</v>
      </c>
      <c r="M204" s="316">
        <v>59.568190000000001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984.95</v>
      </c>
      <c r="D205" s="317">
        <v>992.48333333333323</v>
      </c>
      <c r="E205" s="317">
        <v>972.46666666666647</v>
      </c>
      <c r="F205" s="317">
        <v>959.98333333333323</v>
      </c>
      <c r="G205" s="317">
        <v>939.96666666666647</v>
      </c>
      <c r="H205" s="317">
        <v>1004.9666666666665</v>
      </c>
      <c r="I205" s="317">
        <v>1024.9833333333331</v>
      </c>
      <c r="J205" s="317">
        <v>1037.4666666666665</v>
      </c>
      <c r="K205" s="316">
        <v>1012.5</v>
      </c>
      <c r="L205" s="316">
        <v>980</v>
      </c>
      <c r="M205" s="316">
        <v>0.37647000000000003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421.65</v>
      </c>
      <c r="D206" s="317">
        <v>410.23333333333335</v>
      </c>
      <c r="E206" s="317">
        <v>386.4666666666667</v>
      </c>
      <c r="F206" s="317">
        <v>351.28333333333336</v>
      </c>
      <c r="G206" s="317">
        <v>327.51666666666671</v>
      </c>
      <c r="H206" s="317">
        <v>445.41666666666669</v>
      </c>
      <c r="I206" s="317">
        <v>469.18333333333334</v>
      </c>
      <c r="J206" s="317">
        <v>504.36666666666667</v>
      </c>
      <c r="K206" s="316">
        <v>434</v>
      </c>
      <c r="L206" s="316">
        <v>375.05</v>
      </c>
      <c r="M206" s="316">
        <v>16.005019999999998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461.6</v>
      </c>
      <c r="D207" s="317">
        <v>465.90000000000003</v>
      </c>
      <c r="E207" s="317">
        <v>455.90000000000009</v>
      </c>
      <c r="F207" s="317">
        <v>450.20000000000005</v>
      </c>
      <c r="G207" s="317">
        <v>440.2000000000001</v>
      </c>
      <c r="H207" s="317">
        <v>471.60000000000008</v>
      </c>
      <c r="I207" s="317">
        <v>481.59999999999997</v>
      </c>
      <c r="J207" s="317">
        <v>487.30000000000007</v>
      </c>
      <c r="K207" s="316">
        <v>475.9</v>
      </c>
      <c r="L207" s="316">
        <v>460.2</v>
      </c>
      <c r="M207" s="316">
        <v>63.288679999999999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110.1</v>
      </c>
      <c r="D208" s="317">
        <v>110.64999999999999</v>
      </c>
      <c r="E208" s="317">
        <v>108.89999999999998</v>
      </c>
      <c r="F208" s="317">
        <v>107.69999999999999</v>
      </c>
      <c r="G208" s="317">
        <v>105.94999999999997</v>
      </c>
      <c r="H208" s="317">
        <v>111.84999999999998</v>
      </c>
      <c r="I208" s="317">
        <v>113.60000000000001</v>
      </c>
      <c r="J208" s="317">
        <v>114.79999999999998</v>
      </c>
      <c r="K208" s="316">
        <v>112.4</v>
      </c>
      <c r="L208" s="316">
        <v>109.45</v>
      </c>
      <c r="M208" s="316">
        <v>17.28445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270.5</v>
      </c>
      <c r="D209" s="317">
        <v>272.41666666666669</v>
      </c>
      <c r="E209" s="317">
        <v>267.13333333333338</v>
      </c>
      <c r="F209" s="317">
        <v>263.76666666666671</v>
      </c>
      <c r="G209" s="317">
        <v>258.48333333333341</v>
      </c>
      <c r="H209" s="317">
        <v>275.78333333333336</v>
      </c>
      <c r="I209" s="317">
        <v>281.06666666666666</v>
      </c>
      <c r="J209" s="317">
        <v>284.43333333333334</v>
      </c>
      <c r="K209" s="316">
        <v>277.7</v>
      </c>
      <c r="L209" s="316">
        <v>269.05</v>
      </c>
      <c r="M209" s="316">
        <v>25.971029999999999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2166.6</v>
      </c>
      <c r="D210" s="317">
        <v>2174.0499999999997</v>
      </c>
      <c r="E210" s="317">
        <v>2146.1499999999996</v>
      </c>
      <c r="F210" s="317">
        <v>2125.6999999999998</v>
      </c>
      <c r="G210" s="317">
        <v>2097.7999999999997</v>
      </c>
      <c r="H210" s="317">
        <v>2194.4999999999995</v>
      </c>
      <c r="I210" s="317">
        <v>2222.4</v>
      </c>
      <c r="J210" s="317">
        <v>2242.8499999999995</v>
      </c>
      <c r="K210" s="316">
        <v>2201.9499999999998</v>
      </c>
      <c r="L210" s="316">
        <v>2153.6</v>
      </c>
      <c r="M210" s="316">
        <v>11.01451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311</v>
      </c>
      <c r="D211" s="317">
        <v>314.03333333333336</v>
      </c>
      <c r="E211" s="317">
        <v>307.11666666666673</v>
      </c>
      <c r="F211" s="317">
        <v>303.23333333333335</v>
      </c>
      <c r="G211" s="317">
        <v>296.31666666666672</v>
      </c>
      <c r="H211" s="317">
        <v>317.91666666666674</v>
      </c>
      <c r="I211" s="317">
        <v>324.83333333333337</v>
      </c>
      <c r="J211" s="317">
        <v>328.71666666666675</v>
      </c>
      <c r="K211" s="316">
        <v>320.95</v>
      </c>
      <c r="L211" s="316">
        <v>310.14999999999998</v>
      </c>
      <c r="M211" s="316">
        <v>5.4868499999999996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790.95</v>
      </c>
      <c r="D212" s="317">
        <v>778.80000000000007</v>
      </c>
      <c r="E212" s="317">
        <v>755.90000000000009</v>
      </c>
      <c r="F212" s="317">
        <v>720.85</v>
      </c>
      <c r="G212" s="317">
        <v>697.95</v>
      </c>
      <c r="H212" s="317">
        <v>813.85000000000014</v>
      </c>
      <c r="I212" s="317">
        <v>836.75</v>
      </c>
      <c r="J212" s="317">
        <v>871.80000000000018</v>
      </c>
      <c r="K212" s="316">
        <v>801.7</v>
      </c>
      <c r="L212" s="316">
        <v>743.75</v>
      </c>
      <c r="M212" s="316">
        <v>3.7825299999999999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40065.65</v>
      </c>
      <c r="D213" s="317">
        <v>39935.51666666667</v>
      </c>
      <c r="E213" s="317">
        <v>39371.133333333339</v>
      </c>
      <c r="F213" s="317">
        <v>38676.616666666669</v>
      </c>
      <c r="G213" s="317">
        <v>38112.233333333337</v>
      </c>
      <c r="H213" s="317">
        <v>40630.03333333334</v>
      </c>
      <c r="I213" s="317">
        <v>41194.416666666672</v>
      </c>
      <c r="J213" s="317">
        <v>41888.933333333342</v>
      </c>
      <c r="K213" s="316">
        <v>40499.9</v>
      </c>
      <c r="L213" s="316">
        <v>39241</v>
      </c>
      <c r="M213" s="316">
        <v>8.3489999999999995E-2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34.25</v>
      </c>
      <c r="D214" s="317">
        <v>34.433333333333337</v>
      </c>
      <c r="E214" s="317">
        <v>33.916666666666671</v>
      </c>
      <c r="F214" s="317">
        <v>33.583333333333336</v>
      </c>
      <c r="G214" s="317">
        <v>33.06666666666667</v>
      </c>
      <c r="H214" s="317">
        <v>34.766666666666673</v>
      </c>
      <c r="I214" s="317">
        <v>35.283333333333339</v>
      </c>
      <c r="J214" s="317">
        <v>35.616666666666674</v>
      </c>
      <c r="K214" s="316">
        <v>34.950000000000003</v>
      </c>
      <c r="L214" s="316">
        <v>34.1</v>
      </c>
      <c r="M214" s="316">
        <v>10.58309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81.95</v>
      </c>
      <c r="D215" s="317">
        <v>82.11666666666666</v>
      </c>
      <c r="E215" s="317">
        <v>80.933333333333323</v>
      </c>
      <c r="F215" s="317">
        <v>79.916666666666657</v>
      </c>
      <c r="G215" s="317">
        <v>78.73333333333332</v>
      </c>
      <c r="H215" s="317">
        <v>83.133333333333326</v>
      </c>
      <c r="I215" s="317">
        <v>84.316666666666663</v>
      </c>
      <c r="J215" s="317">
        <v>85.333333333333329</v>
      </c>
      <c r="K215" s="316">
        <v>83.3</v>
      </c>
      <c r="L215" s="316">
        <v>81.099999999999994</v>
      </c>
      <c r="M215" s="316">
        <v>75.851920000000007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149.75</v>
      </c>
      <c r="D216" s="317">
        <v>150.28333333333333</v>
      </c>
      <c r="E216" s="317">
        <v>147.56666666666666</v>
      </c>
      <c r="F216" s="317">
        <v>145.38333333333333</v>
      </c>
      <c r="G216" s="317">
        <v>142.66666666666666</v>
      </c>
      <c r="H216" s="317">
        <v>152.46666666666667</v>
      </c>
      <c r="I216" s="317">
        <v>155.18333333333331</v>
      </c>
      <c r="J216" s="317">
        <v>157.36666666666667</v>
      </c>
      <c r="K216" s="316">
        <v>153</v>
      </c>
      <c r="L216" s="316">
        <v>148.1</v>
      </c>
      <c r="M216" s="316">
        <v>93.958320000000001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728.8</v>
      </c>
      <c r="D217" s="317">
        <v>732.76666666666677</v>
      </c>
      <c r="E217" s="317">
        <v>722.53333333333353</v>
      </c>
      <c r="F217" s="317">
        <v>716.26666666666677</v>
      </c>
      <c r="G217" s="317">
        <v>706.03333333333353</v>
      </c>
      <c r="H217" s="317">
        <v>739.03333333333353</v>
      </c>
      <c r="I217" s="317">
        <v>749.26666666666688</v>
      </c>
      <c r="J217" s="317">
        <v>755.53333333333353</v>
      </c>
      <c r="K217" s="316">
        <v>743</v>
      </c>
      <c r="L217" s="316">
        <v>726.5</v>
      </c>
      <c r="M217" s="316">
        <v>91.215469999999996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1289.9000000000001</v>
      </c>
      <c r="D218" s="317">
        <v>1295.3333333333333</v>
      </c>
      <c r="E218" s="317">
        <v>1275.1666666666665</v>
      </c>
      <c r="F218" s="317">
        <v>1260.4333333333332</v>
      </c>
      <c r="G218" s="317">
        <v>1240.2666666666664</v>
      </c>
      <c r="H218" s="317">
        <v>1310.0666666666666</v>
      </c>
      <c r="I218" s="317">
        <v>1330.2333333333331</v>
      </c>
      <c r="J218" s="317">
        <v>1344.9666666666667</v>
      </c>
      <c r="K218" s="316">
        <v>1315.5</v>
      </c>
      <c r="L218" s="316">
        <v>1280.5999999999999</v>
      </c>
      <c r="M218" s="316">
        <v>3.2405599999999999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512.95000000000005</v>
      </c>
      <c r="D219" s="317">
        <v>517.21666666666658</v>
      </c>
      <c r="E219" s="317">
        <v>504.53333333333319</v>
      </c>
      <c r="F219" s="317">
        <v>496.11666666666662</v>
      </c>
      <c r="G219" s="317">
        <v>483.43333333333322</v>
      </c>
      <c r="H219" s="317">
        <v>525.63333333333321</v>
      </c>
      <c r="I219" s="317">
        <v>538.31666666666661</v>
      </c>
      <c r="J219" s="317">
        <v>546.73333333333312</v>
      </c>
      <c r="K219" s="316">
        <v>529.9</v>
      </c>
      <c r="L219" s="316">
        <v>508.8</v>
      </c>
      <c r="M219" s="316">
        <v>8.8544199999999993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153.65</v>
      </c>
      <c r="D220" s="317">
        <v>154.08333333333334</v>
      </c>
      <c r="E220" s="317">
        <v>150.66666666666669</v>
      </c>
      <c r="F220" s="317">
        <v>147.68333333333334</v>
      </c>
      <c r="G220" s="317">
        <v>144.26666666666668</v>
      </c>
      <c r="H220" s="317">
        <v>157.06666666666669</v>
      </c>
      <c r="I220" s="317">
        <v>160.48333333333338</v>
      </c>
      <c r="J220" s="317">
        <v>163.4666666666667</v>
      </c>
      <c r="K220" s="316">
        <v>157.5</v>
      </c>
      <c r="L220" s="316">
        <v>151.1</v>
      </c>
      <c r="M220" s="316">
        <v>1.5664899999999999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41.4</v>
      </c>
      <c r="D221" s="317">
        <v>42.283333333333331</v>
      </c>
      <c r="E221" s="317">
        <v>40.36666666666666</v>
      </c>
      <c r="F221" s="317">
        <v>39.333333333333329</v>
      </c>
      <c r="G221" s="317">
        <v>37.416666666666657</v>
      </c>
      <c r="H221" s="317">
        <v>43.316666666666663</v>
      </c>
      <c r="I221" s="317">
        <v>45.233333333333334</v>
      </c>
      <c r="J221" s="317">
        <v>46.266666666666666</v>
      </c>
      <c r="K221" s="316">
        <v>44.2</v>
      </c>
      <c r="L221" s="316">
        <v>41.25</v>
      </c>
      <c r="M221" s="316">
        <v>96.531679999999994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9.0500000000000007</v>
      </c>
      <c r="D222" s="317">
        <v>9.1333333333333329</v>
      </c>
      <c r="E222" s="317">
        <v>8.9166666666666661</v>
      </c>
      <c r="F222" s="317">
        <v>8.7833333333333332</v>
      </c>
      <c r="G222" s="317">
        <v>8.5666666666666664</v>
      </c>
      <c r="H222" s="317">
        <v>9.2666666666666657</v>
      </c>
      <c r="I222" s="317">
        <v>9.4833333333333343</v>
      </c>
      <c r="J222" s="317">
        <v>9.6166666666666654</v>
      </c>
      <c r="K222" s="316">
        <v>9.35</v>
      </c>
      <c r="L222" s="316">
        <v>9</v>
      </c>
      <c r="M222" s="316">
        <v>1127.41463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55.5</v>
      </c>
      <c r="D223" s="317">
        <v>55.79999999999999</v>
      </c>
      <c r="E223" s="317">
        <v>54.999999999999979</v>
      </c>
      <c r="F223" s="317">
        <v>54.499999999999986</v>
      </c>
      <c r="G223" s="317">
        <v>53.699999999999974</v>
      </c>
      <c r="H223" s="317">
        <v>56.299999999999983</v>
      </c>
      <c r="I223" s="317">
        <v>57.099999999999994</v>
      </c>
      <c r="J223" s="317">
        <v>57.599999999999987</v>
      </c>
      <c r="K223" s="316">
        <v>56.6</v>
      </c>
      <c r="L223" s="316">
        <v>55.3</v>
      </c>
      <c r="M223" s="316">
        <v>49.625990000000002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39.200000000000003</v>
      </c>
      <c r="D224" s="317">
        <v>39.516666666666673</v>
      </c>
      <c r="E224" s="317">
        <v>38.583333333333343</v>
      </c>
      <c r="F224" s="317">
        <v>37.966666666666669</v>
      </c>
      <c r="G224" s="317">
        <v>37.033333333333339</v>
      </c>
      <c r="H224" s="317">
        <v>40.133333333333347</v>
      </c>
      <c r="I224" s="317">
        <v>41.06666666666667</v>
      </c>
      <c r="J224" s="317">
        <v>41.683333333333351</v>
      </c>
      <c r="K224" s="316">
        <v>40.450000000000003</v>
      </c>
      <c r="L224" s="316">
        <v>38.9</v>
      </c>
      <c r="M224" s="316">
        <v>379.44639000000001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199.95</v>
      </c>
      <c r="D225" s="317">
        <v>201.69999999999996</v>
      </c>
      <c r="E225" s="317">
        <v>196.29999999999993</v>
      </c>
      <c r="F225" s="317">
        <v>192.64999999999998</v>
      </c>
      <c r="G225" s="317">
        <v>187.24999999999994</v>
      </c>
      <c r="H225" s="317">
        <v>205.34999999999991</v>
      </c>
      <c r="I225" s="317">
        <v>210.74999999999994</v>
      </c>
      <c r="J225" s="317">
        <v>214.39999999999989</v>
      </c>
      <c r="K225" s="316">
        <v>207.1</v>
      </c>
      <c r="L225" s="316">
        <v>198.05</v>
      </c>
      <c r="M225" s="316">
        <v>87.058440000000004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906.6</v>
      </c>
      <c r="D226" s="317">
        <v>896.65</v>
      </c>
      <c r="E226" s="317">
        <v>883.4</v>
      </c>
      <c r="F226" s="317">
        <v>860.2</v>
      </c>
      <c r="G226" s="317">
        <v>846.95</v>
      </c>
      <c r="H226" s="317">
        <v>919.84999999999991</v>
      </c>
      <c r="I226" s="317">
        <v>933.09999999999991</v>
      </c>
      <c r="J226" s="317">
        <v>956.29999999999984</v>
      </c>
      <c r="K226" s="316">
        <v>909.9</v>
      </c>
      <c r="L226" s="316">
        <v>873.45</v>
      </c>
      <c r="M226" s="316">
        <v>1.1402000000000001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347.55</v>
      </c>
      <c r="D227" s="317">
        <v>349.59999999999997</v>
      </c>
      <c r="E227" s="317">
        <v>344.24999999999994</v>
      </c>
      <c r="F227" s="317">
        <v>340.95</v>
      </c>
      <c r="G227" s="317">
        <v>335.59999999999997</v>
      </c>
      <c r="H227" s="317">
        <v>352.89999999999992</v>
      </c>
      <c r="I227" s="317">
        <v>358.24999999999994</v>
      </c>
      <c r="J227" s="317">
        <v>361.5499999999999</v>
      </c>
      <c r="K227" s="316">
        <v>354.95</v>
      </c>
      <c r="L227" s="316">
        <v>346.3</v>
      </c>
      <c r="M227" s="316">
        <v>11.25624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332.2</v>
      </c>
      <c r="D228" s="317">
        <v>336.16666666666663</v>
      </c>
      <c r="E228" s="317">
        <v>325.43333333333328</v>
      </c>
      <c r="F228" s="317">
        <v>318.66666666666663</v>
      </c>
      <c r="G228" s="317">
        <v>307.93333333333328</v>
      </c>
      <c r="H228" s="317">
        <v>342.93333333333328</v>
      </c>
      <c r="I228" s="317">
        <v>353.66666666666663</v>
      </c>
      <c r="J228" s="317">
        <v>360.43333333333328</v>
      </c>
      <c r="K228" s="316">
        <v>346.9</v>
      </c>
      <c r="L228" s="316">
        <v>329.4</v>
      </c>
      <c r="M228" s="316">
        <v>6.5800299999999998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1756.35</v>
      </c>
      <c r="D229" s="317">
        <v>1743.1000000000001</v>
      </c>
      <c r="E229" s="317">
        <v>1702.2000000000003</v>
      </c>
      <c r="F229" s="317">
        <v>1648.0500000000002</v>
      </c>
      <c r="G229" s="317">
        <v>1607.1500000000003</v>
      </c>
      <c r="H229" s="317">
        <v>1797.2500000000002</v>
      </c>
      <c r="I229" s="317">
        <v>1838.1500000000003</v>
      </c>
      <c r="J229" s="317">
        <v>1892.3000000000002</v>
      </c>
      <c r="K229" s="316">
        <v>1784</v>
      </c>
      <c r="L229" s="316">
        <v>1688.95</v>
      </c>
      <c r="M229" s="316">
        <v>0.40022000000000002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250.25</v>
      </c>
      <c r="D230" s="317">
        <v>252.76666666666665</v>
      </c>
      <c r="E230" s="317">
        <v>245.5333333333333</v>
      </c>
      <c r="F230" s="317">
        <v>240.81666666666666</v>
      </c>
      <c r="G230" s="317">
        <v>233.58333333333331</v>
      </c>
      <c r="H230" s="317">
        <v>257.48333333333329</v>
      </c>
      <c r="I230" s="317">
        <v>264.71666666666664</v>
      </c>
      <c r="J230" s="317">
        <v>269.43333333333328</v>
      </c>
      <c r="K230" s="316">
        <v>260</v>
      </c>
      <c r="L230" s="316">
        <v>248.05</v>
      </c>
      <c r="M230" s="316">
        <v>109.69132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196.4</v>
      </c>
      <c r="D231" s="317">
        <v>197.48333333333335</v>
      </c>
      <c r="E231" s="317">
        <v>194.01666666666671</v>
      </c>
      <c r="F231" s="317">
        <v>191.63333333333335</v>
      </c>
      <c r="G231" s="317">
        <v>188.16666666666671</v>
      </c>
      <c r="H231" s="317">
        <v>199.8666666666667</v>
      </c>
      <c r="I231" s="317">
        <v>203.33333333333334</v>
      </c>
      <c r="J231" s="317">
        <v>205.7166666666667</v>
      </c>
      <c r="K231" s="316">
        <v>200.95</v>
      </c>
      <c r="L231" s="316">
        <v>195.1</v>
      </c>
      <c r="M231" s="316">
        <v>10.39209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4587.45</v>
      </c>
      <c r="D232" s="317">
        <v>4687.3666666666668</v>
      </c>
      <c r="E232" s="317">
        <v>4465.9333333333334</v>
      </c>
      <c r="F232" s="317">
        <v>4344.416666666667</v>
      </c>
      <c r="G232" s="317">
        <v>4122.9833333333336</v>
      </c>
      <c r="H232" s="317">
        <v>4808.8833333333332</v>
      </c>
      <c r="I232" s="317">
        <v>5030.3166666666675</v>
      </c>
      <c r="J232" s="317">
        <v>5151.833333333333</v>
      </c>
      <c r="K232" s="316">
        <v>4908.8</v>
      </c>
      <c r="L232" s="316">
        <v>4565.8500000000004</v>
      </c>
      <c r="M232" s="316">
        <v>2.2309100000000002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150.94999999999999</v>
      </c>
      <c r="D233" s="317">
        <v>153.1</v>
      </c>
      <c r="E233" s="317">
        <v>147.54999999999998</v>
      </c>
      <c r="F233" s="317">
        <v>144.14999999999998</v>
      </c>
      <c r="G233" s="317">
        <v>138.59999999999997</v>
      </c>
      <c r="H233" s="317">
        <v>156.5</v>
      </c>
      <c r="I233" s="317">
        <v>162.05000000000001</v>
      </c>
      <c r="J233" s="317">
        <v>165.45000000000002</v>
      </c>
      <c r="K233" s="316">
        <v>158.65</v>
      </c>
      <c r="L233" s="316">
        <v>149.69999999999999</v>
      </c>
      <c r="M233" s="316">
        <v>11.163959999999999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1781.9</v>
      </c>
      <c r="D234" s="317">
        <v>1792.3333333333333</v>
      </c>
      <c r="E234" s="317">
        <v>1759.6666666666665</v>
      </c>
      <c r="F234" s="317">
        <v>1737.4333333333332</v>
      </c>
      <c r="G234" s="317">
        <v>1704.7666666666664</v>
      </c>
      <c r="H234" s="317">
        <v>1814.5666666666666</v>
      </c>
      <c r="I234" s="317">
        <v>1847.2333333333331</v>
      </c>
      <c r="J234" s="317">
        <v>1869.4666666666667</v>
      </c>
      <c r="K234" s="316">
        <v>1825</v>
      </c>
      <c r="L234" s="316">
        <v>1770.1</v>
      </c>
      <c r="M234" s="316">
        <v>3.11876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1524.9</v>
      </c>
      <c r="D235" s="317">
        <v>1530.3</v>
      </c>
      <c r="E235" s="317">
        <v>1510.6</v>
      </c>
      <c r="F235" s="317">
        <v>1496.3</v>
      </c>
      <c r="G235" s="317">
        <v>1476.6</v>
      </c>
      <c r="H235" s="317">
        <v>1544.6</v>
      </c>
      <c r="I235" s="317">
        <v>1564.3000000000002</v>
      </c>
      <c r="J235" s="317">
        <v>1578.6</v>
      </c>
      <c r="K235" s="316">
        <v>1550</v>
      </c>
      <c r="L235" s="316">
        <v>1516</v>
      </c>
      <c r="M235" s="316">
        <v>0.23105999999999999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363.85</v>
      </c>
      <c r="D236" s="317">
        <v>365.3</v>
      </c>
      <c r="E236" s="317">
        <v>360.6</v>
      </c>
      <c r="F236" s="317">
        <v>357.35</v>
      </c>
      <c r="G236" s="317">
        <v>352.65000000000003</v>
      </c>
      <c r="H236" s="317">
        <v>368.55</v>
      </c>
      <c r="I236" s="317">
        <v>373.24999999999994</v>
      </c>
      <c r="J236" s="317">
        <v>376.5</v>
      </c>
      <c r="K236" s="316">
        <v>370</v>
      </c>
      <c r="L236" s="316">
        <v>362.05</v>
      </c>
      <c r="M236" s="316">
        <v>0.42720999999999998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936.8</v>
      </c>
      <c r="D237" s="317">
        <v>954.6</v>
      </c>
      <c r="E237" s="317">
        <v>914.2</v>
      </c>
      <c r="F237" s="317">
        <v>891.6</v>
      </c>
      <c r="G237" s="317">
        <v>851.2</v>
      </c>
      <c r="H237" s="317">
        <v>977.2</v>
      </c>
      <c r="I237" s="317">
        <v>1017.5999999999999</v>
      </c>
      <c r="J237" s="317">
        <v>1040.2</v>
      </c>
      <c r="K237" s="316">
        <v>995</v>
      </c>
      <c r="L237" s="316">
        <v>932</v>
      </c>
      <c r="M237" s="316">
        <v>46.792659999999998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202.1</v>
      </c>
      <c r="D238" s="317">
        <v>202.70000000000002</v>
      </c>
      <c r="E238" s="317">
        <v>199.90000000000003</v>
      </c>
      <c r="F238" s="317">
        <v>197.70000000000002</v>
      </c>
      <c r="G238" s="317">
        <v>194.90000000000003</v>
      </c>
      <c r="H238" s="317">
        <v>204.90000000000003</v>
      </c>
      <c r="I238" s="317">
        <v>207.70000000000005</v>
      </c>
      <c r="J238" s="317">
        <v>209.90000000000003</v>
      </c>
      <c r="K238" s="316">
        <v>205.5</v>
      </c>
      <c r="L238" s="316">
        <v>200.5</v>
      </c>
      <c r="M238" s="316">
        <v>42.065040000000003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16.649999999999999</v>
      </c>
      <c r="D239" s="317">
        <v>16.849999999999998</v>
      </c>
      <c r="E239" s="317">
        <v>16.249999999999996</v>
      </c>
      <c r="F239" s="317">
        <v>15.849999999999998</v>
      </c>
      <c r="G239" s="317">
        <v>15.249999999999996</v>
      </c>
      <c r="H239" s="317">
        <v>17.249999999999996</v>
      </c>
      <c r="I239" s="317">
        <v>17.849999999999998</v>
      </c>
      <c r="J239" s="317">
        <v>18.249999999999996</v>
      </c>
      <c r="K239" s="316">
        <v>17.45</v>
      </c>
      <c r="L239" s="316">
        <v>16.45</v>
      </c>
      <c r="M239" s="316">
        <v>59.989519999999999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1585.15</v>
      </c>
      <c r="D240" s="317">
        <v>1577.3333333333333</v>
      </c>
      <c r="E240" s="317">
        <v>1565.2666666666664</v>
      </c>
      <c r="F240" s="317">
        <v>1545.3833333333332</v>
      </c>
      <c r="G240" s="317">
        <v>1533.3166666666664</v>
      </c>
      <c r="H240" s="317">
        <v>1597.2166666666665</v>
      </c>
      <c r="I240" s="317">
        <v>1609.2833333333335</v>
      </c>
      <c r="J240" s="317">
        <v>1629.1666666666665</v>
      </c>
      <c r="K240" s="316">
        <v>1589.4</v>
      </c>
      <c r="L240" s="316">
        <v>1557.45</v>
      </c>
      <c r="M240" s="316">
        <v>61.448700000000002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1587.15</v>
      </c>
      <c r="D241" s="317">
        <v>1597.3999999999999</v>
      </c>
      <c r="E241" s="317">
        <v>1569.7999999999997</v>
      </c>
      <c r="F241" s="317">
        <v>1552.4499999999998</v>
      </c>
      <c r="G241" s="317">
        <v>1524.8499999999997</v>
      </c>
      <c r="H241" s="317">
        <v>1614.7499999999998</v>
      </c>
      <c r="I241" s="317">
        <v>1642.3499999999997</v>
      </c>
      <c r="J241" s="317">
        <v>1659.6999999999998</v>
      </c>
      <c r="K241" s="316">
        <v>1625</v>
      </c>
      <c r="L241" s="316">
        <v>1580.05</v>
      </c>
      <c r="M241" s="316">
        <v>9.2450000000000004E-2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472.05</v>
      </c>
      <c r="D242" s="317">
        <v>477.33333333333331</v>
      </c>
      <c r="E242" s="317">
        <v>465.16666666666663</v>
      </c>
      <c r="F242" s="317">
        <v>458.2833333333333</v>
      </c>
      <c r="G242" s="317">
        <v>446.11666666666662</v>
      </c>
      <c r="H242" s="317">
        <v>484.21666666666664</v>
      </c>
      <c r="I242" s="317">
        <v>496.38333333333327</v>
      </c>
      <c r="J242" s="317">
        <v>503.26666666666665</v>
      </c>
      <c r="K242" s="316">
        <v>489.5</v>
      </c>
      <c r="L242" s="316">
        <v>470.45</v>
      </c>
      <c r="M242" s="316">
        <v>7.6297100000000002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712.25</v>
      </c>
      <c r="D243" s="317">
        <v>730.5</v>
      </c>
      <c r="E243" s="317">
        <v>669</v>
      </c>
      <c r="F243" s="317">
        <v>625.75</v>
      </c>
      <c r="G243" s="317">
        <v>564.25</v>
      </c>
      <c r="H243" s="317">
        <v>773.75</v>
      </c>
      <c r="I243" s="317">
        <v>835.25</v>
      </c>
      <c r="J243" s="317">
        <v>878.5</v>
      </c>
      <c r="K243" s="316">
        <v>792</v>
      </c>
      <c r="L243" s="316">
        <v>687.25</v>
      </c>
      <c r="M243" s="316">
        <v>11.602169999999999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17.600000000000001</v>
      </c>
      <c r="D244" s="317">
        <v>17.816666666666666</v>
      </c>
      <c r="E244" s="317">
        <v>17.183333333333334</v>
      </c>
      <c r="F244" s="317">
        <v>16.766666666666666</v>
      </c>
      <c r="G244" s="317">
        <v>16.133333333333333</v>
      </c>
      <c r="H244" s="317">
        <v>18.233333333333334</v>
      </c>
      <c r="I244" s="317">
        <v>18.866666666666667</v>
      </c>
      <c r="J244" s="317">
        <v>19.283333333333335</v>
      </c>
      <c r="K244" s="316">
        <v>18.45</v>
      </c>
      <c r="L244" s="316">
        <v>17.399999999999999</v>
      </c>
      <c r="M244" s="316">
        <v>21.54635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125.7</v>
      </c>
      <c r="D245" s="317">
        <v>126.35000000000001</v>
      </c>
      <c r="E245" s="317">
        <v>124.55000000000001</v>
      </c>
      <c r="F245" s="317">
        <v>123.4</v>
      </c>
      <c r="G245" s="317">
        <v>121.60000000000001</v>
      </c>
      <c r="H245" s="317">
        <v>127.50000000000001</v>
      </c>
      <c r="I245" s="317">
        <v>129.30000000000001</v>
      </c>
      <c r="J245" s="317">
        <v>130.45000000000002</v>
      </c>
      <c r="K245" s="316">
        <v>128.15</v>
      </c>
      <c r="L245" s="316">
        <v>125.2</v>
      </c>
      <c r="M245" s="316">
        <v>53.434269999999998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421.65</v>
      </c>
      <c r="D246" s="317">
        <v>427.88333333333338</v>
      </c>
      <c r="E246" s="317">
        <v>413.76666666666677</v>
      </c>
      <c r="F246" s="317">
        <v>405.88333333333338</v>
      </c>
      <c r="G246" s="317">
        <v>391.76666666666677</v>
      </c>
      <c r="H246" s="317">
        <v>435.76666666666677</v>
      </c>
      <c r="I246" s="317">
        <v>449.88333333333344</v>
      </c>
      <c r="J246" s="317">
        <v>457.76666666666677</v>
      </c>
      <c r="K246" s="316">
        <v>442</v>
      </c>
      <c r="L246" s="316">
        <v>420</v>
      </c>
      <c r="M246" s="316">
        <v>2.5576400000000001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1002.15</v>
      </c>
      <c r="D247" s="317">
        <v>1001.3000000000001</v>
      </c>
      <c r="E247" s="317">
        <v>994.35000000000014</v>
      </c>
      <c r="F247" s="317">
        <v>986.55000000000007</v>
      </c>
      <c r="G247" s="317">
        <v>979.60000000000014</v>
      </c>
      <c r="H247" s="317">
        <v>1009.1000000000001</v>
      </c>
      <c r="I247" s="317">
        <v>1016.0500000000002</v>
      </c>
      <c r="J247" s="317">
        <v>1023.8500000000001</v>
      </c>
      <c r="K247" s="316">
        <v>1008.25</v>
      </c>
      <c r="L247" s="316">
        <v>993.5</v>
      </c>
      <c r="M247" s="316">
        <v>1.81125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223.65</v>
      </c>
      <c r="D248" s="317">
        <v>224.36666666666665</v>
      </c>
      <c r="E248" s="317">
        <v>220.73333333333329</v>
      </c>
      <c r="F248" s="317">
        <v>217.81666666666663</v>
      </c>
      <c r="G248" s="317">
        <v>214.18333333333328</v>
      </c>
      <c r="H248" s="317">
        <v>227.2833333333333</v>
      </c>
      <c r="I248" s="317">
        <v>230.91666666666669</v>
      </c>
      <c r="J248" s="317">
        <v>233.83333333333331</v>
      </c>
      <c r="K248" s="316">
        <v>228</v>
      </c>
      <c r="L248" s="316">
        <v>221.45</v>
      </c>
      <c r="M248" s="316">
        <v>4.4425800000000004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40.6</v>
      </c>
      <c r="D249" s="317">
        <v>40.733333333333334</v>
      </c>
      <c r="E249" s="317">
        <v>40.366666666666667</v>
      </c>
      <c r="F249" s="317">
        <v>40.133333333333333</v>
      </c>
      <c r="G249" s="317">
        <v>39.766666666666666</v>
      </c>
      <c r="H249" s="317">
        <v>40.966666666666669</v>
      </c>
      <c r="I249" s="317">
        <v>41.333333333333343</v>
      </c>
      <c r="J249" s="317">
        <v>41.56666666666667</v>
      </c>
      <c r="K249" s="316">
        <v>41.1</v>
      </c>
      <c r="L249" s="316">
        <v>40.5</v>
      </c>
      <c r="M249" s="316">
        <v>3.85832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717.2</v>
      </c>
      <c r="D250" s="317">
        <v>721.33333333333337</v>
      </c>
      <c r="E250" s="317">
        <v>710.06666666666672</v>
      </c>
      <c r="F250" s="317">
        <v>702.93333333333339</v>
      </c>
      <c r="G250" s="317">
        <v>691.66666666666674</v>
      </c>
      <c r="H250" s="317">
        <v>728.4666666666667</v>
      </c>
      <c r="I250" s="317">
        <v>739.73333333333335</v>
      </c>
      <c r="J250" s="317">
        <v>746.86666666666667</v>
      </c>
      <c r="K250" s="316">
        <v>732.6</v>
      </c>
      <c r="L250" s="316">
        <v>714.2</v>
      </c>
      <c r="M250" s="316">
        <v>12.452360000000001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22.05</v>
      </c>
      <c r="D251" s="317">
        <v>22.083333333333332</v>
      </c>
      <c r="E251" s="317">
        <v>21.966666666666665</v>
      </c>
      <c r="F251" s="317">
        <v>21.883333333333333</v>
      </c>
      <c r="G251" s="317">
        <v>21.766666666666666</v>
      </c>
      <c r="H251" s="317">
        <v>22.166666666666664</v>
      </c>
      <c r="I251" s="317">
        <v>22.283333333333331</v>
      </c>
      <c r="J251" s="317">
        <v>22.366666666666664</v>
      </c>
      <c r="K251" s="316">
        <v>22.2</v>
      </c>
      <c r="L251" s="316">
        <v>22</v>
      </c>
      <c r="M251" s="316">
        <v>49.732509999999998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529.5</v>
      </c>
      <c r="D252" s="317">
        <v>528.31666666666661</v>
      </c>
      <c r="E252" s="317">
        <v>516.78333333333319</v>
      </c>
      <c r="F252" s="317">
        <v>504.06666666666661</v>
      </c>
      <c r="G252" s="317">
        <v>492.53333333333319</v>
      </c>
      <c r="H252" s="317">
        <v>541.03333333333319</v>
      </c>
      <c r="I252" s="317">
        <v>552.56666666666649</v>
      </c>
      <c r="J252" s="317">
        <v>565.28333333333319</v>
      </c>
      <c r="K252" s="316">
        <v>539.85</v>
      </c>
      <c r="L252" s="316">
        <v>515.6</v>
      </c>
      <c r="M252" s="316">
        <v>5.4821900000000001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262.05</v>
      </c>
      <c r="D253" s="317">
        <v>262.55</v>
      </c>
      <c r="E253" s="317">
        <v>259.90000000000003</v>
      </c>
      <c r="F253" s="317">
        <v>257.75</v>
      </c>
      <c r="G253" s="317">
        <v>255.10000000000002</v>
      </c>
      <c r="H253" s="317">
        <v>264.70000000000005</v>
      </c>
      <c r="I253" s="317">
        <v>267.35000000000002</v>
      </c>
      <c r="J253" s="317">
        <v>269.50000000000006</v>
      </c>
      <c r="K253" s="316">
        <v>265.2</v>
      </c>
      <c r="L253" s="316">
        <v>260.39999999999998</v>
      </c>
      <c r="M253" s="316">
        <v>179.32894999999999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93.05</v>
      </c>
      <c r="D254" s="317">
        <v>94.116666666666674</v>
      </c>
      <c r="E254" s="317">
        <v>91.333333333333343</v>
      </c>
      <c r="F254" s="317">
        <v>89.616666666666674</v>
      </c>
      <c r="G254" s="317">
        <v>86.833333333333343</v>
      </c>
      <c r="H254" s="317">
        <v>95.833333333333343</v>
      </c>
      <c r="I254" s="317">
        <v>98.616666666666674</v>
      </c>
      <c r="J254" s="317">
        <v>100.33333333333334</v>
      </c>
      <c r="K254" s="316">
        <v>96.9</v>
      </c>
      <c r="L254" s="316">
        <v>92.4</v>
      </c>
      <c r="M254" s="316">
        <v>1.6095200000000001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105.55</v>
      </c>
      <c r="D255" s="317">
        <v>106.18333333333334</v>
      </c>
      <c r="E255" s="317">
        <v>104.36666666666667</v>
      </c>
      <c r="F255" s="317">
        <v>103.18333333333334</v>
      </c>
      <c r="G255" s="317">
        <v>101.36666666666667</v>
      </c>
      <c r="H255" s="317">
        <v>107.36666666666667</v>
      </c>
      <c r="I255" s="317">
        <v>109.18333333333334</v>
      </c>
      <c r="J255" s="317">
        <v>110.36666666666667</v>
      </c>
      <c r="K255" s="316">
        <v>108</v>
      </c>
      <c r="L255" s="316">
        <v>105</v>
      </c>
      <c r="M255" s="316">
        <v>6.30274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1666.6</v>
      </c>
      <c r="D256" s="317">
        <v>1654.8833333333332</v>
      </c>
      <c r="E256" s="317">
        <v>1626.8166666666664</v>
      </c>
      <c r="F256" s="317">
        <v>1587.0333333333331</v>
      </c>
      <c r="G256" s="317">
        <v>1558.9666666666662</v>
      </c>
      <c r="H256" s="317">
        <v>1694.6666666666665</v>
      </c>
      <c r="I256" s="317">
        <v>1722.7333333333331</v>
      </c>
      <c r="J256" s="317">
        <v>1762.5166666666667</v>
      </c>
      <c r="K256" s="316">
        <v>1682.95</v>
      </c>
      <c r="L256" s="316">
        <v>1615.1</v>
      </c>
      <c r="M256" s="316">
        <v>0.42510999999999999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1887.15</v>
      </c>
      <c r="D257" s="317">
        <v>1897.25</v>
      </c>
      <c r="E257" s="317">
        <v>1857.1</v>
      </c>
      <c r="F257" s="317">
        <v>1827.05</v>
      </c>
      <c r="G257" s="317">
        <v>1786.8999999999999</v>
      </c>
      <c r="H257" s="317">
        <v>1927.3</v>
      </c>
      <c r="I257" s="317">
        <v>1967.45</v>
      </c>
      <c r="J257" s="317">
        <v>1997.5</v>
      </c>
      <c r="K257" s="316">
        <v>1937.4</v>
      </c>
      <c r="L257" s="316">
        <v>1867.2</v>
      </c>
      <c r="M257" s="316">
        <v>4.5620000000000001E-2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89.95</v>
      </c>
      <c r="D258" s="317">
        <v>90.033333333333346</v>
      </c>
      <c r="E258" s="317">
        <v>88.766666666666694</v>
      </c>
      <c r="F258" s="317">
        <v>87.583333333333343</v>
      </c>
      <c r="G258" s="317">
        <v>86.316666666666691</v>
      </c>
      <c r="H258" s="317">
        <v>91.216666666666697</v>
      </c>
      <c r="I258" s="317">
        <v>92.483333333333348</v>
      </c>
      <c r="J258" s="317">
        <v>93.6666666666667</v>
      </c>
      <c r="K258" s="316">
        <v>91.3</v>
      </c>
      <c r="L258" s="316">
        <v>88.85</v>
      </c>
      <c r="M258" s="316">
        <v>5.8498200000000002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523.25</v>
      </c>
      <c r="D259" s="317">
        <v>527</v>
      </c>
      <c r="E259" s="317">
        <v>517.65</v>
      </c>
      <c r="F259" s="317">
        <v>512.04999999999995</v>
      </c>
      <c r="G259" s="317">
        <v>502.69999999999993</v>
      </c>
      <c r="H259" s="317">
        <v>532.6</v>
      </c>
      <c r="I259" s="317">
        <v>541.94999999999993</v>
      </c>
      <c r="J259" s="317">
        <v>547.55000000000007</v>
      </c>
      <c r="K259" s="316">
        <v>536.35</v>
      </c>
      <c r="L259" s="316">
        <v>521.4</v>
      </c>
      <c r="M259" s="316">
        <v>45.507959999999997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2488.35</v>
      </c>
      <c r="D260" s="317">
        <v>2517.4500000000003</v>
      </c>
      <c r="E260" s="317">
        <v>2444.9000000000005</v>
      </c>
      <c r="F260" s="317">
        <v>2401.4500000000003</v>
      </c>
      <c r="G260" s="317">
        <v>2328.9000000000005</v>
      </c>
      <c r="H260" s="317">
        <v>2560.9000000000005</v>
      </c>
      <c r="I260" s="317">
        <v>2633.4500000000007</v>
      </c>
      <c r="J260" s="317">
        <v>2676.9000000000005</v>
      </c>
      <c r="K260" s="316">
        <v>2590</v>
      </c>
      <c r="L260" s="316">
        <v>2474</v>
      </c>
      <c r="M260" s="316">
        <v>0.63024999999999998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415.8</v>
      </c>
      <c r="D261" s="317">
        <v>419.5333333333333</v>
      </c>
      <c r="E261" s="317">
        <v>409.06666666666661</v>
      </c>
      <c r="F261" s="317">
        <v>402.33333333333331</v>
      </c>
      <c r="G261" s="317">
        <v>391.86666666666662</v>
      </c>
      <c r="H261" s="317">
        <v>426.26666666666659</v>
      </c>
      <c r="I261" s="317">
        <v>436.73333333333329</v>
      </c>
      <c r="J261" s="317">
        <v>443.46666666666658</v>
      </c>
      <c r="K261" s="316">
        <v>430</v>
      </c>
      <c r="L261" s="316">
        <v>412.8</v>
      </c>
      <c r="M261" s="316">
        <v>1.08087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350.3</v>
      </c>
      <c r="D262" s="317">
        <v>350.58333333333331</v>
      </c>
      <c r="E262" s="317">
        <v>344.96666666666664</v>
      </c>
      <c r="F262" s="317">
        <v>339.63333333333333</v>
      </c>
      <c r="G262" s="317">
        <v>334.01666666666665</v>
      </c>
      <c r="H262" s="317">
        <v>355.91666666666663</v>
      </c>
      <c r="I262" s="317">
        <v>361.5333333333333</v>
      </c>
      <c r="J262" s="317">
        <v>366.86666666666662</v>
      </c>
      <c r="K262" s="316">
        <v>356.2</v>
      </c>
      <c r="L262" s="316">
        <v>345.25</v>
      </c>
      <c r="M262" s="316">
        <v>6.3054199999999998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122.65</v>
      </c>
      <c r="D263" s="317">
        <v>123.83333333333333</v>
      </c>
      <c r="E263" s="317">
        <v>120.91666666666666</v>
      </c>
      <c r="F263" s="317">
        <v>119.18333333333332</v>
      </c>
      <c r="G263" s="317">
        <v>116.26666666666665</v>
      </c>
      <c r="H263" s="317">
        <v>125.56666666666666</v>
      </c>
      <c r="I263" s="317">
        <v>128.48333333333332</v>
      </c>
      <c r="J263" s="317">
        <v>130.21666666666667</v>
      </c>
      <c r="K263" s="316">
        <v>126.75</v>
      </c>
      <c r="L263" s="316">
        <v>122.1</v>
      </c>
      <c r="M263" s="316">
        <v>4.2468500000000002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68.75</v>
      </c>
      <c r="D264" s="317">
        <v>69.166666666666671</v>
      </c>
      <c r="E264" s="317">
        <v>67.433333333333337</v>
      </c>
      <c r="F264" s="317">
        <v>66.11666666666666</v>
      </c>
      <c r="G264" s="317">
        <v>64.383333333333326</v>
      </c>
      <c r="H264" s="317">
        <v>70.483333333333348</v>
      </c>
      <c r="I264" s="317">
        <v>72.216666666666669</v>
      </c>
      <c r="J264" s="317">
        <v>73.53333333333336</v>
      </c>
      <c r="K264" s="316">
        <v>70.900000000000006</v>
      </c>
      <c r="L264" s="316">
        <v>67.849999999999994</v>
      </c>
      <c r="M264" s="316">
        <v>21.114039999999999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173.35</v>
      </c>
      <c r="D265" s="317">
        <v>176.85</v>
      </c>
      <c r="E265" s="317">
        <v>168.14999999999998</v>
      </c>
      <c r="F265" s="317">
        <v>162.94999999999999</v>
      </c>
      <c r="G265" s="317">
        <v>154.24999999999997</v>
      </c>
      <c r="H265" s="317">
        <v>182.04999999999998</v>
      </c>
      <c r="I265" s="317">
        <v>190.74999999999997</v>
      </c>
      <c r="J265" s="317">
        <v>195.95</v>
      </c>
      <c r="K265" s="316">
        <v>185.55</v>
      </c>
      <c r="L265" s="316">
        <v>171.65</v>
      </c>
      <c r="M265" s="316">
        <v>8.9441100000000002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340.65</v>
      </c>
      <c r="D266" s="317">
        <v>342.16666666666669</v>
      </c>
      <c r="E266" s="317">
        <v>333.48333333333335</v>
      </c>
      <c r="F266" s="317">
        <v>326.31666666666666</v>
      </c>
      <c r="G266" s="317">
        <v>317.63333333333333</v>
      </c>
      <c r="H266" s="317">
        <v>349.33333333333337</v>
      </c>
      <c r="I266" s="317">
        <v>358.01666666666665</v>
      </c>
      <c r="J266" s="317">
        <v>365.18333333333339</v>
      </c>
      <c r="K266" s="316">
        <v>350.85</v>
      </c>
      <c r="L266" s="316">
        <v>335</v>
      </c>
      <c r="M266" s="316">
        <v>1.3601300000000001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306.89999999999998</v>
      </c>
      <c r="D267" s="317">
        <v>308.73333333333335</v>
      </c>
      <c r="E267" s="317">
        <v>299.16666666666669</v>
      </c>
      <c r="F267" s="317">
        <v>291.43333333333334</v>
      </c>
      <c r="G267" s="317">
        <v>281.86666666666667</v>
      </c>
      <c r="H267" s="317">
        <v>316.4666666666667</v>
      </c>
      <c r="I267" s="317">
        <v>326.0333333333333</v>
      </c>
      <c r="J267" s="317">
        <v>333.76666666666671</v>
      </c>
      <c r="K267" s="316">
        <v>318.3</v>
      </c>
      <c r="L267" s="316">
        <v>301</v>
      </c>
      <c r="M267" s="316">
        <v>8.1204099999999997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707.75</v>
      </c>
      <c r="D268" s="317">
        <v>713.08333333333337</v>
      </c>
      <c r="E268" s="317">
        <v>699.76666666666677</v>
      </c>
      <c r="F268" s="317">
        <v>691.78333333333342</v>
      </c>
      <c r="G268" s="317">
        <v>678.46666666666681</v>
      </c>
      <c r="H268" s="317">
        <v>721.06666666666672</v>
      </c>
      <c r="I268" s="317">
        <v>734.38333333333333</v>
      </c>
      <c r="J268" s="317">
        <v>742.36666666666667</v>
      </c>
      <c r="K268" s="316">
        <v>726.4</v>
      </c>
      <c r="L268" s="316">
        <v>705.1</v>
      </c>
      <c r="M268" s="316">
        <v>31.31221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513.1</v>
      </c>
      <c r="D269" s="317">
        <v>518.19999999999993</v>
      </c>
      <c r="E269" s="317">
        <v>504.39999999999986</v>
      </c>
      <c r="F269" s="317">
        <v>495.69999999999993</v>
      </c>
      <c r="G269" s="317">
        <v>481.89999999999986</v>
      </c>
      <c r="H269" s="317">
        <v>526.89999999999986</v>
      </c>
      <c r="I269" s="317">
        <v>540.69999999999982</v>
      </c>
      <c r="J269" s="317">
        <v>549.39999999999986</v>
      </c>
      <c r="K269" s="316">
        <v>532</v>
      </c>
      <c r="L269" s="316">
        <v>509.5</v>
      </c>
      <c r="M269" s="316">
        <v>28.38252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481.05</v>
      </c>
      <c r="D270" s="317">
        <v>482.59999999999997</v>
      </c>
      <c r="E270" s="317">
        <v>471.44999999999993</v>
      </c>
      <c r="F270" s="317">
        <v>461.84999999999997</v>
      </c>
      <c r="G270" s="317">
        <v>450.69999999999993</v>
      </c>
      <c r="H270" s="317">
        <v>492.19999999999993</v>
      </c>
      <c r="I270" s="317">
        <v>503.34999999999991</v>
      </c>
      <c r="J270" s="317">
        <v>512.94999999999993</v>
      </c>
      <c r="K270" s="316">
        <v>493.75</v>
      </c>
      <c r="L270" s="316">
        <v>473</v>
      </c>
      <c r="M270" s="316">
        <v>3.4754100000000001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437.95</v>
      </c>
      <c r="D271" s="317">
        <v>439.83333333333331</v>
      </c>
      <c r="E271" s="317">
        <v>430.11666666666662</v>
      </c>
      <c r="F271" s="317">
        <v>422.2833333333333</v>
      </c>
      <c r="G271" s="317">
        <v>412.56666666666661</v>
      </c>
      <c r="H271" s="317">
        <v>447.66666666666663</v>
      </c>
      <c r="I271" s="317">
        <v>457.38333333333333</v>
      </c>
      <c r="J271" s="317">
        <v>465.21666666666664</v>
      </c>
      <c r="K271" s="316">
        <v>449.55</v>
      </c>
      <c r="L271" s="316">
        <v>432</v>
      </c>
      <c r="M271" s="316">
        <v>0.45798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793.65</v>
      </c>
      <c r="D272" s="317">
        <v>789.6</v>
      </c>
      <c r="E272" s="317">
        <v>769.2</v>
      </c>
      <c r="F272" s="317">
        <v>744.75</v>
      </c>
      <c r="G272" s="317">
        <v>724.35</v>
      </c>
      <c r="H272" s="317">
        <v>814.05000000000007</v>
      </c>
      <c r="I272" s="317">
        <v>834.44999999999993</v>
      </c>
      <c r="J272" s="317">
        <v>858.90000000000009</v>
      </c>
      <c r="K272" s="316">
        <v>810</v>
      </c>
      <c r="L272" s="316">
        <v>765.15</v>
      </c>
      <c r="M272" s="316">
        <v>11.28778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151.05000000000001</v>
      </c>
      <c r="D273" s="317">
        <v>150.61666666666667</v>
      </c>
      <c r="E273" s="317">
        <v>148.23333333333335</v>
      </c>
      <c r="F273" s="317">
        <v>145.41666666666669</v>
      </c>
      <c r="G273" s="317">
        <v>143.03333333333336</v>
      </c>
      <c r="H273" s="317">
        <v>153.43333333333334</v>
      </c>
      <c r="I273" s="317">
        <v>155.81666666666666</v>
      </c>
      <c r="J273" s="317">
        <v>158.63333333333333</v>
      </c>
      <c r="K273" s="316">
        <v>153</v>
      </c>
      <c r="L273" s="316">
        <v>147.80000000000001</v>
      </c>
      <c r="M273" s="316">
        <v>1.35859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1029.8499999999999</v>
      </c>
      <c r="D274" s="317">
        <v>1029.9666666666665</v>
      </c>
      <c r="E274" s="317">
        <v>1014.9333333333329</v>
      </c>
      <c r="F274" s="317">
        <v>1000.0166666666664</v>
      </c>
      <c r="G274" s="317">
        <v>984.98333333333289</v>
      </c>
      <c r="H274" s="317">
        <v>1044.883333333333</v>
      </c>
      <c r="I274" s="317">
        <v>1059.9166666666663</v>
      </c>
      <c r="J274" s="317">
        <v>1074.833333333333</v>
      </c>
      <c r="K274" s="316">
        <v>1045</v>
      </c>
      <c r="L274" s="316">
        <v>1015.05</v>
      </c>
      <c r="M274" s="316">
        <v>1.0481400000000001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348.5</v>
      </c>
      <c r="D275" s="317">
        <v>349.15000000000003</v>
      </c>
      <c r="E275" s="317">
        <v>343.35000000000008</v>
      </c>
      <c r="F275" s="317">
        <v>338.20000000000005</v>
      </c>
      <c r="G275" s="317">
        <v>332.40000000000009</v>
      </c>
      <c r="H275" s="317">
        <v>354.30000000000007</v>
      </c>
      <c r="I275" s="317">
        <v>360.1</v>
      </c>
      <c r="J275" s="317">
        <v>365.25000000000006</v>
      </c>
      <c r="K275" s="316">
        <v>354.95</v>
      </c>
      <c r="L275" s="316">
        <v>344</v>
      </c>
      <c r="M275" s="316">
        <v>1.3398600000000001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60.45</v>
      </c>
      <c r="D276" s="317">
        <v>60.716666666666669</v>
      </c>
      <c r="E276" s="317">
        <v>59.933333333333337</v>
      </c>
      <c r="F276" s="317">
        <v>59.416666666666671</v>
      </c>
      <c r="G276" s="317">
        <v>58.63333333333334</v>
      </c>
      <c r="H276" s="317">
        <v>61.233333333333334</v>
      </c>
      <c r="I276" s="317">
        <v>62.016666666666666</v>
      </c>
      <c r="J276" s="317">
        <v>62.533333333333331</v>
      </c>
      <c r="K276" s="316">
        <v>61.5</v>
      </c>
      <c r="L276" s="316">
        <v>60.2</v>
      </c>
      <c r="M276" s="316">
        <v>3.4482599999999999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450.95</v>
      </c>
      <c r="D277" s="317">
        <v>453.11666666666662</v>
      </c>
      <c r="E277" s="317">
        <v>445.83333333333326</v>
      </c>
      <c r="F277" s="317">
        <v>440.71666666666664</v>
      </c>
      <c r="G277" s="317">
        <v>433.43333333333328</v>
      </c>
      <c r="H277" s="317">
        <v>458.23333333333323</v>
      </c>
      <c r="I277" s="317">
        <v>465.51666666666665</v>
      </c>
      <c r="J277" s="317">
        <v>470.63333333333321</v>
      </c>
      <c r="K277" s="316">
        <v>460.4</v>
      </c>
      <c r="L277" s="316">
        <v>448</v>
      </c>
      <c r="M277" s="316">
        <v>0.50270000000000004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47.05</v>
      </c>
      <c r="D278" s="317">
        <v>47.333333333333336</v>
      </c>
      <c r="E278" s="317">
        <v>46.516666666666673</v>
      </c>
      <c r="F278" s="317">
        <v>45.983333333333334</v>
      </c>
      <c r="G278" s="317">
        <v>45.166666666666671</v>
      </c>
      <c r="H278" s="317">
        <v>47.866666666666674</v>
      </c>
      <c r="I278" s="317">
        <v>48.683333333333337</v>
      </c>
      <c r="J278" s="317">
        <v>49.216666666666676</v>
      </c>
      <c r="K278" s="316">
        <v>48.15</v>
      </c>
      <c r="L278" s="316">
        <v>46.8</v>
      </c>
      <c r="M278" s="316">
        <v>14.37358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377.1</v>
      </c>
      <c r="D279" s="317">
        <v>379.06666666666666</v>
      </c>
      <c r="E279" s="317">
        <v>371.13333333333333</v>
      </c>
      <c r="F279" s="317">
        <v>365.16666666666669</v>
      </c>
      <c r="G279" s="317">
        <v>357.23333333333335</v>
      </c>
      <c r="H279" s="317">
        <v>385.0333333333333</v>
      </c>
      <c r="I279" s="317">
        <v>392.96666666666658</v>
      </c>
      <c r="J279" s="317">
        <v>398.93333333333328</v>
      </c>
      <c r="K279" s="316">
        <v>387</v>
      </c>
      <c r="L279" s="316">
        <v>373.1</v>
      </c>
      <c r="M279" s="316">
        <v>3.1135999999999999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1204.3</v>
      </c>
      <c r="D280" s="317">
        <v>1224.8333333333333</v>
      </c>
      <c r="E280" s="317">
        <v>1174.8166666666666</v>
      </c>
      <c r="F280" s="317">
        <v>1145.3333333333333</v>
      </c>
      <c r="G280" s="317">
        <v>1095.3166666666666</v>
      </c>
      <c r="H280" s="317">
        <v>1254.3166666666666</v>
      </c>
      <c r="I280" s="317">
        <v>1304.3333333333335</v>
      </c>
      <c r="J280" s="317">
        <v>1333.8166666666666</v>
      </c>
      <c r="K280" s="316">
        <v>1274.8499999999999</v>
      </c>
      <c r="L280" s="316">
        <v>1195.3499999999999</v>
      </c>
      <c r="M280" s="316">
        <v>0.98255000000000003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257.55</v>
      </c>
      <c r="D281" s="317">
        <v>261.18333333333334</v>
      </c>
      <c r="E281" s="317">
        <v>250.36666666666667</v>
      </c>
      <c r="F281" s="317">
        <v>243.18333333333334</v>
      </c>
      <c r="G281" s="317">
        <v>232.36666666666667</v>
      </c>
      <c r="H281" s="317">
        <v>268.36666666666667</v>
      </c>
      <c r="I281" s="317">
        <v>279.18333333333339</v>
      </c>
      <c r="J281" s="317">
        <v>286.36666666666667</v>
      </c>
      <c r="K281" s="316">
        <v>272</v>
      </c>
      <c r="L281" s="316">
        <v>254</v>
      </c>
      <c r="M281" s="316">
        <v>1.46608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1797.6</v>
      </c>
      <c r="D282" s="317">
        <v>1800.9666666666665</v>
      </c>
      <c r="E282" s="317">
        <v>1780.9333333333329</v>
      </c>
      <c r="F282" s="317">
        <v>1764.2666666666664</v>
      </c>
      <c r="G282" s="317">
        <v>1744.2333333333329</v>
      </c>
      <c r="H282" s="317">
        <v>1817.633333333333</v>
      </c>
      <c r="I282" s="317">
        <v>1837.6666666666663</v>
      </c>
      <c r="J282" s="317">
        <v>1854.333333333333</v>
      </c>
      <c r="K282" s="316">
        <v>1821</v>
      </c>
      <c r="L282" s="316">
        <v>1784.3</v>
      </c>
      <c r="M282" s="316">
        <v>35.68047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548.4</v>
      </c>
      <c r="D283" s="317">
        <v>545.76666666666665</v>
      </c>
      <c r="E283" s="317">
        <v>536.83333333333326</v>
      </c>
      <c r="F283" s="317">
        <v>525.26666666666665</v>
      </c>
      <c r="G283" s="317">
        <v>516.33333333333326</v>
      </c>
      <c r="H283" s="317">
        <v>557.33333333333326</v>
      </c>
      <c r="I283" s="317">
        <v>566.26666666666665</v>
      </c>
      <c r="J283" s="317">
        <v>577.83333333333326</v>
      </c>
      <c r="K283" s="316">
        <v>554.70000000000005</v>
      </c>
      <c r="L283" s="316">
        <v>534.20000000000005</v>
      </c>
      <c r="M283" s="316">
        <v>10.31973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645.54999999999995</v>
      </c>
      <c r="D284" s="317">
        <v>637.93333333333328</v>
      </c>
      <c r="E284" s="317">
        <v>619.91666666666652</v>
      </c>
      <c r="F284" s="317">
        <v>594.28333333333319</v>
      </c>
      <c r="G284" s="317">
        <v>576.26666666666642</v>
      </c>
      <c r="H284" s="317">
        <v>663.56666666666661</v>
      </c>
      <c r="I284" s="317">
        <v>681.58333333333326</v>
      </c>
      <c r="J284" s="317">
        <v>707.2166666666667</v>
      </c>
      <c r="K284" s="316">
        <v>655.95</v>
      </c>
      <c r="L284" s="316">
        <v>612.29999999999995</v>
      </c>
      <c r="M284" s="316">
        <v>10.76648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230.05</v>
      </c>
      <c r="D285" s="317">
        <v>233.08333333333334</v>
      </c>
      <c r="E285" s="317">
        <v>225.2166666666667</v>
      </c>
      <c r="F285" s="317">
        <v>220.38333333333335</v>
      </c>
      <c r="G285" s="317">
        <v>212.51666666666671</v>
      </c>
      <c r="H285" s="317">
        <v>237.91666666666669</v>
      </c>
      <c r="I285" s="317">
        <v>245.7833333333333</v>
      </c>
      <c r="J285" s="317">
        <v>250.61666666666667</v>
      </c>
      <c r="K285" s="316">
        <v>240.95</v>
      </c>
      <c r="L285" s="316">
        <v>228.25</v>
      </c>
      <c r="M285" s="316">
        <v>4.0746000000000002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1305.9000000000001</v>
      </c>
      <c r="D286" s="317">
        <v>1313.25</v>
      </c>
      <c r="E286" s="317">
        <v>1279.6500000000001</v>
      </c>
      <c r="F286" s="317">
        <v>1253.4000000000001</v>
      </c>
      <c r="G286" s="317">
        <v>1219.8000000000002</v>
      </c>
      <c r="H286" s="317">
        <v>1339.5</v>
      </c>
      <c r="I286" s="317">
        <v>1373.1</v>
      </c>
      <c r="J286" s="317">
        <v>1399.35</v>
      </c>
      <c r="K286" s="316">
        <v>1346.85</v>
      </c>
      <c r="L286" s="316">
        <v>1287</v>
      </c>
      <c r="M286" s="316">
        <v>0.15853999999999999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554.54999999999995</v>
      </c>
      <c r="D287" s="317">
        <v>562</v>
      </c>
      <c r="E287" s="317">
        <v>543.65</v>
      </c>
      <c r="F287" s="317">
        <v>532.75</v>
      </c>
      <c r="G287" s="317">
        <v>514.4</v>
      </c>
      <c r="H287" s="317">
        <v>572.9</v>
      </c>
      <c r="I287" s="317">
        <v>591.24999999999989</v>
      </c>
      <c r="J287" s="317">
        <v>602.15</v>
      </c>
      <c r="K287" s="316">
        <v>580.35</v>
      </c>
      <c r="L287" s="316">
        <v>551.1</v>
      </c>
      <c r="M287" s="316">
        <v>0.85214000000000001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81.7</v>
      </c>
      <c r="D288" s="317">
        <v>82.25</v>
      </c>
      <c r="E288" s="317">
        <v>80.75</v>
      </c>
      <c r="F288" s="317">
        <v>79.8</v>
      </c>
      <c r="G288" s="317">
        <v>78.3</v>
      </c>
      <c r="H288" s="317">
        <v>83.2</v>
      </c>
      <c r="I288" s="317">
        <v>84.7</v>
      </c>
      <c r="J288" s="317">
        <v>85.65</v>
      </c>
      <c r="K288" s="316">
        <v>83.75</v>
      </c>
      <c r="L288" s="316">
        <v>81.3</v>
      </c>
      <c r="M288" s="316">
        <v>110.12217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2448.75</v>
      </c>
      <c r="D289" s="317">
        <v>2438.5833333333335</v>
      </c>
      <c r="E289" s="317">
        <v>2402.2166666666672</v>
      </c>
      <c r="F289" s="317">
        <v>2355.6833333333338</v>
      </c>
      <c r="G289" s="317">
        <v>2319.3166666666675</v>
      </c>
      <c r="H289" s="317">
        <v>2485.1166666666668</v>
      </c>
      <c r="I289" s="317">
        <v>2521.4833333333327</v>
      </c>
      <c r="J289" s="317">
        <v>2568.0166666666664</v>
      </c>
      <c r="K289" s="316">
        <v>2474.9499999999998</v>
      </c>
      <c r="L289" s="316">
        <v>2392.0500000000002</v>
      </c>
      <c r="M289" s="316">
        <v>1.6291199999999999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290.64999999999998</v>
      </c>
      <c r="D290" s="317">
        <v>292.68333333333334</v>
      </c>
      <c r="E290" s="317">
        <v>286.81666666666666</v>
      </c>
      <c r="F290" s="317">
        <v>282.98333333333335</v>
      </c>
      <c r="G290" s="317">
        <v>277.11666666666667</v>
      </c>
      <c r="H290" s="317">
        <v>296.51666666666665</v>
      </c>
      <c r="I290" s="317">
        <v>302.38333333333333</v>
      </c>
      <c r="J290" s="317">
        <v>306.21666666666664</v>
      </c>
      <c r="K290" s="316">
        <v>298.55</v>
      </c>
      <c r="L290" s="316">
        <v>288.85000000000002</v>
      </c>
      <c r="M290" s="316">
        <v>2.5122599999999999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576.15</v>
      </c>
      <c r="D291" s="317">
        <v>578.75</v>
      </c>
      <c r="E291" s="317">
        <v>571.54999999999995</v>
      </c>
      <c r="F291" s="317">
        <v>566.94999999999993</v>
      </c>
      <c r="G291" s="317">
        <v>559.74999999999989</v>
      </c>
      <c r="H291" s="317">
        <v>583.35</v>
      </c>
      <c r="I291" s="317">
        <v>590.55000000000007</v>
      </c>
      <c r="J291" s="317">
        <v>595.15000000000009</v>
      </c>
      <c r="K291" s="316">
        <v>585.95000000000005</v>
      </c>
      <c r="L291" s="316">
        <v>574.15</v>
      </c>
      <c r="M291" s="316">
        <v>12.5425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8976.7999999999993</v>
      </c>
      <c r="D292" s="317">
        <v>9000.6</v>
      </c>
      <c r="E292" s="317">
        <v>8816.2000000000007</v>
      </c>
      <c r="F292" s="317">
        <v>8655.6</v>
      </c>
      <c r="G292" s="317">
        <v>8471.2000000000007</v>
      </c>
      <c r="H292" s="317">
        <v>9161.2000000000007</v>
      </c>
      <c r="I292" s="317">
        <v>9345.5999999999985</v>
      </c>
      <c r="J292" s="317">
        <v>9506.2000000000007</v>
      </c>
      <c r="K292" s="316">
        <v>9185</v>
      </c>
      <c r="L292" s="316">
        <v>8840</v>
      </c>
      <c r="M292" s="316">
        <v>0.10406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66.650000000000006</v>
      </c>
      <c r="D293" s="317">
        <v>65.95</v>
      </c>
      <c r="E293" s="317">
        <v>64.900000000000006</v>
      </c>
      <c r="F293" s="317">
        <v>63.150000000000006</v>
      </c>
      <c r="G293" s="317">
        <v>62.100000000000009</v>
      </c>
      <c r="H293" s="317">
        <v>67.7</v>
      </c>
      <c r="I293" s="317">
        <v>68.749999999999986</v>
      </c>
      <c r="J293" s="317">
        <v>70.5</v>
      </c>
      <c r="K293" s="316">
        <v>67</v>
      </c>
      <c r="L293" s="316">
        <v>64.2</v>
      </c>
      <c r="M293" s="316">
        <v>52.965029999999999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370.05</v>
      </c>
      <c r="D294" s="317">
        <v>374.2833333333333</v>
      </c>
      <c r="E294" s="317">
        <v>364.26666666666659</v>
      </c>
      <c r="F294" s="317">
        <v>358.48333333333329</v>
      </c>
      <c r="G294" s="317">
        <v>348.46666666666658</v>
      </c>
      <c r="H294" s="317">
        <v>380.06666666666661</v>
      </c>
      <c r="I294" s="317">
        <v>390.08333333333326</v>
      </c>
      <c r="J294" s="317">
        <v>395.86666666666662</v>
      </c>
      <c r="K294" s="316">
        <v>384.3</v>
      </c>
      <c r="L294" s="316">
        <v>368.5</v>
      </c>
      <c r="M294" s="316">
        <v>31.99859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3354.95</v>
      </c>
      <c r="D295" s="317">
        <v>3389.3666666666668</v>
      </c>
      <c r="E295" s="317">
        <v>3296.5833333333335</v>
      </c>
      <c r="F295" s="317">
        <v>3238.2166666666667</v>
      </c>
      <c r="G295" s="317">
        <v>3145.4333333333334</v>
      </c>
      <c r="H295" s="317">
        <v>3447.7333333333336</v>
      </c>
      <c r="I295" s="317">
        <v>3540.5166666666664</v>
      </c>
      <c r="J295" s="317">
        <v>3598.8833333333337</v>
      </c>
      <c r="K295" s="316">
        <v>3482.15</v>
      </c>
      <c r="L295" s="316">
        <v>3331</v>
      </c>
      <c r="M295" s="316">
        <v>0.50288999999999995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1029.95</v>
      </c>
      <c r="D296" s="317">
        <v>1028.1666666666667</v>
      </c>
      <c r="E296" s="317">
        <v>1016.1333333333334</v>
      </c>
      <c r="F296" s="317">
        <v>1002.3166666666667</v>
      </c>
      <c r="G296" s="317">
        <v>990.28333333333342</v>
      </c>
      <c r="H296" s="317">
        <v>1041.9833333333336</v>
      </c>
      <c r="I296" s="317">
        <v>1054.0166666666669</v>
      </c>
      <c r="J296" s="317">
        <v>1067.8333333333335</v>
      </c>
      <c r="K296" s="316">
        <v>1040.2</v>
      </c>
      <c r="L296" s="316">
        <v>1014.35</v>
      </c>
      <c r="M296" s="316">
        <v>1.1109599999999999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1637.65</v>
      </c>
      <c r="D297" s="317">
        <v>1647.2833333333335</v>
      </c>
      <c r="E297" s="317">
        <v>1623.366666666667</v>
      </c>
      <c r="F297" s="317">
        <v>1609.0833333333335</v>
      </c>
      <c r="G297" s="317">
        <v>1585.166666666667</v>
      </c>
      <c r="H297" s="317">
        <v>1661.5666666666671</v>
      </c>
      <c r="I297" s="317">
        <v>1685.4833333333336</v>
      </c>
      <c r="J297" s="317">
        <v>1699.7666666666671</v>
      </c>
      <c r="K297" s="316">
        <v>1671.2</v>
      </c>
      <c r="L297" s="316">
        <v>1633</v>
      </c>
      <c r="M297" s="316">
        <v>17.07752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4765.2</v>
      </c>
      <c r="D298" s="317">
        <v>4778.3833333333332</v>
      </c>
      <c r="E298" s="317">
        <v>4732.8166666666666</v>
      </c>
      <c r="F298" s="317">
        <v>4700.4333333333334</v>
      </c>
      <c r="G298" s="317">
        <v>4654.8666666666668</v>
      </c>
      <c r="H298" s="317">
        <v>4810.7666666666664</v>
      </c>
      <c r="I298" s="317">
        <v>4856.3333333333321</v>
      </c>
      <c r="J298" s="317">
        <v>4888.7166666666662</v>
      </c>
      <c r="K298" s="316">
        <v>4823.95</v>
      </c>
      <c r="L298" s="316">
        <v>4746</v>
      </c>
      <c r="M298" s="316">
        <v>2.40462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4024.05</v>
      </c>
      <c r="D299" s="317">
        <v>4010.2666666666669</v>
      </c>
      <c r="E299" s="317">
        <v>3973.1333333333337</v>
      </c>
      <c r="F299" s="317">
        <v>3922.2166666666667</v>
      </c>
      <c r="G299" s="317">
        <v>3885.0833333333335</v>
      </c>
      <c r="H299" s="317">
        <v>4061.1833333333338</v>
      </c>
      <c r="I299" s="317">
        <v>4098.3166666666675</v>
      </c>
      <c r="J299" s="317">
        <v>4149.2333333333336</v>
      </c>
      <c r="K299" s="316">
        <v>4047.4</v>
      </c>
      <c r="L299" s="316">
        <v>3959.35</v>
      </c>
      <c r="M299" s="316">
        <v>2.8275399999999999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726.35</v>
      </c>
      <c r="D300" s="317">
        <v>731.41666666666663</v>
      </c>
      <c r="E300" s="317">
        <v>718.43333333333328</v>
      </c>
      <c r="F300" s="317">
        <v>710.51666666666665</v>
      </c>
      <c r="G300" s="317">
        <v>697.5333333333333</v>
      </c>
      <c r="H300" s="317">
        <v>739.33333333333326</v>
      </c>
      <c r="I300" s="317">
        <v>752.31666666666661</v>
      </c>
      <c r="J300" s="317">
        <v>760.23333333333323</v>
      </c>
      <c r="K300" s="316">
        <v>744.4</v>
      </c>
      <c r="L300" s="316">
        <v>723.5</v>
      </c>
      <c r="M300" s="316">
        <v>5.2975300000000001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2194.8000000000002</v>
      </c>
      <c r="D301" s="317">
        <v>2215.1333333333332</v>
      </c>
      <c r="E301" s="317">
        <v>2169.6666666666665</v>
      </c>
      <c r="F301" s="317">
        <v>2144.5333333333333</v>
      </c>
      <c r="G301" s="317">
        <v>2099.0666666666666</v>
      </c>
      <c r="H301" s="317">
        <v>2240.2666666666664</v>
      </c>
      <c r="I301" s="317">
        <v>2285.7333333333336</v>
      </c>
      <c r="J301" s="317">
        <v>2310.8666666666663</v>
      </c>
      <c r="K301" s="316">
        <v>2260.6</v>
      </c>
      <c r="L301" s="316">
        <v>2190</v>
      </c>
      <c r="M301" s="316">
        <v>0.25725999999999999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395.85</v>
      </c>
      <c r="D302" s="317">
        <v>397.66666666666669</v>
      </c>
      <c r="E302" s="317">
        <v>387.68333333333339</v>
      </c>
      <c r="F302" s="317">
        <v>379.51666666666671</v>
      </c>
      <c r="G302" s="317">
        <v>369.53333333333342</v>
      </c>
      <c r="H302" s="317">
        <v>405.83333333333337</v>
      </c>
      <c r="I302" s="317">
        <v>415.81666666666661</v>
      </c>
      <c r="J302" s="317">
        <v>423.98333333333335</v>
      </c>
      <c r="K302" s="316">
        <v>407.65</v>
      </c>
      <c r="L302" s="316">
        <v>389.5</v>
      </c>
      <c r="M302" s="316">
        <v>28.79721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899.05</v>
      </c>
      <c r="D303" s="317">
        <v>905.23333333333323</v>
      </c>
      <c r="E303" s="317">
        <v>889.46666666666647</v>
      </c>
      <c r="F303" s="317">
        <v>879.88333333333321</v>
      </c>
      <c r="G303" s="317">
        <v>864.11666666666645</v>
      </c>
      <c r="H303" s="317">
        <v>914.81666666666649</v>
      </c>
      <c r="I303" s="317">
        <v>930.58333333333314</v>
      </c>
      <c r="J303" s="317">
        <v>940.16666666666652</v>
      </c>
      <c r="K303" s="316">
        <v>921</v>
      </c>
      <c r="L303" s="316">
        <v>895.65</v>
      </c>
      <c r="M303" s="316">
        <v>26.908169999999998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178.55</v>
      </c>
      <c r="D304" s="317">
        <v>181.30000000000004</v>
      </c>
      <c r="E304" s="317">
        <v>174.95000000000007</v>
      </c>
      <c r="F304" s="317">
        <v>171.35000000000002</v>
      </c>
      <c r="G304" s="317">
        <v>165.00000000000006</v>
      </c>
      <c r="H304" s="317">
        <v>184.90000000000009</v>
      </c>
      <c r="I304" s="317">
        <v>191.25000000000006</v>
      </c>
      <c r="J304" s="317">
        <v>194.85000000000011</v>
      </c>
      <c r="K304" s="316">
        <v>187.65</v>
      </c>
      <c r="L304" s="316">
        <v>177.7</v>
      </c>
      <c r="M304" s="316">
        <v>65.978340000000003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17.100000000000001</v>
      </c>
      <c r="D305" s="317">
        <v>17.25</v>
      </c>
      <c r="E305" s="317">
        <v>16.850000000000001</v>
      </c>
      <c r="F305" s="317">
        <v>16.600000000000001</v>
      </c>
      <c r="G305" s="317">
        <v>16.200000000000003</v>
      </c>
      <c r="H305" s="317">
        <v>17.5</v>
      </c>
      <c r="I305" s="317">
        <v>17.899999999999999</v>
      </c>
      <c r="J305" s="317">
        <v>18.149999999999999</v>
      </c>
      <c r="K305" s="316">
        <v>17.649999999999999</v>
      </c>
      <c r="L305" s="316">
        <v>17</v>
      </c>
      <c r="M305" s="316">
        <v>14.817220000000001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215.9</v>
      </c>
      <c r="D306" s="317">
        <v>217.5333333333333</v>
      </c>
      <c r="E306" s="317">
        <v>210.56666666666661</v>
      </c>
      <c r="F306" s="317">
        <v>205.23333333333329</v>
      </c>
      <c r="G306" s="317">
        <v>198.26666666666659</v>
      </c>
      <c r="H306" s="317">
        <v>222.86666666666662</v>
      </c>
      <c r="I306" s="317">
        <v>229.83333333333331</v>
      </c>
      <c r="J306" s="317">
        <v>235.16666666666663</v>
      </c>
      <c r="K306" s="316">
        <v>224.5</v>
      </c>
      <c r="L306" s="316">
        <v>212.2</v>
      </c>
      <c r="M306" s="316">
        <v>5.1909000000000001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492.2</v>
      </c>
      <c r="D307" s="317">
        <v>497.3</v>
      </c>
      <c r="E307" s="317">
        <v>484.90000000000003</v>
      </c>
      <c r="F307" s="317">
        <v>477.6</v>
      </c>
      <c r="G307" s="317">
        <v>465.20000000000005</v>
      </c>
      <c r="H307" s="317">
        <v>504.6</v>
      </c>
      <c r="I307" s="317">
        <v>517</v>
      </c>
      <c r="J307" s="317">
        <v>524.29999999999995</v>
      </c>
      <c r="K307" s="316">
        <v>509.7</v>
      </c>
      <c r="L307" s="316">
        <v>490</v>
      </c>
      <c r="M307" s="316">
        <v>1.2418800000000001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111.65</v>
      </c>
      <c r="D308" s="317">
        <v>112.51666666666667</v>
      </c>
      <c r="E308" s="317">
        <v>110.33333333333333</v>
      </c>
      <c r="F308" s="317">
        <v>109.01666666666667</v>
      </c>
      <c r="G308" s="317">
        <v>106.83333333333333</v>
      </c>
      <c r="H308" s="317">
        <v>113.83333333333333</v>
      </c>
      <c r="I308" s="317">
        <v>116.01666666666667</v>
      </c>
      <c r="J308" s="317">
        <v>117.33333333333333</v>
      </c>
      <c r="K308" s="316">
        <v>114.7</v>
      </c>
      <c r="L308" s="316">
        <v>111.2</v>
      </c>
      <c r="M308" s="316">
        <v>30.145530000000001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519.75</v>
      </c>
      <c r="D309" s="317">
        <v>520.65</v>
      </c>
      <c r="E309" s="317">
        <v>515.25</v>
      </c>
      <c r="F309" s="317">
        <v>510.75</v>
      </c>
      <c r="G309" s="317">
        <v>505.35</v>
      </c>
      <c r="H309" s="317">
        <v>525.15</v>
      </c>
      <c r="I309" s="317">
        <v>530.54999999999984</v>
      </c>
      <c r="J309" s="317">
        <v>535.04999999999995</v>
      </c>
      <c r="K309" s="316">
        <v>526.04999999999995</v>
      </c>
      <c r="L309" s="316">
        <v>516.15</v>
      </c>
      <c r="M309" s="316">
        <v>12.75107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7407.65</v>
      </c>
      <c r="D310" s="317">
        <v>7441.9333333333334</v>
      </c>
      <c r="E310" s="317">
        <v>7345.8666666666668</v>
      </c>
      <c r="F310" s="317">
        <v>7284.083333333333</v>
      </c>
      <c r="G310" s="317">
        <v>7188.0166666666664</v>
      </c>
      <c r="H310" s="317">
        <v>7503.7166666666672</v>
      </c>
      <c r="I310" s="317">
        <v>7599.7833333333347</v>
      </c>
      <c r="J310" s="317">
        <v>7661.5666666666675</v>
      </c>
      <c r="K310" s="316">
        <v>7538</v>
      </c>
      <c r="L310" s="316">
        <v>7380.15</v>
      </c>
      <c r="M310" s="316">
        <v>5.2417400000000001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2788.25</v>
      </c>
      <c r="D311" s="317">
        <v>2812.8333333333335</v>
      </c>
      <c r="E311" s="317">
        <v>2740.666666666667</v>
      </c>
      <c r="F311" s="317">
        <v>2693.0833333333335</v>
      </c>
      <c r="G311" s="317">
        <v>2620.916666666667</v>
      </c>
      <c r="H311" s="317">
        <v>2860.416666666667</v>
      </c>
      <c r="I311" s="317">
        <v>2932.5833333333339</v>
      </c>
      <c r="J311" s="317">
        <v>2980.166666666667</v>
      </c>
      <c r="K311" s="316">
        <v>2885</v>
      </c>
      <c r="L311" s="316">
        <v>2765.25</v>
      </c>
      <c r="M311" s="316">
        <v>0.47021000000000002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373.9</v>
      </c>
      <c r="D312" s="317">
        <v>375.34999999999997</v>
      </c>
      <c r="E312" s="317">
        <v>368.69999999999993</v>
      </c>
      <c r="F312" s="317">
        <v>363.49999999999994</v>
      </c>
      <c r="G312" s="317">
        <v>356.84999999999991</v>
      </c>
      <c r="H312" s="317">
        <v>380.54999999999995</v>
      </c>
      <c r="I312" s="317">
        <v>387.19999999999993</v>
      </c>
      <c r="J312" s="317">
        <v>392.4</v>
      </c>
      <c r="K312" s="316">
        <v>382</v>
      </c>
      <c r="L312" s="316">
        <v>370.15</v>
      </c>
      <c r="M312" s="316">
        <v>5.4146700000000001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288.10000000000002</v>
      </c>
      <c r="D313" s="317">
        <v>291.66666666666669</v>
      </c>
      <c r="E313" s="317">
        <v>282.38333333333338</v>
      </c>
      <c r="F313" s="317">
        <v>276.66666666666669</v>
      </c>
      <c r="G313" s="317">
        <v>267.38333333333338</v>
      </c>
      <c r="H313" s="317">
        <v>297.38333333333338</v>
      </c>
      <c r="I313" s="317">
        <v>306.66666666666669</v>
      </c>
      <c r="J313" s="317">
        <v>312.38333333333338</v>
      </c>
      <c r="K313" s="316">
        <v>300.95</v>
      </c>
      <c r="L313" s="316">
        <v>285.95</v>
      </c>
      <c r="M313" s="316">
        <v>3.56914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817.45</v>
      </c>
      <c r="D314" s="317">
        <v>824.73333333333323</v>
      </c>
      <c r="E314" s="317">
        <v>806.71666666666647</v>
      </c>
      <c r="F314" s="317">
        <v>795.98333333333323</v>
      </c>
      <c r="G314" s="317">
        <v>777.96666666666647</v>
      </c>
      <c r="H314" s="317">
        <v>835.46666666666647</v>
      </c>
      <c r="I314" s="317">
        <v>853.48333333333312</v>
      </c>
      <c r="J314" s="317">
        <v>864.21666666666647</v>
      </c>
      <c r="K314" s="316">
        <v>842.75</v>
      </c>
      <c r="L314" s="316">
        <v>814</v>
      </c>
      <c r="M314" s="316">
        <v>9.9502100000000002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1308.9000000000001</v>
      </c>
      <c r="D315" s="317">
        <v>1329.1499999999999</v>
      </c>
      <c r="E315" s="317">
        <v>1283.2999999999997</v>
      </c>
      <c r="F315" s="317">
        <v>1257.6999999999998</v>
      </c>
      <c r="G315" s="317">
        <v>1211.8499999999997</v>
      </c>
      <c r="H315" s="317">
        <v>1354.7499999999998</v>
      </c>
      <c r="I315" s="317">
        <v>1400.5999999999997</v>
      </c>
      <c r="J315" s="317">
        <v>1426.1999999999998</v>
      </c>
      <c r="K315" s="316">
        <v>1375</v>
      </c>
      <c r="L315" s="316">
        <v>1303.55</v>
      </c>
      <c r="M315" s="316">
        <v>2.8800400000000002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2187.4499999999998</v>
      </c>
      <c r="D316" s="317">
        <v>2167.0166666666669</v>
      </c>
      <c r="E316" s="317">
        <v>2121.6333333333337</v>
      </c>
      <c r="F316" s="317">
        <v>2055.8166666666666</v>
      </c>
      <c r="G316" s="317">
        <v>2010.4333333333334</v>
      </c>
      <c r="H316" s="317">
        <v>2232.8333333333339</v>
      </c>
      <c r="I316" s="317">
        <v>2278.2166666666672</v>
      </c>
      <c r="J316" s="317">
        <v>2344.0333333333342</v>
      </c>
      <c r="K316" s="316">
        <v>2212.4</v>
      </c>
      <c r="L316" s="316">
        <v>2101.1999999999998</v>
      </c>
      <c r="M316" s="316">
        <v>1.75196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730.05</v>
      </c>
      <c r="D317" s="317">
        <v>727.73333333333323</v>
      </c>
      <c r="E317" s="317">
        <v>721.51666666666642</v>
      </c>
      <c r="F317" s="317">
        <v>712.98333333333323</v>
      </c>
      <c r="G317" s="317">
        <v>706.76666666666642</v>
      </c>
      <c r="H317" s="317">
        <v>736.26666666666642</v>
      </c>
      <c r="I317" s="317">
        <v>742.48333333333335</v>
      </c>
      <c r="J317" s="317">
        <v>751.01666666666642</v>
      </c>
      <c r="K317" s="316">
        <v>733.95</v>
      </c>
      <c r="L317" s="316">
        <v>719.2</v>
      </c>
      <c r="M317" s="316">
        <v>1.93767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766.3</v>
      </c>
      <c r="D318" s="317">
        <v>769</v>
      </c>
      <c r="E318" s="317">
        <v>758.5</v>
      </c>
      <c r="F318" s="317">
        <v>750.7</v>
      </c>
      <c r="G318" s="317">
        <v>740.2</v>
      </c>
      <c r="H318" s="317">
        <v>776.8</v>
      </c>
      <c r="I318" s="317">
        <v>787.3</v>
      </c>
      <c r="J318" s="317">
        <v>795.09999999999991</v>
      </c>
      <c r="K318" s="316">
        <v>779.5</v>
      </c>
      <c r="L318" s="316">
        <v>761.2</v>
      </c>
      <c r="M318" s="316">
        <v>1.982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235.35</v>
      </c>
      <c r="D319" s="317">
        <v>238.5</v>
      </c>
      <c r="E319" s="317">
        <v>230.85</v>
      </c>
      <c r="F319" s="317">
        <v>226.35</v>
      </c>
      <c r="G319" s="317">
        <v>218.7</v>
      </c>
      <c r="H319" s="317">
        <v>243</v>
      </c>
      <c r="I319" s="317">
        <v>250.64999999999998</v>
      </c>
      <c r="J319" s="317">
        <v>255.15</v>
      </c>
      <c r="K319" s="316">
        <v>246.15</v>
      </c>
      <c r="L319" s="316">
        <v>234</v>
      </c>
      <c r="M319" s="316">
        <v>4.1174900000000001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181.25</v>
      </c>
      <c r="D320" s="317">
        <v>182.04999999999998</v>
      </c>
      <c r="E320" s="317">
        <v>178.19999999999996</v>
      </c>
      <c r="F320" s="317">
        <v>175.14999999999998</v>
      </c>
      <c r="G320" s="317">
        <v>171.29999999999995</v>
      </c>
      <c r="H320" s="317">
        <v>185.09999999999997</v>
      </c>
      <c r="I320" s="317">
        <v>188.95</v>
      </c>
      <c r="J320" s="317">
        <v>191.99999999999997</v>
      </c>
      <c r="K320" s="316">
        <v>185.9</v>
      </c>
      <c r="L320" s="316">
        <v>179</v>
      </c>
      <c r="M320" s="316">
        <v>6.4075300000000004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242.05</v>
      </c>
      <c r="D321" s="317">
        <v>244.33333333333334</v>
      </c>
      <c r="E321" s="317">
        <v>235.7166666666667</v>
      </c>
      <c r="F321" s="317">
        <v>229.38333333333335</v>
      </c>
      <c r="G321" s="317">
        <v>220.76666666666671</v>
      </c>
      <c r="H321" s="317">
        <v>250.66666666666669</v>
      </c>
      <c r="I321" s="317">
        <v>259.2833333333333</v>
      </c>
      <c r="J321" s="317">
        <v>265.61666666666667</v>
      </c>
      <c r="K321" s="316">
        <v>252.95</v>
      </c>
      <c r="L321" s="316">
        <v>238</v>
      </c>
      <c r="M321" s="316">
        <v>5.66404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901.95</v>
      </c>
      <c r="D322" s="317">
        <v>897.85</v>
      </c>
      <c r="E322" s="317">
        <v>885.2</v>
      </c>
      <c r="F322" s="317">
        <v>868.45</v>
      </c>
      <c r="G322" s="317">
        <v>855.80000000000007</v>
      </c>
      <c r="H322" s="317">
        <v>914.6</v>
      </c>
      <c r="I322" s="317">
        <v>927.24999999999989</v>
      </c>
      <c r="J322" s="317">
        <v>944</v>
      </c>
      <c r="K322" s="316">
        <v>910.5</v>
      </c>
      <c r="L322" s="316">
        <v>881.1</v>
      </c>
      <c r="M322" s="316">
        <v>1.9988699999999999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3510.45</v>
      </c>
      <c r="D323" s="317">
        <v>3511.4833333333336</v>
      </c>
      <c r="E323" s="317">
        <v>3474.9666666666672</v>
      </c>
      <c r="F323" s="317">
        <v>3439.4833333333336</v>
      </c>
      <c r="G323" s="317">
        <v>3402.9666666666672</v>
      </c>
      <c r="H323" s="317">
        <v>3546.9666666666672</v>
      </c>
      <c r="I323" s="317">
        <v>3583.4833333333336</v>
      </c>
      <c r="J323" s="317">
        <v>3618.9666666666672</v>
      </c>
      <c r="K323" s="316">
        <v>3548</v>
      </c>
      <c r="L323" s="316">
        <v>3476</v>
      </c>
      <c r="M323" s="316">
        <v>3.41493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43.3</v>
      </c>
      <c r="D324" s="317">
        <v>43.666666666666664</v>
      </c>
      <c r="E324" s="317">
        <v>42.68333333333333</v>
      </c>
      <c r="F324" s="317">
        <v>42.066666666666663</v>
      </c>
      <c r="G324" s="317">
        <v>41.083333333333329</v>
      </c>
      <c r="H324" s="317">
        <v>44.283333333333331</v>
      </c>
      <c r="I324" s="317">
        <v>45.266666666666666</v>
      </c>
      <c r="J324" s="317">
        <v>45.883333333333333</v>
      </c>
      <c r="K324" s="316">
        <v>44.65</v>
      </c>
      <c r="L324" s="316">
        <v>43.05</v>
      </c>
      <c r="M324" s="316">
        <v>16.533750000000001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175.25</v>
      </c>
      <c r="D325" s="317">
        <v>175.95000000000002</v>
      </c>
      <c r="E325" s="317">
        <v>172.35000000000002</v>
      </c>
      <c r="F325" s="317">
        <v>169.45000000000002</v>
      </c>
      <c r="G325" s="317">
        <v>165.85000000000002</v>
      </c>
      <c r="H325" s="317">
        <v>178.85000000000002</v>
      </c>
      <c r="I325" s="317">
        <v>182.45</v>
      </c>
      <c r="J325" s="317">
        <v>185.35000000000002</v>
      </c>
      <c r="K325" s="316">
        <v>179.55</v>
      </c>
      <c r="L325" s="316">
        <v>173.05</v>
      </c>
      <c r="M325" s="316">
        <v>3.5876399999999999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915.4</v>
      </c>
      <c r="D326" s="317">
        <v>914.69999999999993</v>
      </c>
      <c r="E326" s="317">
        <v>902.69999999999982</v>
      </c>
      <c r="F326" s="317">
        <v>889.99999999999989</v>
      </c>
      <c r="G326" s="317">
        <v>877.99999999999977</v>
      </c>
      <c r="H326" s="317">
        <v>927.39999999999986</v>
      </c>
      <c r="I326" s="317">
        <v>939.40000000000009</v>
      </c>
      <c r="J326" s="317">
        <v>952.09999999999991</v>
      </c>
      <c r="K326" s="316">
        <v>926.7</v>
      </c>
      <c r="L326" s="316">
        <v>902</v>
      </c>
      <c r="M326" s="316">
        <v>3.9288500000000002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2693.15</v>
      </c>
      <c r="D327" s="317">
        <v>2695.8833333333337</v>
      </c>
      <c r="E327" s="317">
        <v>2667.8166666666675</v>
      </c>
      <c r="F327" s="317">
        <v>2642.483333333334</v>
      </c>
      <c r="G327" s="317">
        <v>2614.4166666666679</v>
      </c>
      <c r="H327" s="317">
        <v>2721.2166666666672</v>
      </c>
      <c r="I327" s="317">
        <v>2749.2833333333338</v>
      </c>
      <c r="J327" s="317">
        <v>2774.6166666666668</v>
      </c>
      <c r="K327" s="316">
        <v>2723.95</v>
      </c>
      <c r="L327" s="316">
        <v>2670.55</v>
      </c>
      <c r="M327" s="316">
        <v>2.2644899999999999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71182.149999999994</v>
      </c>
      <c r="D328" s="317">
        <v>71603.05</v>
      </c>
      <c r="E328" s="317">
        <v>70356.100000000006</v>
      </c>
      <c r="F328" s="317">
        <v>69530.05</v>
      </c>
      <c r="G328" s="317">
        <v>68283.100000000006</v>
      </c>
      <c r="H328" s="317">
        <v>72429.100000000006</v>
      </c>
      <c r="I328" s="317">
        <v>73676.049999999988</v>
      </c>
      <c r="J328" s="317">
        <v>74502.100000000006</v>
      </c>
      <c r="K328" s="316">
        <v>72850</v>
      </c>
      <c r="L328" s="316">
        <v>70777</v>
      </c>
      <c r="M328" s="316">
        <v>7.3090000000000002E-2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76.75</v>
      </c>
      <c r="D329" s="317">
        <v>77.899999999999991</v>
      </c>
      <c r="E329" s="317">
        <v>74.149999999999977</v>
      </c>
      <c r="F329" s="317">
        <v>71.549999999999983</v>
      </c>
      <c r="G329" s="317">
        <v>67.799999999999969</v>
      </c>
      <c r="H329" s="317">
        <v>80.499999999999986</v>
      </c>
      <c r="I329" s="317">
        <v>84.250000000000014</v>
      </c>
      <c r="J329" s="317">
        <v>86.85</v>
      </c>
      <c r="K329" s="316">
        <v>81.650000000000006</v>
      </c>
      <c r="L329" s="316">
        <v>75.3</v>
      </c>
      <c r="M329" s="316">
        <v>165.41802000000001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1213.25</v>
      </c>
      <c r="D330" s="317">
        <v>1231.8</v>
      </c>
      <c r="E330" s="317">
        <v>1191.4499999999998</v>
      </c>
      <c r="F330" s="317">
        <v>1169.6499999999999</v>
      </c>
      <c r="G330" s="317">
        <v>1129.2999999999997</v>
      </c>
      <c r="H330" s="317">
        <v>1253.5999999999999</v>
      </c>
      <c r="I330" s="317">
        <v>1293.9499999999998</v>
      </c>
      <c r="J330" s="317">
        <v>1315.75</v>
      </c>
      <c r="K330" s="316">
        <v>1272.1500000000001</v>
      </c>
      <c r="L330" s="316">
        <v>1210</v>
      </c>
      <c r="M330" s="316">
        <v>8.2680100000000003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301</v>
      </c>
      <c r="D331" s="317">
        <v>303.61666666666667</v>
      </c>
      <c r="E331" s="317">
        <v>297.38333333333333</v>
      </c>
      <c r="F331" s="317">
        <v>293.76666666666665</v>
      </c>
      <c r="G331" s="317">
        <v>287.5333333333333</v>
      </c>
      <c r="H331" s="317">
        <v>307.23333333333335</v>
      </c>
      <c r="I331" s="317">
        <v>313.4666666666667</v>
      </c>
      <c r="J331" s="317">
        <v>317.08333333333337</v>
      </c>
      <c r="K331" s="316">
        <v>309.85000000000002</v>
      </c>
      <c r="L331" s="316">
        <v>300</v>
      </c>
      <c r="M331" s="316">
        <v>3.35392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780.9</v>
      </c>
      <c r="D332" s="317">
        <v>783.0333333333333</v>
      </c>
      <c r="E332" s="317">
        <v>774.86666666666656</v>
      </c>
      <c r="F332" s="317">
        <v>768.83333333333326</v>
      </c>
      <c r="G332" s="317">
        <v>760.66666666666652</v>
      </c>
      <c r="H332" s="317">
        <v>789.06666666666661</v>
      </c>
      <c r="I332" s="317">
        <v>797.23333333333335</v>
      </c>
      <c r="J332" s="317">
        <v>803.26666666666665</v>
      </c>
      <c r="K332" s="316">
        <v>791.2</v>
      </c>
      <c r="L332" s="316">
        <v>777</v>
      </c>
      <c r="M332" s="316">
        <v>0.81235000000000002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101.1</v>
      </c>
      <c r="D333" s="317">
        <v>101.93333333333332</v>
      </c>
      <c r="E333" s="317">
        <v>99.766666666666652</v>
      </c>
      <c r="F333" s="317">
        <v>98.433333333333323</v>
      </c>
      <c r="G333" s="317">
        <v>96.266666666666652</v>
      </c>
      <c r="H333" s="317">
        <v>103.26666666666665</v>
      </c>
      <c r="I333" s="317">
        <v>105.43333333333331</v>
      </c>
      <c r="J333" s="317">
        <v>106.76666666666665</v>
      </c>
      <c r="K333" s="316">
        <v>104.1</v>
      </c>
      <c r="L333" s="316">
        <v>100.6</v>
      </c>
      <c r="M333" s="316">
        <v>118.93961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4127.8999999999996</v>
      </c>
      <c r="D334" s="317">
        <v>4173.3666666666659</v>
      </c>
      <c r="E334" s="317">
        <v>4012.7333333333318</v>
      </c>
      <c r="F334" s="317">
        <v>3897.5666666666657</v>
      </c>
      <c r="G334" s="317">
        <v>3736.9333333333316</v>
      </c>
      <c r="H334" s="317">
        <v>4288.5333333333319</v>
      </c>
      <c r="I334" s="317">
        <v>4449.1666666666652</v>
      </c>
      <c r="J334" s="317">
        <v>4564.3333333333321</v>
      </c>
      <c r="K334" s="316">
        <v>4334</v>
      </c>
      <c r="L334" s="316">
        <v>4058.2</v>
      </c>
      <c r="M334" s="316">
        <v>8.6763600000000007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3790.5</v>
      </c>
      <c r="D335" s="317">
        <v>3817.6</v>
      </c>
      <c r="E335" s="317">
        <v>3722.8999999999996</v>
      </c>
      <c r="F335" s="317">
        <v>3655.2999999999997</v>
      </c>
      <c r="G335" s="317">
        <v>3560.5999999999995</v>
      </c>
      <c r="H335" s="317">
        <v>3885.2</v>
      </c>
      <c r="I335" s="317">
        <v>3979.8999999999996</v>
      </c>
      <c r="J335" s="317">
        <v>4047.5</v>
      </c>
      <c r="K335" s="316">
        <v>3912.3</v>
      </c>
      <c r="L335" s="316">
        <v>3750</v>
      </c>
      <c r="M335" s="316">
        <v>0.60902000000000001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1487.1</v>
      </c>
      <c r="D336" s="317">
        <v>1495.3666666666668</v>
      </c>
      <c r="E336" s="317">
        <v>1465.7333333333336</v>
      </c>
      <c r="F336" s="317">
        <v>1444.3666666666668</v>
      </c>
      <c r="G336" s="317">
        <v>1414.7333333333336</v>
      </c>
      <c r="H336" s="317">
        <v>1516.7333333333336</v>
      </c>
      <c r="I336" s="317">
        <v>1546.3666666666668</v>
      </c>
      <c r="J336" s="317">
        <v>1567.7333333333336</v>
      </c>
      <c r="K336" s="316">
        <v>1525</v>
      </c>
      <c r="L336" s="316">
        <v>1474</v>
      </c>
      <c r="M336" s="316">
        <v>1.01458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36.049999999999997</v>
      </c>
      <c r="D337" s="317">
        <v>36.4</v>
      </c>
      <c r="E337" s="317">
        <v>35.65</v>
      </c>
      <c r="F337" s="317">
        <v>35.25</v>
      </c>
      <c r="G337" s="317">
        <v>34.5</v>
      </c>
      <c r="H337" s="317">
        <v>36.799999999999997</v>
      </c>
      <c r="I337" s="317">
        <v>37.549999999999997</v>
      </c>
      <c r="J337" s="317">
        <v>37.949999999999996</v>
      </c>
      <c r="K337" s="316">
        <v>37.15</v>
      </c>
      <c r="L337" s="316">
        <v>36</v>
      </c>
      <c r="M337" s="316">
        <v>27.53341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65.2</v>
      </c>
      <c r="D338" s="317">
        <v>65.850000000000009</v>
      </c>
      <c r="E338" s="317">
        <v>63.850000000000023</v>
      </c>
      <c r="F338" s="317">
        <v>62.500000000000014</v>
      </c>
      <c r="G338" s="317">
        <v>60.500000000000028</v>
      </c>
      <c r="H338" s="317">
        <v>67.200000000000017</v>
      </c>
      <c r="I338" s="317">
        <v>69.199999999999989</v>
      </c>
      <c r="J338" s="317">
        <v>70.550000000000011</v>
      </c>
      <c r="K338" s="316">
        <v>67.849999999999994</v>
      </c>
      <c r="L338" s="316">
        <v>64.5</v>
      </c>
      <c r="M338" s="316">
        <v>24.291589999999999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560.4</v>
      </c>
      <c r="D339" s="317">
        <v>564.99999999999989</v>
      </c>
      <c r="E339" s="317">
        <v>551.19999999999982</v>
      </c>
      <c r="F339" s="317">
        <v>541.99999999999989</v>
      </c>
      <c r="G339" s="317">
        <v>528.19999999999982</v>
      </c>
      <c r="H339" s="317">
        <v>574.19999999999982</v>
      </c>
      <c r="I339" s="317">
        <v>587.99999999999977</v>
      </c>
      <c r="J339" s="317">
        <v>597.19999999999982</v>
      </c>
      <c r="K339" s="316">
        <v>578.79999999999995</v>
      </c>
      <c r="L339" s="316">
        <v>555.79999999999995</v>
      </c>
      <c r="M339" s="316">
        <v>0.20804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17603.75</v>
      </c>
      <c r="D340" s="317">
        <v>17829.383333333335</v>
      </c>
      <c r="E340" s="317">
        <v>17280.366666666669</v>
      </c>
      <c r="F340" s="317">
        <v>16956.983333333334</v>
      </c>
      <c r="G340" s="317">
        <v>16407.966666666667</v>
      </c>
      <c r="H340" s="317">
        <v>18152.76666666667</v>
      </c>
      <c r="I340" s="317">
        <v>18701.78333333334</v>
      </c>
      <c r="J340" s="317">
        <v>19025.166666666672</v>
      </c>
      <c r="K340" s="316">
        <v>18378.400000000001</v>
      </c>
      <c r="L340" s="316">
        <v>17506</v>
      </c>
      <c r="M340" s="316">
        <v>0.63312999999999997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80.3</v>
      </c>
      <c r="D341" s="317">
        <v>79.7</v>
      </c>
      <c r="E341" s="317">
        <v>76.850000000000009</v>
      </c>
      <c r="F341" s="317">
        <v>73.400000000000006</v>
      </c>
      <c r="G341" s="317">
        <v>70.550000000000011</v>
      </c>
      <c r="H341" s="317">
        <v>83.15</v>
      </c>
      <c r="I341" s="317">
        <v>86</v>
      </c>
      <c r="J341" s="317">
        <v>89.45</v>
      </c>
      <c r="K341" s="316">
        <v>82.55</v>
      </c>
      <c r="L341" s="316">
        <v>76.25</v>
      </c>
      <c r="M341" s="316">
        <v>57.931579999999997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54.8</v>
      </c>
      <c r="D342" s="317">
        <v>55.166666666666664</v>
      </c>
      <c r="E342" s="317">
        <v>53.883333333333326</v>
      </c>
      <c r="F342" s="317">
        <v>52.966666666666661</v>
      </c>
      <c r="G342" s="317">
        <v>51.683333333333323</v>
      </c>
      <c r="H342" s="317">
        <v>56.083333333333329</v>
      </c>
      <c r="I342" s="317">
        <v>57.366666666666674</v>
      </c>
      <c r="J342" s="317">
        <v>58.283333333333331</v>
      </c>
      <c r="K342" s="316">
        <v>56.45</v>
      </c>
      <c r="L342" s="316">
        <v>54.25</v>
      </c>
      <c r="M342" s="316">
        <v>9.7934199999999993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709.95</v>
      </c>
      <c r="D343" s="317">
        <v>704.31666666666661</v>
      </c>
      <c r="E343" s="317">
        <v>690.63333333333321</v>
      </c>
      <c r="F343" s="317">
        <v>671.31666666666661</v>
      </c>
      <c r="G343" s="317">
        <v>657.63333333333321</v>
      </c>
      <c r="H343" s="317">
        <v>723.63333333333321</v>
      </c>
      <c r="I343" s="317">
        <v>737.31666666666661</v>
      </c>
      <c r="J343" s="317">
        <v>756.63333333333321</v>
      </c>
      <c r="K343" s="316">
        <v>718</v>
      </c>
      <c r="L343" s="316">
        <v>685</v>
      </c>
      <c r="M343" s="316">
        <v>1.3575999999999999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32.4</v>
      </c>
      <c r="D344" s="317">
        <v>32.733333333333334</v>
      </c>
      <c r="E344" s="317">
        <v>31.866666666666667</v>
      </c>
      <c r="F344" s="317">
        <v>31.333333333333336</v>
      </c>
      <c r="G344" s="317">
        <v>30.466666666666669</v>
      </c>
      <c r="H344" s="317">
        <v>33.266666666666666</v>
      </c>
      <c r="I344" s="317">
        <v>34.13333333333334</v>
      </c>
      <c r="J344" s="317">
        <v>34.666666666666664</v>
      </c>
      <c r="K344" s="316">
        <v>33.6</v>
      </c>
      <c r="L344" s="316">
        <v>32.200000000000003</v>
      </c>
      <c r="M344" s="316">
        <v>70.532799999999995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111.85</v>
      </c>
      <c r="D345" s="317">
        <v>113.08333333333333</v>
      </c>
      <c r="E345" s="317">
        <v>110.16666666666666</v>
      </c>
      <c r="F345" s="317">
        <v>108.48333333333333</v>
      </c>
      <c r="G345" s="317">
        <v>105.56666666666666</v>
      </c>
      <c r="H345" s="317">
        <v>114.76666666666665</v>
      </c>
      <c r="I345" s="317">
        <v>117.68333333333331</v>
      </c>
      <c r="J345" s="317">
        <v>119.36666666666665</v>
      </c>
      <c r="K345" s="316">
        <v>116</v>
      </c>
      <c r="L345" s="316">
        <v>111.4</v>
      </c>
      <c r="M345" s="316">
        <v>3.4728300000000001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1955.3</v>
      </c>
      <c r="D346" s="317">
        <v>1968.9166666666667</v>
      </c>
      <c r="E346" s="317">
        <v>1926.3833333333334</v>
      </c>
      <c r="F346" s="317">
        <v>1897.4666666666667</v>
      </c>
      <c r="G346" s="317">
        <v>1854.9333333333334</v>
      </c>
      <c r="H346" s="317">
        <v>1997.8333333333335</v>
      </c>
      <c r="I346" s="317">
        <v>2040.3666666666668</v>
      </c>
      <c r="J346" s="317">
        <v>2069.2833333333338</v>
      </c>
      <c r="K346" s="316">
        <v>2011.45</v>
      </c>
      <c r="L346" s="316">
        <v>1940</v>
      </c>
      <c r="M346" s="316">
        <v>2.8889999999999999E-2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87.7</v>
      </c>
      <c r="D347" s="317">
        <v>87.666666666666671</v>
      </c>
      <c r="E347" s="317">
        <v>86.083333333333343</v>
      </c>
      <c r="F347" s="317">
        <v>84.466666666666669</v>
      </c>
      <c r="G347" s="317">
        <v>82.88333333333334</v>
      </c>
      <c r="H347" s="317">
        <v>89.283333333333346</v>
      </c>
      <c r="I347" s="317">
        <v>90.866666666666688</v>
      </c>
      <c r="J347" s="317">
        <v>92.483333333333348</v>
      </c>
      <c r="K347" s="316">
        <v>89.25</v>
      </c>
      <c r="L347" s="316">
        <v>86.05</v>
      </c>
      <c r="M347" s="316">
        <v>112.93762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157</v>
      </c>
      <c r="D348" s="317">
        <v>158.06666666666669</v>
      </c>
      <c r="E348" s="317">
        <v>155.28333333333339</v>
      </c>
      <c r="F348" s="317">
        <v>153.56666666666669</v>
      </c>
      <c r="G348" s="317">
        <v>150.78333333333339</v>
      </c>
      <c r="H348" s="317">
        <v>159.78333333333339</v>
      </c>
      <c r="I348" s="317">
        <v>162.56666666666669</v>
      </c>
      <c r="J348" s="317">
        <v>164.28333333333339</v>
      </c>
      <c r="K348" s="316">
        <v>160.85</v>
      </c>
      <c r="L348" s="316">
        <v>156.35</v>
      </c>
      <c r="M348" s="316">
        <v>53.460659999999997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238.25</v>
      </c>
      <c r="D349" s="317">
        <v>236.73333333333335</v>
      </c>
      <c r="E349" s="317">
        <v>232.7166666666667</v>
      </c>
      <c r="F349" s="317">
        <v>227.18333333333334</v>
      </c>
      <c r="G349" s="317">
        <v>223.16666666666669</v>
      </c>
      <c r="H349" s="317">
        <v>242.26666666666671</v>
      </c>
      <c r="I349" s="317">
        <v>246.28333333333336</v>
      </c>
      <c r="J349" s="317">
        <v>251.81666666666672</v>
      </c>
      <c r="K349" s="316">
        <v>240.75</v>
      </c>
      <c r="L349" s="316">
        <v>231.2</v>
      </c>
      <c r="M349" s="316">
        <v>7.2376500000000004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158.4</v>
      </c>
      <c r="D350" s="317">
        <v>158.71666666666667</v>
      </c>
      <c r="E350" s="317">
        <v>156.68333333333334</v>
      </c>
      <c r="F350" s="317">
        <v>154.96666666666667</v>
      </c>
      <c r="G350" s="317">
        <v>152.93333333333334</v>
      </c>
      <c r="H350" s="317">
        <v>160.43333333333334</v>
      </c>
      <c r="I350" s="317">
        <v>162.4666666666667</v>
      </c>
      <c r="J350" s="317">
        <v>164.18333333333334</v>
      </c>
      <c r="K350" s="316">
        <v>160.75</v>
      </c>
      <c r="L350" s="316">
        <v>157</v>
      </c>
      <c r="M350" s="316">
        <v>333.96071999999998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904.4</v>
      </c>
      <c r="D351" s="317">
        <v>912.33333333333337</v>
      </c>
      <c r="E351" s="317">
        <v>893.06666666666672</v>
      </c>
      <c r="F351" s="317">
        <v>881.73333333333335</v>
      </c>
      <c r="G351" s="317">
        <v>862.4666666666667</v>
      </c>
      <c r="H351" s="317">
        <v>923.66666666666674</v>
      </c>
      <c r="I351" s="317">
        <v>942.93333333333339</v>
      </c>
      <c r="J351" s="317">
        <v>954.26666666666677</v>
      </c>
      <c r="K351" s="316">
        <v>931.6</v>
      </c>
      <c r="L351" s="316">
        <v>901</v>
      </c>
      <c r="M351" s="316">
        <v>6.7729600000000003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3489.2</v>
      </c>
      <c r="D352" s="317">
        <v>3482.5499999999997</v>
      </c>
      <c r="E352" s="317">
        <v>3437.0999999999995</v>
      </c>
      <c r="F352" s="317">
        <v>3384.9999999999995</v>
      </c>
      <c r="G352" s="317">
        <v>3339.5499999999993</v>
      </c>
      <c r="H352" s="317">
        <v>3534.6499999999996</v>
      </c>
      <c r="I352" s="317">
        <v>3580.0999999999995</v>
      </c>
      <c r="J352" s="317">
        <v>3632.2</v>
      </c>
      <c r="K352" s="316">
        <v>3528</v>
      </c>
      <c r="L352" s="316">
        <v>3430.45</v>
      </c>
      <c r="M352" s="316">
        <v>1.4392100000000001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226.85</v>
      </c>
      <c r="D353" s="317">
        <v>227.38333333333335</v>
      </c>
      <c r="E353" s="317">
        <v>223.76666666666671</v>
      </c>
      <c r="F353" s="317">
        <v>220.68333333333337</v>
      </c>
      <c r="G353" s="317">
        <v>217.06666666666672</v>
      </c>
      <c r="H353" s="317">
        <v>230.4666666666667</v>
      </c>
      <c r="I353" s="317">
        <v>234.08333333333331</v>
      </c>
      <c r="J353" s="317">
        <v>237.16666666666669</v>
      </c>
      <c r="K353" s="316">
        <v>231</v>
      </c>
      <c r="L353" s="316">
        <v>224.3</v>
      </c>
      <c r="M353" s="316">
        <v>16.25095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164.85</v>
      </c>
      <c r="D354" s="317">
        <v>165.54999999999998</v>
      </c>
      <c r="E354" s="317">
        <v>162.69999999999996</v>
      </c>
      <c r="F354" s="317">
        <v>160.54999999999998</v>
      </c>
      <c r="G354" s="317">
        <v>157.69999999999996</v>
      </c>
      <c r="H354" s="317">
        <v>167.69999999999996</v>
      </c>
      <c r="I354" s="317">
        <v>170.54999999999998</v>
      </c>
      <c r="J354" s="317">
        <v>172.69999999999996</v>
      </c>
      <c r="K354" s="316">
        <v>168.4</v>
      </c>
      <c r="L354" s="316">
        <v>163.4</v>
      </c>
      <c r="M354" s="316">
        <v>268.78516000000002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318.39999999999998</v>
      </c>
      <c r="D355" s="317">
        <v>320.3</v>
      </c>
      <c r="E355" s="317">
        <v>314.10000000000002</v>
      </c>
      <c r="F355" s="317">
        <v>309.8</v>
      </c>
      <c r="G355" s="317">
        <v>303.60000000000002</v>
      </c>
      <c r="H355" s="317">
        <v>324.60000000000002</v>
      </c>
      <c r="I355" s="317">
        <v>330.79999999999995</v>
      </c>
      <c r="J355" s="317">
        <v>335.1</v>
      </c>
      <c r="K355" s="316">
        <v>326.5</v>
      </c>
      <c r="L355" s="316">
        <v>316</v>
      </c>
      <c r="M355" s="316">
        <v>0.39750000000000002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45722.6</v>
      </c>
      <c r="D356" s="317">
        <v>45829</v>
      </c>
      <c r="E356" s="317">
        <v>45393.599999999999</v>
      </c>
      <c r="F356" s="317">
        <v>45064.6</v>
      </c>
      <c r="G356" s="317">
        <v>44629.2</v>
      </c>
      <c r="H356" s="317">
        <v>46158</v>
      </c>
      <c r="I356" s="317">
        <v>46593.399999999994</v>
      </c>
      <c r="J356" s="317">
        <v>46922.400000000001</v>
      </c>
      <c r="K356" s="316">
        <v>46264.4</v>
      </c>
      <c r="L356" s="316">
        <v>45500</v>
      </c>
      <c r="M356" s="316">
        <v>0.24085000000000001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106.95</v>
      </c>
      <c r="D357" s="317">
        <v>107.01666666666665</v>
      </c>
      <c r="E357" s="317">
        <v>104.0333333333333</v>
      </c>
      <c r="F357" s="317">
        <v>101.11666666666665</v>
      </c>
      <c r="G357" s="317">
        <v>98.133333333333297</v>
      </c>
      <c r="H357" s="317">
        <v>109.93333333333331</v>
      </c>
      <c r="I357" s="317">
        <v>112.91666666666666</v>
      </c>
      <c r="J357" s="317">
        <v>115.83333333333331</v>
      </c>
      <c r="K357" s="316">
        <v>110</v>
      </c>
      <c r="L357" s="316">
        <v>104.1</v>
      </c>
      <c r="M357" s="316">
        <v>7.4675700000000003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2022.8</v>
      </c>
      <c r="D358" s="317">
        <v>2041.2833333333335</v>
      </c>
      <c r="E358" s="317">
        <v>1997.5666666666671</v>
      </c>
      <c r="F358" s="317">
        <v>1972.3333333333335</v>
      </c>
      <c r="G358" s="317">
        <v>1928.616666666667</v>
      </c>
      <c r="H358" s="317">
        <v>2066.5166666666673</v>
      </c>
      <c r="I358" s="317">
        <v>2110.2333333333336</v>
      </c>
      <c r="J358" s="317">
        <v>2135.4666666666672</v>
      </c>
      <c r="K358" s="316">
        <v>2085</v>
      </c>
      <c r="L358" s="316">
        <v>2016.05</v>
      </c>
      <c r="M358" s="316">
        <v>3.0074399999999999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4154</v>
      </c>
      <c r="D359" s="317">
        <v>4152.4833333333336</v>
      </c>
      <c r="E359" s="317">
        <v>4121.5166666666673</v>
      </c>
      <c r="F359" s="317">
        <v>4089.0333333333338</v>
      </c>
      <c r="G359" s="317">
        <v>4058.0666666666675</v>
      </c>
      <c r="H359" s="317">
        <v>4184.9666666666672</v>
      </c>
      <c r="I359" s="317">
        <v>4215.9333333333343</v>
      </c>
      <c r="J359" s="317">
        <v>4248.416666666667</v>
      </c>
      <c r="K359" s="316">
        <v>4183.45</v>
      </c>
      <c r="L359" s="316">
        <v>4120</v>
      </c>
      <c r="M359" s="316">
        <v>1.85259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214.6</v>
      </c>
      <c r="D360" s="317">
        <v>215.63333333333335</v>
      </c>
      <c r="E360" s="317">
        <v>212.26666666666671</v>
      </c>
      <c r="F360" s="317">
        <v>209.93333333333337</v>
      </c>
      <c r="G360" s="317">
        <v>206.56666666666672</v>
      </c>
      <c r="H360" s="317">
        <v>217.9666666666667</v>
      </c>
      <c r="I360" s="317">
        <v>221.33333333333331</v>
      </c>
      <c r="J360" s="317">
        <v>223.66666666666669</v>
      </c>
      <c r="K360" s="316">
        <v>219</v>
      </c>
      <c r="L360" s="316">
        <v>213.3</v>
      </c>
      <c r="M360" s="316">
        <v>33.806379999999997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113.2</v>
      </c>
      <c r="D361" s="317">
        <v>114</v>
      </c>
      <c r="E361" s="317">
        <v>112.2</v>
      </c>
      <c r="F361" s="317">
        <v>111.2</v>
      </c>
      <c r="G361" s="317">
        <v>109.4</v>
      </c>
      <c r="H361" s="317">
        <v>115</v>
      </c>
      <c r="I361" s="317">
        <v>116.80000000000001</v>
      </c>
      <c r="J361" s="317">
        <v>117.8</v>
      </c>
      <c r="K361" s="316">
        <v>115.8</v>
      </c>
      <c r="L361" s="316">
        <v>113</v>
      </c>
      <c r="M361" s="316">
        <v>24.726870000000002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4366.3</v>
      </c>
      <c r="D362" s="317">
        <v>4350.7666666666664</v>
      </c>
      <c r="E362" s="317">
        <v>4321.5333333333328</v>
      </c>
      <c r="F362" s="317">
        <v>4276.7666666666664</v>
      </c>
      <c r="G362" s="317">
        <v>4247.5333333333328</v>
      </c>
      <c r="H362" s="317">
        <v>4395.5333333333328</v>
      </c>
      <c r="I362" s="317">
        <v>4424.7666666666664</v>
      </c>
      <c r="J362" s="317">
        <v>4469.5333333333328</v>
      </c>
      <c r="K362" s="316">
        <v>4380</v>
      </c>
      <c r="L362" s="316">
        <v>4306</v>
      </c>
      <c r="M362" s="316">
        <v>1.8855200000000001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13482.9</v>
      </c>
      <c r="D363" s="317">
        <v>13513.666666666666</v>
      </c>
      <c r="E363" s="317">
        <v>13420.883333333331</v>
      </c>
      <c r="F363" s="317">
        <v>13358.866666666665</v>
      </c>
      <c r="G363" s="317">
        <v>13266.08333333333</v>
      </c>
      <c r="H363" s="317">
        <v>13575.683333333332</v>
      </c>
      <c r="I363" s="317">
        <v>13668.466666666669</v>
      </c>
      <c r="J363" s="317">
        <v>13730.483333333334</v>
      </c>
      <c r="K363" s="316">
        <v>13606.45</v>
      </c>
      <c r="L363" s="316">
        <v>13451.65</v>
      </c>
      <c r="M363" s="316">
        <v>1.6289999999999999E-2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4457.3500000000004</v>
      </c>
      <c r="D364" s="317">
        <v>4418.416666666667</v>
      </c>
      <c r="E364" s="317">
        <v>4371.9333333333343</v>
      </c>
      <c r="F364" s="317">
        <v>4286.5166666666673</v>
      </c>
      <c r="G364" s="317">
        <v>4240.0333333333347</v>
      </c>
      <c r="H364" s="317">
        <v>4503.8333333333339</v>
      </c>
      <c r="I364" s="317">
        <v>4550.3166666666657</v>
      </c>
      <c r="J364" s="317">
        <v>4635.7333333333336</v>
      </c>
      <c r="K364" s="316">
        <v>4464.8999999999996</v>
      </c>
      <c r="L364" s="316">
        <v>4333</v>
      </c>
      <c r="M364" s="316">
        <v>9.5170000000000005E-2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1106.05</v>
      </c>
      <c r="D365" s="317">
        <v>1101.0166666666667</v>
      </c>
      <c r="E365" s="317">
        <v>1084.0333333333333</v>
      </c>
      <c r="F365" s="317">
        <v>1062.0166666666667</v>
      </c>
      <c r="G365" s="317">
        <v>1045.0333333333333</v>
      </c>
      <c r="H365" s="317">
        <v>1123.0333333333333</v>
      </c>
      <c r="I365" s="317">
        <v>1140.0166666666664</v>
      </c>
      <c r="J365" s="317">
        <v>1162.0333333333333</v>
      </c>
      <c r="K365" s="316">
        <v>1118</v>
      </c>
      <c r="L365" s="316">
        <v>1079</v>
      </c>
      <c r="M365" s="316">
        <v>1.73119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2301.75</v>
      </c>
      <c r="D366" s="317">
        <v>2314.8333333333335</v>
      </c>
      <c r="E366" s="317">
        <v>2282.0666666666671</v>
      </c>
      <c r="F366" s="317">
        <v>2262.3833333333337</v>
      </c>
      <c r="G366" s="317">
        <v>2229.6166666666672</v>
      </c>
      <c r="H366" s="317">
        <v>2334.5166666666669</v>
      </c>
      <c r="I366" s="317">
        <v>2367.2833333333333</v>
      </c>
      <c r="J366" s="317">
        <v>2386.9666666666667</v>
      </c>
      <c r="K366" s="316">
        <v>2347.6</v>
      </c>
      <c r="L366" s="316">
        <v>2295.15</v>
      </c>
      <c r="M366" s="316">
        <v>2.6370800000000001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2735.1</v>
      </c>
      <c r="D367" s="317">
        <v>2763.6666666666665</v>
      </c>
      <c r="E367" s="317">
        <v>2695.6333333333332</v>
      </c>
      <c r="F367" s="317">
        <v>2656.1666666666665</v>
      </c>
      <c r="G367" s="317">
        <v>2588.1333333333332</v>
      </c>
      <c r="H367" s="317">
        <v>2803.1333333333332</v>
      </c>
      <c r="I367" s="317">
        <v>2871.166666666667</v>
      </c>
      <c r="J367" s="317">
        <v>2910.6333333333332</v>
      </c>
      <c r="K367" s="316">
        <v>2831.7</v>
      </c>
      <c r="L367" s="316">
        <v>2724.2</v>
      </c>
      <c r="M367" s="316">
        <v>0.71065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34.25</v>
      </c>
      <c r="D368" s="317">
        <v>34.483333333333327</v>
      </c>
      <c r="E368" s="317">
        <v>33.916666666666657</v>
      </c>
      <c r="F368" s="317">
        <v>33.583333333333329</v>
      </c>
      <c r="G368" s="317">
        <v>33.016666666666659</v>
      </c>
      <c r="H368" s="317">
        <v>34.816666666666656</v>
      </c>
      <c r="I368" s="317">
        <v>35.383333333333333</v>
      </c>
      <c r="J368" s="317">
        <v>35.716666666666654</v>
      </c>
      <c r="K368" s="316">
        <v>35.049999999999997</v>
      </c>
      <c r="L368" s="316">
        <v>34.15</v>
      </c>
      <c r="M368" s="316">
        <v>265.5478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360.3</v>
      </c>
      <c r="D369" s="317">
        <v>362.7</v>
      </c>
      <c r="E369" s="317">
        <v>356.7</v>
      </c>
      <c r="F369" s="317">
        <v>353.1</v>
      </c>
      <c r="G369" s="317">
        <v>347.1</v>
      </c>
      <c r="H369" s="317">
        <v>366.29999999999995</v>
      </c>
      <c r="I369" s="317">
        <v>372.29999999999995</v>
      </c>
      <c r="J369" s="317">
        <v>375.89999999999992</v>
      </c>
      <c r="K369" s="316">
        <v>368.7</v>
      </c>
      <c r="L369" s="316">
        <v>359.1</v>
      </c>
      <c r="M369" s="316">
        <v>0.97733000000000003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250.2</v>
      </c>
      <c r="D370" s="317">
        <v>248.91666666666666</v>
      </c>
      <c r="E370" s="317">
        <v>246.38333333333333</v>
      </c>
      <c r="F370" s="317">
        <v>242.56666666666666</v>
      </c>
      <c r="G370" s="317">
        <v>240.03333333333333</v>
      </c>
      <c r="H370" s="317">
        <v>252.73333333333332</v>
      </c>
      <c r="I370" s="317">
        <v>255.26666666666668</v>
      </c>
      <c r="J370" s="317">
        <v>259.08333333333331</v>
      </c>
      <c r="K370" s="316">
        <v>251.45</v>
      </c>
      <c r="L370" s="316">
        <v>245.1</v>
      </c>
      <c r="M370" s="316">
        <v>1.7526200000000001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2448.25</v>
      </c>
      <c r="D371" s="317">
        <v>2474.7000000000003</v>
      </c>
      <c r="E371" s="317">
        <v>2410.4000000000005</v>
      </c>
      <c r="F371" s="317">
        <v>2372.5500000000002</v>
      </c>
      <c r="G371" s="317">
        <v>2308.2500000000005</v>
      </c>
      <c r="H371" s="317">
        <v>2512.5500000000006</v>
      </c>
      <c r="I371" s="317">
        <v>2576.8500000000008</v>
      </c>
      <c r="J371" s="317">
        <v>2614.7000000000007</v>
      </c>
      <c r="K371" s="316">
        <v>2539</v>
      </c>
      <c r="L371" s="316">
        <v>2436.85</v>
      </c>
      <c r="M371" s="316">
        <v>4.1041400000000001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855.3</v>
      </c>
      <c r="D372" s="317">
        <v>859.26666666666677</v>
      </c>
      <c r="E372" s="317">
        <v>846.03333333333353</v>
      </c>
      <c r="F372" s="317">
        <v>836.76666666666677</v>
      </c>
      <c r="G372" s="317">
        <v>823.53333333333353</v>
      </c>
      <c r="H372" s="317">
        <v>868.53333333333353</v>
      </c>
      <c r="I372" s="317">
        <v>881.76666666666688</v>
      </c>
      <c r="J372" s="317">
        <v>891.03333333333353</v>
      </c>
      <c r="K372" s="316">
        <v>872.5</v>
      </c>
      <c r="L372" s="316">
        <v>850</v>
      </c>
      <c r="M372" s="316">
        <v>0.17993000000000001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2584.65</v>
      </c>
      <c r="D373" s="317">
        <v>2624.8666666666668</v>
      </c>
      <c r="E373" s="317">
        <v>2531.0333333333338</v>
      </c>
      <c r="F373" s="317">
        <v>2477.416666666667</v>
      </c>
      <c r="G373" s="317">
        <v>2383.5833333333339</v>
      </c>
      <c r="H373" s="317">
        <v>2678.4833333333336</v>
      </c>
      <c r="I373" s="317">
        <v>2772.3166666666666</v>
      </c>
      <c r="J373" s="317">
        <v>2825.9333333333334</v>
      </c>
      <c r="K373" s="316">
        <v>2718.7</v>
      </c>
      <c r="L373" s="316">
        <v>2571.25</v>
      </c>
      <c r="M373" s="316">
        <v>1.31786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273.55</v>
      </c>
      <c r="D374" s="317">
        <v>278.09999999999997</v>
      </c>
      <c r="E374" s="317">
        <v>266.49999999999994</v>
      </c>
      <c r="F374" s="317">
        <v>259.45</v>
      </c>
      <c r="G374" s="317">
        <v>247.84999999999997</v>
      </c>
      <c r="H374" s="317">
        <v>285.14999999999992</v>
      </c>
      <c r="I374" s="317">
        <v>296.74999999999994</v>
      </c>
      <c r="J374" s="317">
        <v>303.7999999999999</v>
      </c>
      <c r="K374" s="316">
        <v>289.7</v>
      </c>
      <c r="L374" s="316">
        <v>271.05</v>
      </c>
      <c r="M374" s="316">
        <v>44.60622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233.75</v>
      </c>
      <c r="D375" s="317">
        <v>235.75</v>
      </c>
      <c r="E375" s="317">
        <v>230.85</v>
      </c>
      <c r="F375" s="317">
        <v>227.95</v>
      </c>
      <c r="G375" s="317">
        <v>223.04999999999998</v>
      </c>
      <c r="H375" s="317">
        <v>238.65</v>
      </c>
      <c r="I375" s="317">
        <v>243.54999999999998</v>
      </c>
      <c r="J375" s="317">
        <v>246.45000000000002</v>
      </c>
      <c r="K375" s="316">
        <v>240.65</v>
      </c>
      <c r="L375" s="316">
        <v>232.85</v>
      </c>
      <c r="M375" s="316">
        <v>123.61452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2959.55</v>
      </c>
      <c r="D376" s="317">
        <v>2943.15</v>
      </c>
      <c r="E376" s="317">
        <v>2911.3</v>
      </c>
      <c r="F376" s="317">
        <v>2863.05</v>
      </c>
      <c r="G376" s="317">
        <v>2831.2000000000003</v>
      </c>
      <c r="H376" s="317">
        <v>2991.4</v>
      </c>
      <c r="I376" s="317">
        <v>3023.2499999999995</v>
      </c>
      <c r="J376" s="317">
        <v>3071.5</v>
      </c>
      <c r="K376" s="316">
        <v>2975</v>
      </c>
      <c r="L376" s="316">
        <v>2894.9</v>
      </c>
      <c r="M376" s="316">
        <v>0.39894000000000002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390.95</v>
      </c>
      <c r="D377" s="317">
        <v>391.41666666666669</v>
      </c>
      <c r="E377" s="317">
        <v>383.88333333333338</v>
      </c>
      <c r="F377" s="317">
        <v>376.81666666666672</v>
      </c>
      <c r="G377" s="317">
        <v>369.28333333333342</v>
      </c>
      <c r="H377" s="317">
        <v>398.48333333333335</v>
      </c>
      <c r="I377" s="317">
        <v>406.01666666666665</v>
      </c>
      <c r="J377" s="317">
        <v>413.08333333333331</v>
      </c>
      <c r="K377" s="316">
        <v>398.95</v>
      </c>
      <c r="L377" s="316">
        <v>384.35</v>
      </c>
      <c r="M377" s="316">
        <v>6.32524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477.15</v>
      </c>
      <c r="D378" s="317">
        <v>477.13333333333338</v>
      </c>
      <c r="E378" s="317">
        <v>471.26666666666677</v>
      </c>
      <c r="F378" s="317">
        <v>465.38333333333338</v>
      </c>
      <c r="G378" s="317">
        <v>459.51666666666677</v>
      </c>
      <c r="H378" s="317">
        <v>483.01666666666677</v>
      </c>
      <c r="I378" s="317">
        <v>488.88333333333344</v>
      </c>
      <c r="J378" s="317">
        <v>494.76666666666677</v>
      </c>
      <c r="K378" s="316">
        <v>483</v>
      </c>
      <c r="L378" s="316">
        <v>471.25</v>
      </c>
      <c r="M378" s="316">
        <v>4.6489700000000003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671.8</v>
      </c>
      <c r="D379" s="317">
        <v>678.26666666666665</v>
      </c>
      <c r="E379" s="317">
        <v>658.73333333333335</v>
      </c>
      <c r="F379" s="317">
        <v>645.66666666666674</v>
      </c>
      <c r="G379" s="317">
        <v>626.13333333333344</v>
      </c>
      <c r="H379" s="317">
        <v>691.33333333333326</v>
      </c>
      <c r="I379" s="317">
        <v>710.86666666666656</v>
      </c>
      <c r="J379" s="317">
        <v>723.93333333333317</v>
      </c>
      <c r="K379" s="316">
        <v>697.8</v>
      </c>
      <c r="L379" s="316">
        <v>665.2</v>
      </c>
      <c r="M379" s="316">
        <v>1.89154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113.25</v>
      </c>
      <c r="D380" s="317">
        <v>113.76666666666667</v>
      </c>
      <c r="E380" s="317">
        <v>111.53333333333333</v>
      </c>
      <c r="F380" s="317">
        <v>109.81666666666666</v>
      </c>
      <c r="G380" s="317">
        <v>107.58333333333333</v>
      </c>
      <c r="H380" s="317">
        <v>115.48333333333333</v>
      </c>
      <c r="I380" s="317">
        <v>117.71666666666665</v>
      </c>
      <c r="J380" s="317">
        <v>119.43333333333334</v>
      </c>
      <c r="K380" s="316">
        <v>116</v>
      </c>
      <c r="L380" s="316">
        <v>112.05</v>
      </c>
      <c r="M380" s="316">
        <v>1.59938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1777.25</v>
      </c>
      <c r="D381" s="317">
        <v>1786.95</v>
      </c>
      <c r="E381" s="317">
        <v>1755.9</v>
      </c>
      <c r="F381" s="317">
        <v>1734.55</v>
      </c>
      <c r="G381" s="317">
        <v>1703.5</v>
      </c>
      <c r="H381" s="317">
        <v>1808.3000000000002</v>
      </c>
      <c r="I381" s="317">
        <v>1839.35</v>
      </c>
      <c r="J381" s="317">
        <v>1860.7000000000003</v>
      </c>
      <c r="K381" s="316">
        <v>1818</v>
      </c>
      <c r="L381" s="316">
        <v>1765.6</v>
      </c>
      <c r="M381" s="316">
        <v>4.9372800000000003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661.4</v>
      </c>
      <c r="D382" s="317">
        <v>670.26666666666665</v>
      </c>
      <c r="E382" s="317">
        <v>641.83333333333326</v>
      </c>
      <c r="F382" s="317">
        <v>622.26666666666665</v>
      </c>
      <c r="G382" s="317">
        <v>593.83333333333326</v>
      </c>
      <c r="H382" s="317">
        <v>689.83333333333326</v>
      </c>
      <c r="I382" s="317">
        <v>718.26666666666665</v>
      </c>
      <c r="J382" s="317">
        <v>737.83333333333326</v>
      </c>
      <c r="K382" s="316">
        <v>698.7</v>
      </c>
      <c r="L382" s="316">
        <v>650.70000000000005</v>
      </c>
      <c r="M382" s="316">
        <v>0.72843999999999998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850</v>
      </c>
      <c r="D383" s="317">
        <v>855.33333333333337</v>
      </c>
      <c r="E383" s="317">
        <v>841.66666666666674</v>
      </c>
      <c r="F383" s="317">
        <v>833.33333333333337</v>
      </c>
      <c r="G383" s="317">
        <v>819.66666666666674</v>
      </c>
      <c r="H383" s="317">
        <v>863.66666666666674</v>
      </c>
      <c r="I383" s="317">
        <v>877.33333333333348</v>
      </c>
      <c r="J383" s="317">
        <v>885.66666666666674</v>
      </c>
      <c r="K383" s="316">
        <v>869</v>
      </c>
      <c r="L383" s="316">
        <v>847</v>
      </c>
      <c r="M383" s="316">
        <v>1.1598299999999999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102.15</v>
      </c>
      <c r="D384" s="317">
        <v>102.83333333333333</v>
      </c>
      <c r="E384" s="317">
        <v>100.71666666666665</v>
      </c>
      <c r="F384" s="317">
        <v>99.283333333333331</v>
      </c>
      <c r="G384" s="317">
        <v>97.166666666666657</v>
      </c>
      <c r="H384" s="317">
        <v>104.26666666666665</v>
      </c>
      <c r="I384" s="317">
        <v>106.38333333333333</v>
      </c>
      <c r="J384" s="317">
        <v>107.81666666666665</v>
      </c>
      <c r="K384" s="316">
        <v>104.95</v>
      </c>
      <c r="L384" s="316">
        <v>101.4</v>
      </c>
      <c r="M384" s="316">
        <v>6.1661099999999998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174.35</v>
      </c>
      <c r="D385" s="317">
        <v>177.5</v>
      </c>
      <c r="E385" s="317">
        <v>169.85</v>
      </c>
      <c r="F385" s="317">
        <v>165.35</v>
      </c>
      <c r="G385" s="317">
        <v>157.69999999999999</v>
      </c>
      <c r="H385" s="317">
        <v>182</v>
      </c>
      <c r="I385" s="317">
        <v>189.64999999999998</v>
      </c>
      <c r="J385" s="317">
        <v>194.15</v>
      </c>
      <c r="K385" s="316">
        <v>185.15</v>
      </c>
      <c r="L385" s="316">
        <v>173</v>
      </c>
      <c r="M385" s="316">
        <v>105.97948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605.95000000000005</v>
      </c>
      <c r="D386" s="317">
        <v>608.2833333333333</v>
      </c>
      <c r="E386" s="317">
        <v>593.56666666666661</v>
      </c>
      <c r="F386" s="317">
        <v>581.18333333333328</v>
      </c>
      <c r="G386" s="317">
        <v>566.46666666666658</v>
      </c>
      <c r="H386" s="317">
        <v>620.66666666666663</v>
      </c>
      <c r="I386" s="317">
        <v>635.38333333333333</v>
      </c>
      <c r="J386" s="317">
        <v>647.76666666666665</v>
      </c>
      <c r="K386" s="316">
        <v>623</v>
      </c>
      <c r="L386" s="316">
        <v>595.9</v>
      </c>
      <c r="M386" s="316">
        <v>0.67579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220.05</v>
      </c>
      <c r="D387" s="317">
        <v>222.48333333333335</v>
      </c>
      <c r="E387" s="317">
        <v>216.56666666666669</v>
      </c>
      <c r="F387" s="317">
        <v>213.08333333333334</v>
      </c>
      <c r="G387" s="317">
        <v>207.16666666666669</v>
      </c>
      <c r="H387" s="317">
        <v>225.9666666666667</v>
      </c>
      <c r="I387" s="317">
        <v>231.88333333333333</v>
      </c>
      <c r="J387" s="317">
        <v>235.3666666666667</v>
      </c>
      <c r="K387" s="316">
        <v>228.4</v>
      </c>
      <c r="L387" s="316">
        <v>219</v>
      </c>
      <c r="M387" s="316">
        <v>3.8056999999999999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740.1</v>
      </c>
      <c r="D388" s="317">
        <v>744.5</v>
      </c>
      <c r="E388" s="317">
        <v>729.65</v>
      </c>
      <c r="F388" s="317">
        <v>719.19999999999993</v>
      </c>
      <c r="G388" s="317">
        <v>704.34999999999991</v>
      </c>
      <c r="H388" s="317">
        <v>754.95</v>
      </c>
      <c r="I388" s="317">
        <v>769.8</v>
      </c>
      <c r="J388" s="317">
        <v>780.25000000000011</v>
      </c>
      <c r="K388" s="316">
        <v>759.35</v>
      </c>
      <c r="L388" s="316">
        <v>734.05</v>
      </c>
      <c r="M388" s="316">
        <v>4.1954900000000004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2197.4499999999998</v>
      </c>
      <c r="D389" s="317">
        <v>2237.6666666666665</v>
      </c>
      <c r="E389" s="317">
        <v>2133.7833333333328</v>
      </c>
      <c r="F389" s="317">
        <v>2070.1166666666663</v>
      </c>
      <c r="G389" s="317">
        <v>1966.2333333333327</v>
      </c>
      <c r="H389" s="317">
        <v>2301.333333333333</v>
      </c>
      <c r="I389" s="317">
        <v>2405.2166666666672</v>
      </c>
      <c r="J389" s="317">
        <v>2468.8833333333332</v>
      </c>
      <c r="K389" s="316">
        <v>2341.5500000000002</v>
      </c>
      <c r="L389" s="316">
        <v>2174</v>
      </c>
      <c r="M389" s="316">
        <v>0.17224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96.5</v>
      </c>
      <c r="D390" s="317">
        <v>97</v>
      </c>
      <c r="E390" s="317">
        <v>95.15</v>
      </c>
      <c r="F390" s="317">
        <v>93.800000000000011</v>
      </c>
      <c r="G390" s="317">
        <v>91.950000000000017</v>
      </c>
      <c r="H390" s="317">
        <v>98.35</v>
      </c>
      <c r="I390" s="317">
        <v>100.19999999999999</v>
      </c>
      <c r="J390" s="317">
        <v>101.54999999999998</v>
      </c>
      <c r="K390" s="316">
        <v>98.85</v>
      </c>
      <c r="L390" s="316">
        <v>95.65</v>
      </c>
      <c r="M390" s="316">
        <v>7.3085100000000001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118.75</v>
      </c>
      <c r="D391" s="317">
        <v>119.45</v>
      </c>
      <c r="E391" s="317">
        <v>116.9</v>
      </c>
      <c r="F391" s="317">
        <v>115.05</v>
      </c>
      <c r="G391" s="317">
        <v>112.5</v>
      </c>
      <c r="H391" s="317">
        <v>121.30000000000001</v>
      </c>
      <c r="I391" s="317">
        <v>123.85</v>
      </c>
      <c r="J391" s="317">
        <v>125.70000000000002</v>
      </c>
      <c r="K391" s="316">
        <v>122</v>
      </c>
      <c r="L391" s="316">
        <v>117.6</v>
      </c>
      <c r="M391" s="316">
        <v>160.07516000000001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91.55</v>
      </c>
      <c r="D392" s="317">
        <v>92.3</v>
      </c>
      <c r="E392" s="317">
        <v>90.35</v>
      </c>
      <c r="F392" s="317">
        <v>89.149999999999991</v>
      </c>
      <c r="G392" s="317">
        <v>87.199999999999989</v>
      </c>
      <c r="H392" s="317">
        <v>93.5</v>
      </c>
      <c r="I392" s="317">
        <v>95.450000000000017</v>
      </c>
      <c r="J392" s="317">
        <v>96.65</v>
      </c>
      <c r="K392" s="316">
        <v>94.25</v>
      </c>
      <c r="L392" s="316">
        <v>91.1</v>
      </c>
      <c r="M392" s="316">
        <v>41.275709999999997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123.3</v>
      </c>
      <c r="D393" s="317">
        <v>124.25</v>
      </c>
      <c r="E393" s="317">
        <v>122.1</v>
      </c>
      <c r="F393" s="317">
        <v>120.89999999999999</v>
      </c>
      <c r="G393" s="317">
        <v>118.74999999999999</v>
      </c>
      <c r="H393" s="317">
        <v>125.45</v>
      </c>
      <c r="I393" s="317">
        <v>127.60000000000001</v>
      </c>
      <c r="J393" s="317">
        <v>128.80000000000001</v>
      </c>
      <c r="K393" s="316">
        <v>126.4</v>
      </c>
      <c r="L393" s="316">
        <v>123.05</v>
      </c>
      <c r="M393" s="316">
        <v>21.473410000000001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144.1</v>
      </c>
      <c r="D394" s="317">
        <v>144.5</v>
      </c>
      <c r="E394" s="317">
        <v>139.6</v>
      </c>
      <c r="F394" s="317">
        <v>135.1</v>
      </c>
      <c r="G394" s="317">
        <v>130.19999999999999</v>
      </c>
      <c r="H394" s="317">
        <v>149</v>
      </c>
      <c r="I394" s="317">
        <v>153.89999999999998</v>
      </c>
      <c r="J394" s="317">
        <v>158.4</v>
      </c>
      <c r="K394" s="316">
        <v>149.4</v>
      </c>
      <c r="L394" s="316">
        <v>140</v>
      </c>
      <c r="M394" s="316">
        <v>75.447730000000007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1083.75</v>
      </c>
      <c r="D395" s="317">
        <v>1083.7333333333333</v>
      </c>
      <c r="E395" s="317">
        <v>1075.4666666666667</v>
      </c>
      <c r="F395" s="317">
        <v>1067.1833333333334</v>
      </c>
      <c r="G395" s="317">
        <v>1058.9166666666667</v>
      </c>
      <c r="H395" s="317">
        <v>1092.0166666666667</v>
      </c>
      <c r="I395" s="317">
        <v>1100.2833333333335</v>
      </c>
      <c r="J395" s="317">
        <v>1108.5666666666666</v>
      </c>
      <c r="K395" s="316">
        <v>1092</v>
      </c>
      <c r="L395" s="316">
        <v>1075.45</v>
      </c>
      <c r="M395" s="316">
        <v>0.77695000000000003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2640.9</v>
      </c>
      <c r="D396" s="317">
        <v>2667.6333333333332</v>
      </c>
      <c r="E396" s="317">
        <v>2605.2666666666664</v>
      </c>
      <c r="F396" s="317">
        <v>2569.6333333333332</v>
      </c>
      <c r="G396" s="317">
        <v>2507.2666666666664</v>
      </c>
      <c r="H396" s="317">
        <v>2703.2666666666664</v>
      </c>
      <c r="I396" s="317">
        <v>2765.6333333333332</v>
      </c>
      <c r="J396" s="317">
        <v>2801.2666666666664</v>
      </c>
      <c r="K396" s="316">
        <v>2730</v>
      </c>
      <c r="L396" s="316">
        <v>2632</v>
      </c>
      <c r="M396" s="316">
        <v>79.427210000000002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593.29999999999995</v>
      </c>
      <c r="D397" s="317">
        <v>601.2166666666667</v>
      </c>
      <c r="E397" s="317">
        <v>582.18333333333339</v>
      </c>
      <c r="F397" s="317">
        <v>571.06666666666672</v>
      </c>
      <c r="G397" s="317">
        <v>552.03333333333342</v>
      </c>
      <c r="H397" s="317">
        <v>612.33333333333337</v>
      </c>
      <c r="I397" s="317">
        <v>631.36666666666667</v>
      </c>
      <c r="J397" s="317">
        <v>642.48333333333335</v>
      </c>
      <c r="K397" s="316">
        <v>620.25</v>
      </c>
      <c r="L397" s="316">
        <v>590.1</v>
      </c>
      <c r="M397" s="316">
        <v>1.2934000000000001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264.14999999999998</v>
      </c>
      <c r="D398" s="317">
        <v>264.11666666666662</v>
      </c>
      <c r="E398" s="317">
        <v>262.23333333333323</v>
      </c>
      <c r="F398" s="317">
        <v>260.31666666666661</v>
      </c>
      <c r="G398" s="317">
        <v>258.43333333333322</v>
      </c>
      <c r="H398" s="317">
        <v>266.03333333333325</v>
      </c>
      <c r="I398" s="317">
        <v>267.91666666666657</v>
      </c>
      <c r="J398" s="317">
        <v>269.83333333333326</v>
      </c>
      <c r="K398" s="316">
        <v>266</v>
      </c>
      <c r="L398" s="316">
        <v>262.2</v>
      </c>
      <c r="M398" s="316">
        <v>0.95867000000000002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900.4</v>
      </c>
      <c r="D399" s="317">
        <v>909.13333333333333</v>
      </c>
      <c r="E399" s="317">
        <v>886.26666666666665</v>
      </c>
      <c r="F399" s="317">
        <v>872.13333333333333</v>
      </c>
      <c r="G399" s="317">
        <v>849.26666666666665</v>
      </c>
      <c r="H399" s="317">
        <v>923.26666666666665</v>
      </c>
      <c r="I399" s="317">
        <v>946.13333333333321</v>
      </c>
      <c r="J399" s="317">
        <v>960.26666666666665</v>
      </c>
      <c r="K399" s="316">
        <v>932</v>
      </c>
      <c r="L399" s="316">
        <v>895</v>
      </c>
      <c r="M399" s="316">
        <v>0.41861999999999999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1598.65</v>
      </c>
      <c r="D400" s="317">
        <v>1616.05</v>
      </c>
      <c r="E400" s="317">
        <v>1574.6</v>
      </c>
      <c r="F400" s="317">
        <v>1550.55</v>
      </c>
      <c r="G400" s="317">
        <v>1509.1</v>
      </c>
      <c r="H400" s="317">
        <v>1640.1</v>
      </c>
      <c r="I400" s="317">
        <v>1681.5500000000002</v>
      </c>
      <c r="J400" s="317">
        <v>1705.6</v>
      </c>
      <c r="K400" s="316">
        <v>1657.5</v>
      </c>
      <c r="L400" s="316">
        <v>1592</v>
      </c>
      <c r="M400" s="316">
        <v>1.9141699999999999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32.85</v>
      </c>
      <c r="D401" s="317">
        <v>33.033333333333339</v>
      </c>
      <c r="E401" s="317">
        <v>32.616666666666674</v>
      </c>
      <c r="F401" s="317">
        <v>32.383333333333333</v>
      </c>
      <c r="G401" s="317">
        <v>31.966666666666669</v>
      </c>
      <c r="H401" s="317">
        <v>33.26666666666668</v>
      </c>
      <c r="I401" s="317">
        <v>33.683333333333351</v>
      </c>
      <c r="J401" s="317">
        <v>33.916666666666686</v>
      </c>
      <c r="K401" s="316">
        <v>33.450000000000003</v>
      </c>
      <c r="L401" s="316">
        <v>32.799999999999997</v>
      </c>
      <c r="M401" s="316">
        <v>12.5724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94.1</v>
      </c>
      <c r="D402" s="317">
        <v>94.833333333333329</v>
      </c>
      <c r="E402" s="317">
        <v>93.066666666666663</v>
      </c>
      <c r="F402" s="317">
        <v>92.033333333333331</v>
      </c>
      <c r="G402" s="317">
        <v>90.266666666666666</v>
      </c>
      <c r="H402" s="317">
        <v>95.86666666666666</v>
      </c>
      <c r="I402" s="317">
        <v>97.63333333333334</v>
      </c>
      <c r="J402" s="317">
        <v>98.666666666666657</v>
      </c>
      <c r="K402" s="316">
        <v>96.6</v>
      </c>
      <c r="L402" s="316">
        <v>93.8</v>
      </c>
      <c r="M402" s="316">
        <v>233.29442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6938.65</v>
      </c>
      <c r="D403" s="317">
        <v>6947.8833333333341</v>
      </c>
      <c r="E403" s="317">
        <v>6900.7666666666682</v>
      </c>
      <c r="F403" s="317">
        <v>6862.8833333333341</v>
      </c>
      <c r="G403" s="317">
        <v>6815.7666666666682</v>
      </c>
      <c r="H403" s="317">
        <v>6985.7666666666682</v>
      </c>
      <c r="I403" s="317">
        <v>7032.883333333335</v>
      </c>
      <c r="J403" s="317">
        <v>7070.7666666666682</v>
      </c>
      <c r="K403" s="316">
        <v>6995</v>
      </c>
      <c r="L403" s="316">
        <v>6910</v>
      </c>
      <c r="M403" s="316">
        <v>0.1081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790.4</v>
      </c>
      <c r="D404" s="317">
        <v>794.4666666666667</v>
      </c>
      <c r="E404" s="317">
        <v>783.93333333333339</v>
      </c>
      <c r="F404" s="317">
        <v>777.4666666666667</v>
      </c>
      <c r="G404" s="317">
        <v>766.93333333333339</v>
      </c>
      <c r="H404" s="317">
        <v>800.93333333333339</v>
      </c>
      <c r="I404" s="317">
        <v>811.4666666666667</v>
      </c>
      <c r="J404" s="317">
        <v>817.93333333333339</v>
      </c>
      <c r="K404" s="316">
        <v>805</v>
      </c>
      <c r="L404" s="316">
        <v>788</v>
      </c>
      <c r="M404" s="316">
        <v>27.96518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1083.6500000000001</v>
      </c>
      <c r="D405" s="317">
        <v>1092.8833333333334</v>
      </c>
      <c r="E405" s="317">
        <v>1070.7666666666669</v>
      </c>
      <c r="F405" s="317">
        <v>1057.8833333333334</v>
      </c>
      <c r="G405" s="317">
        <v>1035.7666666666669</v>
      </c>
      <c r="H405" s="317">
        <v>1105.7666666666669</v>
      </c>
      <c r="I405" s="317">
        <v>1127.8833333333332</v>
      </c>
      <c r="J405" s="317">
        <v>1140.7666666666669</v>
      </c>
      <c r="K405" s="316">
        <v>1115</v>
      </c>
      <c r="L405" s="316">
        <v>1080</v>
      </c>
      <c r="M405" s="316">
        <v>8.1413200000000003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480</v>
      </c>
      <c r="D406" s="317">
        <v>484.2166666666667</v>
      </c>
      <c r="E406" s="317">
        <v>474.43333333333339</v>
      </c>
      <c r="F406" s="317">
        <v>468.86666666666667</v>
      </c>
      <c r="G406" s="317">
        <v>459.08333333333337</v>
      </c>
      <c r="H406" s="317">
        <v>489.78333333333342</v>
      </c>
      <c r="I406" s="317">
        <v>499.56666666666672</v>
      </c>
      <c r="J406" s="317">
        <v>505.13333333333344</v>
      </c>
      <c r="K406" s="316">
        <v>494</v>
      </c>
      <c r="L406" s="316">
        <v>478.65</v>
      </c>
      <c r="M406" s="316">
        <v>141.30385000000001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2299.1999999999998</v>
      </c>
      <c r="D407" s="317">
        <v>2302.7999999999997</v>
      </c>
      <c r="E407" s="317">
        <v>2242.5999999999995</v>
      </c>
      <c r="F407" s="317">
        <v>2185.9999999999995</v>
      </c>
      <c r="G407" s="317">
        <v>2125.7999999999993</v>
      </c>
      <c r="H407" s="317">
        <v>2359.3999999999996</v>
      </c>
      <c r="I407" s="317">
        <v>2419.5999999999995</v>
      </c>
      <c r="J407" s="317">
        <v>2476.1999999999998</v>
      </c>
      <c r="K407" s="316">
        <v>2363</v>
      </c>
      <c r="L407" s="316">
        <v>2246.1999999999998</v>
      </c>
      <c r="M407" s="316">
        <v>0.55261000000000005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128.85</v>
      </c>
      <c r="D408" s="317">
        <v>130.38333333333335</v>
      </c>
      <c r="E408" s="317">
        <v>125.51666666666671</v>
      </c>
      <c r="F408" s="317">
        <v>122.18333333333335</v>
      </c>
      <c r="G408" s="317">
        <v>117.31666666666671</v>
      </c>
      <c r="H408" s="317">
        <v>133.7166666666667</v>
      </c>
      <c r="I408" s="317">
        <v>138.58333333333331</v>
      </c>
      <c r="J408" s="317">
        <v>141.91666666666671</v>
      </c>
      <c r="K408" s="316">
        <v>135.25</v>
      </c>
      <c r="L408" s="316">
        <v>127.05</v>
      </c>
      <c r="M408" s="316">
        <v>8.0487599999999997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128.94999999999999</v>
      </c>
      <c r="D409" s="317">
        <v>130.38333333333333</v>
      </c>
      <c r="E409" s="317">
        <v>126.76666666666665</v>
      </c>
      <c r="F409" s="317">
        <v>124.58333333333331</v>
      </c>
      <c r="G409" s="317">
        <v>120.96666666666664</v>
      </c>
      <c r="H409" s="317">
        <v>132.56666666666666</v>
      </c>
      <c r="I409" s="317">
        <v>136.18333333333334</v>
      </c>
      <c r="J409" s="317">
        <v>138.36666666666667</v>
      </c>
      <c r="K409" s="316">
        <v>134</v>
      </c>
      <c r="L409" s="316">
        <v>128.19999999999999</v>
      </c>
      <c r="M409" s="316">
        <v>27.293980000000001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132.69999999999999</v>
      </c>
      <c r="D410" s="317">
        <v>133.15</v>
      </c>
      <c r="E410" s="317">
        <v>131.4</v>
      </c>
      <c r="F410" s="317">
        <v>130.1</v>
      </c>
      <c r="G410" s="317">
        <v>128.35</v>
      </c>
      <c r="H410" s="317">
        <v>134.45000000000002</v>
      </c>
      <c r="I410" s="317">
        <v>136.20000000000002</v>
      </c>
      <c r="J410" s="317">
        <v>137.50000000000003</v>
      </c>
      <c r="K410" s="316">
        <v>134.9</v>
      </c>
      <c r="L410" s="316">
        <v>131.85</v>
      </c>
      <c r="M410" s="316">
        <v>8.8469599999999993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3503.05</v>
      </c>
      <c r="D411" s="317">
        <v>3537.85</v>
      </c>
      <c r="E411" s="317">
        <v>3426.35</v>
      </c>
      <c r="F411" s="317">
        <v>3349.65</v>
      </c>
      <c r="G411" s="317">
        <v>3238.15</v>
      </c>
      <c r="H411" s="317">
        <v>3614.5499999999997</v>
      </c>
      <c r="I411" s="317">
        <v>3726.0499999999997</v>
      </c>
      <c r="J411" s="317">
        <v>3802.7499999999995</v>
      </c>
      <c r="K411" s="316">
        <v>3649.35</v>
      </c>
      <c r="L411" s="316">
        <v>3461.15</v>
      </c>
      <c r="M411" s="316">
        <v>0.10341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644.9</v>
      </c>
      <c r="D412" s="317">
        <v>646.73333333333335</v>
      </c>
      <c r="E412" s="317">
        <v>632.4666666666667</v>
      </c>
      <c r="F412" s="317">
        <v>620.0333333333333</v>
      </c>
      <c r="G412" s="317">
        <v>605.76666666666665</v>
      </c>
      <c r="H412" s="317">
        <v>659.16666666666674</v>
      </c>
      <c r="I412" s="317">
        <v>673.43333333333339</v>
      </c>
      <c r="J412" s="317">
        <v>685.86666666666679</v>
      </c>
      <c r="K412" s="316">
        <v>661</v>
      </c>
      <c r="L412" s="316">
        <v>634.29999999999995</v>
      </c>
      <c r="M412" s="316">
        <v>0.89615999999999996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418.2</v>
      </c>
      <c r="D413" s="317">
        <v>421.41666666666669</v>
      </c>
      <c r="E413" s="317">
        <v>411.33333333333337</v>
      </c>
      <c r="F413" s="317">
        <v>404.4666666666667</v>
      </c>
      <c r="G413" s="317">
        <v>394.38333333333338</v>
      </c>
      <c r="H413" s="317">
        <v>428.28333333333336</v>
      </c>
      <c r="I413" s="317">
        <v>438.36666666666673</v>
      </c>
      <c r="J413" s="317">
        <v>445.23333333333335</v>
      </c>
      <c r="K413" s="316">
        <v>431.5</v>
      </c>
      <c r="L413" s="316">
        <v>414.55</v>
      </c>
      <c r="M413" s="316">
        <v>0.92367999999999995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25088.65</v>
      </c>
      <c r="D414" s="317">
        <v>25402.25</v>
      </c>
      <c r="E414" s="317">
        <v>24704.5</v>
      </c>
      <c r="F414" s="317">
        <v>24320.35</v>
      </c>
      <c r="G414" s="317">
        <v>23622.6</v>
      </c>
      <c r="H414" s="317">
        <v>25786.400000000001</v>
      </c>
      <c r="I414" s="317">
        <v>26484.15</v>
      </c>
      <c r="J414" s="317">
        <v>26868.300000000003</v>
      </c>
      <c r="K414" s="316">
        <v>26100</v>
      </c>
      <c r="L414" s="316">
        <v>25018.1</v>
      </c>
      <c r="M414" s="316">
        <v>0.33434999999999998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1675.65</v>
      </c>
      <c r="D415" s="317">
        <v>1689.9166666666667</v>
      </c>
      <c r="E415" s="317">
        <v>1613.0333333333335</v>
      </c>
      <c r="F415" s="317">
        <v>1550.4166666666667</v>
      </c>
      <c r="G415" s="317">
        <v>1473.5333333333335</v>
      </c>
      <c r="H415" s="317">
        <v>1752.5333333333335</v>
      </c>
      <c r="I415" s="317">
        <v>1829.4166666666667</v>
      </c>
      <c r="J415" s="317">
        <v>1892.0333333333335</v>
      </c>
      <c r="K415" s="316">
        <v>1766.8</v>
      </c>
      <c r="L415" s="316">
        <v>1627.3</v>
      </c>
      <c r="M415" s="316">
        <v>4.2546499999999998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2302.4499999999998</v>
      </c>
      <c r="D416" s="317">
        <v>2283.15</v>
      </c>
      <c r="E416" s="317">
        <v>2224.3500000000004</v>
      </c>
      <c r="F416" s="317">
        <v>2146.2500000000005</v>
      </c>
      <c r="G416" s="317">
        <v>2087.4500000000007</v>
      </c>
      <c r="H416" s="317">
        <v>2361.25</v>
      </c>
      <c r="I416" s="317">
        <v>2420.0500000000002</v>
      </c>
      <c r="J416" s="317">
        <v>2498.1499999999996</v>
      </c>
      <c r="K416" s="316">
        <v>2341.9499999999998</v>
      </c>
      <c r="L416" s="316">
        <v>2205.0500000000002</v>
      </c>
      <c r="M416" s="316">
        <v>10.17497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499.9</v>
      </c>
      <c r="D417" s="317">
        <v>492.31666666666666</v>
      </c>
      <c r="E417" s="317">
        <v>480.58333333333331</v>
      </c>
      <c r="F417" s="317">
        <v>461.26666666666665</v>
      </c>
      <c r="G417" s="317">
        <v>449.5333333333333</v>
      </c>
      <c r="H417" s="317">
        <v>511.63333333333333</v>
      </c>
      <c r="I417" s="317">
        <v>523.36666666666667</v>
      </c>
      <c r="J417" s="317">
        <v>542.68333333333339</v>
      </c>
      <c r="K417" s="316">
        <v>504.05</v>
      </c>
      <c r="L417" s="316">
        <v>473</v>
      </c>
      <c r="M417" s="316">
        <v>4.1817599999999997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27.95</v>
      </c>
      <c r="D418" s="317">
        <v>28.149999999999995</v>
      </c>
      <c r="E418" s="317">
        <v>27.699999999999989</v>
      </c>
      <c r="F418" s="317">
        <v>27.449999999999992</v>
      </c>
      <c r="G418" s="317">
        <v>26.999999999999986</v>
      </c>
      <c r="H418" s="317">
        <v>28.399999999999991</v>
      </c>
      <c r="I418" s="317">
        <v>28.85</v>
      </c>
      <c r="J418" s="317">
        <v>29.099999999999994</v>
      </c>
      <c r="K418" s="316">
        <v>28.6</v>
      </c>
      <c r="L418" s="316">
        <v>27.9</v>
      </c>
      <c r="M418" s="316">
        <v>33.030419999999999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3209.1</v>
      </c>
      <c r="D419" s="317">
        <v>3231.0833333333335</v>
      </c>
      <c r="E419" s="317">
        <v>3178.0166666666669</v>
      </c>
      <c r="F419" s="317">
        <v>3146.9333333333334</v>
      </c>
      <c r="G419" s="317">
        <v>3093.8666666666668</v>
      </c>
      <c r="H419" s="317">
        <v>3262.166666666667</v>
      </c>
      <c r="I419" s="317">
        <v>3315.2333333333336</v>
      </c>
      <c r="J419" s="317">
        <v>3346.3166666666671</v>
      </c>
      <c r="K419" s="316">
        <v>3284.15</v>
      </c>
      <c r="L419" s="316">
        <v>3200</v>
      </c>
      <c r="M419" s="316">
        <v>8.5589999999999999E-2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595.29999999999995</v>
      </c>
      <c r="D420" s="317">
        <v>605.19999999999993</v>
      </c>
      <c r="E420" s="317">
        <v>580.49999999999989</v>
      </c>
      <c r="F420" s="317">
        <v>565.69999999999993</v>
      </c>
      <c r="G420" s="317">
        <v>540.99999999999989</v>
      </c>
      <c r="H420" s="317">
        <v>619.99999999999989</v>
      </c>
      <c r="I420" s="317">
        <v>644.69999999999993</v>
      </c>
      <c r="J420" s="317">
        <v>659.49999999999989</v>
      </c>
      <c r="K420" s="316">
        <v>629.9</v>
      </c>
      <c r="L420" s="316">
        <v>590.4</v>
      </c>
      <c r="M420" s="316">
        <v>2.67028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499.75</v>
      </c>
      <c r="D421" s="317">
        <v>503.25</v>
      </c>
      <c r="E421" s="317">
        <v>491.5</v>
      </c>
      <c r="F421" s="317">
        <v>483.25</v>
      </c>
      <c r="G421" s="317">
        <v>471.5</v>
      </c>
      <c r="H421" s="317">
        <v>511.5</v>
      </c>
      <c r="I421" s="317">
        <v>523.25</v>
      </c>
      <c r="J421" s="317">
        <v>531.5</v>
      </c>
      <c r="K421" s="316">
        <v>515</v>
      </c>
      <c r="L421" s="316">
        <v>495</v>
      </c>
      <c r="M421" s="316">
        <v>1.2544999999999999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2998.9</v>
      </c>
      <c r="D422" s="317">
        <v>3028.6833333333329</v>
      </c>
      <c r="E422" s="317">
        <v>2943.3666666666659</v>
      </c>
      <c r="F422" s="317">
        <v>2887.833333333333</v>
      </c>
      <c r="G422" s="317">
        <v>2802.516666666666</v>
      </c>
      <c r="H422" s="317">
        <v>3084.2166666666658</v>
      </c>
      <c r="I422" s="317">
        <v>3169.5333333333324</v>
      </c>
      <c r="J422" s="317">
        <v>3225.0666666666657</v>
      </c>
      <c r="K422" s="316">
        <v>3114</v>
      </c>
      <c r="L422" s="316">
        <v>2973.15</v>
      </c>
      <c r="M422" s="316">
        <v>0.73080000000000001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613.85</v>
      </c>
      <c r="D423" s="317">
        <v>620.23333333333335</v>
      </c>
      <c r="E423" s="317">
        <v>604.86666666666667</v>
      </c>
      <c r="F423" s="317">
        <v>595.88333333333333</v>
      </c>
      <c r="G423" s="317">
        <v>580.51666666666665</v>
      </c>
      <c r="H423" s="317">
        <v>629.2166666666667</v>
      </c>
      <c r="I423" s="317">
        <v>644.58333333333348</v>
      </c>
      <c r="J423" s="317">
        <v>653.56666666666672</v>
      </c>
      <c r="K423" s="316">
        <v>635.6</v>
      </c>
      <c r="L423" s="316">
        <v>611.25</v>
      </c>
      <c r="M423" s="316">
        <v>5.81135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676.2</v>
      </c>
      <c r="D424" s="317">
        <v>686.06666666666661</v>
      </c>
      <c r="E424" s="317">
        <v>662.13333333333321</v>
      </c>
      <c r="F424" s="317">
        <v>648.06666666666661</v>
      </c>
      <c r="G424" s="317">
        <v>624.13333333333321</v>
      </c>
      <c r="H424" s="317">
        <v>700.13333333333321</v>
      </c>
      <c r="I424" s="317">
        <v>724.06666666666661</v>
      </c>
      <c r="J424" s="317">
        <v>738.13333333333321</v>
      </c>
      <c r="K424" s="316">
        <v>710</v>
      </c>
      <c r="L424" s="316">
        <v>672</v>
      </c>
      <c r="M424" s="316">
        <v>3.70173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419.95</v>
      </c>
      <c r="D425" s="317">
        <v>427.06666666666661</v>
      </c>
      <c r="E425" s="317">
        <v>408.53333333333319</v>
      </c>
      <c r="F425" s="317">
        <v>397.11666666666656</v>
      </c>
      <c r="G425" s="317">
        <v>378.58333333333314</v>
      </c>
      <c r="H425" s="317">
        <v>438.48333333333323</v>
      </c>
      <c r="I425" s="317">
        <v>457.01666666666665</v>
      </c>
      <c r="J425" s="317">
        <v>468.43333333333328</v>
      </c>
      <c r="K425" s="316">
        <v>445.6</v>
      </c>
      <c r="L425" s="316">
        <v>415.65</v>
      </c>
      <c r="M425" s="316">
        <v>2.5141200000000001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252.95</v>
      </c>
      <c r="D426" s="317">
        <v>252.48333333333335</v>
      </c>
      <c r="E426" s="317">
        <v>249.9666666666667</v>
      </c>
      <c r="F426" s="317">
        <v>246.98333333333335</v>
      </c>
      <c r="G426" s="317">
        <v>244.4666666666667</v>
      </c>
      <c r="H426" s="317">
        <v>255.4666666666667</v>
      </c>
      <c r="I426" s="317">
        <v>257.98333333333335</v>
      </c>
      <c r="J426" s="317">
        <v>260.9666666666667</v>
      </c>
      <c r="K426" s="316">
        <v>255</v>
      </c>
      <c r="L426" s="316">
        <v>249.5</v>
      </c>
      <c r="M426" s="316">
        <v>1.7642100000000001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52.95</v>
      </c>
      <c r="D427" s="317">
        <v>52.833333333333336</v>
      </c>
      <c r="E427" s="317">
        <v>52.416666666666671</v>
      </c>
      <c r="F427" s="317">
        <v>51.883333333333333</v>
      </c>
      <c r="G427" s="317">
        <v>51.466666666666669</v>
      </c>
      <c r="H427" s="317">
        <v>53.366666666666674</v>
      </c>
      <c r="I427" s="317">
        <v>53.783333333333346</v>
      </c>
      <c r="J427" s="317">
        <v>54.316666666666677</v>
      </c>
      <c r="K427" s="316">
        <v>53.25</v>
      </c>
      <c r="L427" s="316">
        <v>52.3</v>
      </c>
      <c r="M427" s="316">
        <v>19.090890000000002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2394.3000000000002</v>
      </c>
      <c r="D428" s="317">
        <v>2421.1</v>
      </c>
      <c r="E428" s="317">
        <v>2359.25</v>
      </c>
      <c r="F428" s="317">
        <v>2324.2000000000003</v>
      </c>
      <c r="G428" s="317">
        <v>2262.3500000000004</v>
      </c>
      <c r="H428" s="317">
        <v>2456.1499999999996</v>
      </c>
      <c r="I428" s="317">
        <v>2517.9999999999991</v>
      </c>
      <c r="J428" s="317">
        <v>2553.0499999999993</v>
      </c>
      <c r="K428" s="316">
        <v>2482.9499999999998</v>
      </c>
      <c r="L428" s="316">
        <v>2386.0500000000002</v>
      </c>
      <c r="M428" s="316">
        <v>4.2583700000000002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1161.55</v>
      </c>
      <c r="D429" s="317">
        <v>1168.2166666666667</v>
      </c>
      <c r="E429" s="317">
        <v>1141.4833333333333</v>
      </c>
      <c r="F429" s="317">
        <v>1121.4166666666667</v>
      </c>
      <c r="G429" s="317">
        <v>1094.6833333333334</v>
      </c>
      <c r="H429" s="317">
        <v>1188.2833333333333</v>
      </c>
      <c r="I429" s="317">
        <v>1215.0166666666669</v>
      </c>
      <c r="J429" s="317">
        <v>1235.0833333333333</v>
      </c>
      <c r="K429" s="316">
        <v>1194.95</v>
      </c>
      <c r="L429" s="316">
        <v>1148.1500000000001</v>
      </c>
      <c r="M429" s="316">
        <v>10.21326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309.45</v>
      </c>
      <c r="D430" s="317">
        <v>311.76666666666665</v>
      </c>
      <c r="E430" s="317">
        <v>304.83333333333331</v>
      </c>
      <c r="F430" s="317">
        <v>300.21666666666664</v>
      </c>
      <c r="G430" s="317">
        <v>293.2833333333333</v>
      </c>
      <c r="H430" s="317">
        <v>316.38333333333333</v>
      </c>
      <c r="I430" s="317">
        <v>323.31666666666672</v>
      </c>
      <c r="J430" s="317">
        <v>327.93333333333334</v>
      </c>
      <c r="K430" s="316">
        <v>318.7</v>
      </c>
      <c r="L430" s="316">
        <v>307.14999999999998</v>
      </c>
      <c r="M430" s="316">
        <v>3.1151300000000002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90.45</v>
      </c>
      <c r="D431" s="317">
        <v>91.016666666666652</v>
      </c>
      <c r="E431" s="317">
        <v>89.533333333333303</v>
      </c>
      <c r="F431" s="317">
        <v>88.616666666666646</v>
      </c>
      <c r="G431" s="317">
        <v>87.133333333333297</v>
      </c>
      <c r="H431" s="317">
        <v>91.933333333333309</v>
      </c>
      <c r="I431" s="317">
        <v>93.416666666666657</v>
      </c>
      <c r="J431" s="317">
        <v>94.333333333333314</v>
      </c>
      <c r="K431" s="316">
        <v>92.5</v>
      </c>
      <c r="L431" s="316">
        <v>90.1</v>
      </c>
      <c r="M431" s="316">
        <v>0.73414000000000001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181.85</v>
      </c>
      <c r="D432" s="317">
        <v>182.89999999999998</v>
      </c>
      <c r="E432" s="317">
        <v>179.34999999999997</v>
      </c>
      <c r="F432" s="317">
        <v>176.85</v>
      </c>
      <c r="G432" s="317">
        <v>173.29999999999998</v>
      </c>
      <c r="H432" s="317">
        <v>185.39999999999995</v>
      </c>
      <c r="I432" s="317">
        <v>188.94999999999996</v>
      </c>
      <c r="J432" s="317">
        <v>191.44999999999993</v>
      </c>
      <c r="K432" s="316">
        <v>186.45</v>
      </c>
      <c r="L432" s="316">
        <v>180.4</v>
      </c>
      <c r="M432" s="316">
        <v>6.0485899999999999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497.1</v>
      </c>
      <c r="D433" s="317">
        <v>499.9666666666667</v>
      </c>
      <c r="E433" s="317">
        <v>487.13333333333344</v>
      </c>
      <c r="F433" s="317">
        <v>477.16666666666674</v>
      </c>
      <c r="G433" s="317">
        <v>464.33333333333348</v>
      </c>
      <c r="H433" s="317">
        <v>509.93333333333339</v>
      </c>
      <c r="I433" s="317">
        <v>522.76666666666665</v>
      </c>
      <c r="J433" s="317">
        <v>532.73333333333335</v>
      </c>
      <c r="K433" s="316">
        <v>512.79999999999995</v>
      </c>
      <c r="L433" s="316">
        <v>490</v>
      </c>
      <c r="M433" s="316">
        <v>0.54664000000000001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438.65</v>
      </c>
      <c r="D434" s="317">
        <v>446.2</v>
      </c>
      <c r="E434" s="317">
        <v>427.45</v>
      </c>
      <c r="F434" s="317">
        <v>416.25</v>
      </c>
      <c r="G434" s="317">
        <v>397.5</v>
      </c>
      <c r="H434" s="317">
        <v>457.4</v>
      </c>
      <c r="I434" s="317">
        <v>476.15</v>
      </c>
      <c r="J434" s="317">
        <v>487.34999999999997</v>
      </c>
      <c r="K434" s="316">
        <v>464.95</v>
      </c>
      <c r="L434" s="316">
        <v>435</v>
      </c>
      <c r="M434" s="316">
        <v>11.83662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1935.9</v>
      </c>
      <c r="D435" s="317">
        <v>1963.3</v>
      </c>
      <c r="E435" s="317">
        <v>1892.6</v>
      </c>
      <c r="F435" s="317">
        <v>1849.3</v>
      </c>
      <c r="G435" s="317">
        <v>1778.6</v>
      </c>
      <c r="H435" s="317">
        <v>2006.6</v>
      </c>
      <c r="I435" s="317">
        <v>2077.3000000000002</v>
      </c>
      <c r="J435" s="317">
        <v>2120.6</v>
      </c>
      <c r="K435" s="316">
        <v>2034</v>
      </c>
      <c r="L435" s="316">
        <v>1920</v>
      </c>
      <c r="M435" s="316">
        <v>0.15254999999999999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775.15</v>
      </c>
      <c r="D436" s="317">
        <v>775.26666666666677</v>
      </c>
      <c r="E436" s="317">
        <v>758.83333333333348</v>
      </c>
      <c r="F436" s="317">
        <v>742.51666666666677</v>
      </c>
      <c r="G436" s="317">
        <v>726.08333333333348</v>
      </c>
      <c r="H436" s="317">
        <v>791.58333333333348</v>
      </c>
      <c r="I436" s="317">
        <v>808.01666666666665</v>
      </c>
      <c r="J436" s="317">
        <v>824.33333333333348</v>
      </c>
      <c r="K436" s="316">
        <v>791.7</v>
      </c>
      <c r="L436" s="316">
        <v>758.95</v>
      </c>
      <c r="M436" s="316">
        <v>0.96970999999999996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878.15</v>
      </c>
      <c r="D437" s="317">
        <v>889.98333333333323</v>
      </c>
      <c r="E437" s="317">
        <v>860.76666666666642</v>
      </c>
      <c r="F437" s="317">
        <v>843.38333333333321</v>
      </c>
      <c r="G437" s="317">
        <v>814.1666666666664</v>
      </c>
      <c r="H437" s="317">
        <v>907.36666666666645</v>
      </c>
      <c r="I437" s="317">
        <v>936.58333333333337</v>
      </c>
      <c r="J437" s="317">
        <v>953.96666666666647</v>
      </c>
      <c r="K437" s="316">
        <v>919.2</v>
      </c>
      <c r="L437" s="316">
        <v>872.6</v>
      </c>
      <c r="M437" s="316">
        <v>44.622929999999997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450.55</v>
      </c>
      <c r="D438" s="317">
        <v>452.5333333333333</v>
      </c>
      <c r="E438" s="317">
        <v>443.26666666666659</v>
      </c>
      <c r="F438" s="317">
        <v>435.98333333333329</v>
      </c>
      <c r="G438" s="317">
        <v>426.71666666666658</v>
      </c>
      <c r="H438" s="317">
        <v>459.81666666666661</v>
      </c>
      <c r="I438" s="317">
        <v>469.08333333333326</v>
      </c>
      <c r="J438" s="317">
        <v>476.36666666666662</v>
      </c>
      <c r="K438" s="316">
        <v>461.8</v>
      </c>
      <c r="L438" s="316">
        <v>445.25</v>
      </c>
      <c r="M438" s="316">
        <v>2.4287000000000001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462.95</v>
      </c>
      <c r="D439" s="317">
        <v>465.51666666666665</v>
      </c>
      <c r="E439" s="317">
        <v>459.13333333333333</v>
      </c>
      <c r="F439" s="317">
        <v>455.31666666666666</v>
      </c>
      <c r="G439" s="317">
        <v>448.93333333333334</v>
      </c>
      <c r="H439" s="317">
        <v>469.33333333333331</v>
      </c>
      <c r="I439" s="317">
        <v>475.71666666666664</v>
      </c>
      <c r="J439" s="317">
        <v>479.5333333333333</v>
      </c>
      <c r="K439" s="316">
        <v>471.9</v>
      </c>
      <c r="L439" s="316">
        <v>461.7</v>
      </c>
      <c r="M439" s="316">
        <v>4.4515399999999996</v>
      </c>
      <c r="N439" s="1"/>
      <c r="O439" s="1"/>
    </row>
    <row r="440" spans="1:15" ht="12.75" customHeight="1">
      <c r="A440" s="30">
        <v>430</v>
      </c>
      <c r="B440" s="326" t="s">
        <v>898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349.8</v>
      </c>
      <c r="D441" s="317">
        <v>350.11666666666662</v>
      </c>
      <c r="E441" s="317">
        <v>344.23333333333323</v>
      </c>
      <c r="F441" s="317">
        <v>338.66666666666663</v>
      </c>
      <c r="G441" s="317">
        <v>332.78333333333325</v>
      </c>
      <c r="H441" s="317">
        <v>355.68333333333322</v>
      </c>
      <c r="I441" s="317">
        <v>361.56666666666655</v>
      </c>
      <c r="J441" s="317">
        <v>367.13333333333321</v>
      </c>
      <c r="K441" s="316">
        <v>356</v>
      </c>
      <c r="L441" s="316">
        <v>344.55</v>
      </c>
      <c r="M441" s="316">
        <v>1.5143800000000001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1981.45</v>
      </c>
      <c r="D442" s="317">
        <v>1986.2833333333335</v>
      </c>
      <c r="E442" s="317">
        <v>1957.8166666666671</v>
      </c>
      <c r="F442" s="317">
        <v>1934.1833333333336</v>
      </c>
      <c r="G442" s="317">
        <v>1905.7166666666672</v>
      </c>
      <c r="H442" s="317">
        <v>2009.916666666667</v>
      </c>
      <c r="I442" s="317">
        <v>2038.3833333333337</v>
      </c>
      <c r="J442" s="317">
        <v>2062.0166666666669</v>
      </c>
      <c r="K442" s="316">
        <v>2014.75</v>
      </c>
      <c r="L442" s="316">
        <v>1962.65</v>
      </c>
      <c r="M442" s="316">
        <v>0.95892999999999995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573.25</v>
      </c>
      <c r="D443" s="317">
        <v>578.9</v>
      </c>
      <c r="E443" s="317">
        <v>564.59999999999991</v>
      </c>
      <c r="F443" s="317">
        <v>555.94999999999993</v>
      </c>
      <c r="G443" s="317">
        <v>541.64999999999986</v>
      </c>
      <c r="H443" s="317">
        <v>587.54999999999995</v>
      </c>
      <c r="I443" s="317">
        <v>601.84999999999991</v>
      </c>
      <c r="J443" s="317">
        <v>610.5</v>
      </c>
      <c r="K443" s="316">
        <v>593.20000000000005</v>
      </c>
      <c r="L443" s="316">
        <v>570.25</v>
      </c>
      <c r="M443" s="316">
        <v>0.99583999999999995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9.75</v>
      </c>
      <c r="D444" s="317">
        <v>9.7999999999999989</v>
      </c>
      <c r="E444" s="317">
        <v>9.5999999999999979</v>
      </c>
      <c r="F444" s="317">
        <v>9.4499999999999993</v>
      </c>
      <c r="G444" s="317">
        <v>9.2499999999999982</v>
      </c>
      <c r="H444" s="317">
        <v>9.9499999999999975</v>
      </c>
      <c r="I444" s="317">
        <v>10.149999999999997</v>
      </c>
      <c r="J444" s="317">
        <v>10.299999999999997</v>
      </c>
      <c r="K444" s="316">
        <v>10</v>
      </c>
      <c r="L444" s="316">
        <v>9.65</v>
      </c>
      <c r="M444" s="316">
        <v>199.41311999999999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363</v>
      </c>
      <c r="D445" s="317">
        <v>367.33333333333331</v>
      </c>
      <c r="E445" s="317">
        <v>355.86666666666662</v>
      </c>
      <c r="F445" s="317">
        <v>348.73333333333329</v>
      </c>
      <c r="G445" s="317">
        <v>337.26666666666659</v>
      </c>
      <c r="H445" s="317">
        <v>374.46666666666664</v>
      </c>
      <c r="I445" s="317">
        <v>385.93333333333334</v>
      </c>
      <c r="J445" s="317">
        <v>393.06666666666666</v>
      </c>
      <c r="K445" s="316">
        <v>378.8</v>
      </c>
      <c r="L445" s="316">
        <v>360.2</v>
      </c>
      <c r="M445" s="316">
        <v>3.75922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1146.8499999999999</v>
      </c>
      <c r="D446" s="317">
        <v>1153.5666666666666</v>
      </c>
      <c r="E446" s="317">
        <v>1122.1333333333332</v>
      </c>
      <c r="F446" s="317">
        <v>1097.4166666666665</v>
      </c>
      <c r="G446" s="317">
        <v>1065.9833333333331</v>
      </c>
      <c r="H446" s="317">
        <v>1178.2833333333333</v>
      </c>
      <c r="I446" s="317">
        <v>1209.7166666666667</v>
      </c>
      <c r="J446" s="317">
        <v>1234.4333333333334</v>
      </c>
      <c r="K446" s="316">
        <v>1185</v>
      </c>
      <c r="L446" s="316">
        <v>1128.8499999999999</v>
      </c>
      <c r="M446" s="316">
        <v>1.3242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603.20000000000005</v>
      </c>
      <c r="D447" s="317">
        <v>606.21666666666658</v>
      </c>
      <c r="E447" s="317">
        <v>597.03333333333319</v>
      </c>
      <c r="F447" s="317">
        <v>590.86666666666656</v>
      </c>
      <c r="G447" s="317">
        <v>581.68333333333317</v>
      </c>
      <c r="H447" s="317">
        <v>612.38333333333321</v>
      </c>
      <c r="I447" s="317">
        <v>621.56666666666661</v>
      </c>
      <c r="J447" s="317">
        <v>627.73333333333323</v>
      </c>
      <c r="K447" s="316">
        <v>615.4</v>
      </c>
      <c r="L447" s="316">
        <v>600.04999999999995</v>
      </c>
      <c r="M447" s="316">
        <v>6.4761600000000001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1419.8</v>
      </c>
      <c r="D448" s="317">
        <v>1437.9333333333334</v>
      </c>
      <c r="E448" s="317">
        <v>1391.8666666666668</v>
      </c>
      <c r="F448" s="317">
        <v>1363.9333333333334</v>
      </c>
      <c r="G448" s="317">
        <v>1317.8666666666668</v>
      </c>
      <c r="H448" s="317">
        <v>1465.8666666666668</v>
      </c>
      <c r="I448" s="317">
        <v>1511.9333333333334</v>
      </c>
      <c r="J448" s="317">
        <v>1539.8666666666668</v>
      </c>
      <c r="K448" s="316">
        <v>1484</v>
      </c>
      <c r="L448" s="316">
        <v>1410</v>
      </c>
      <c r="M448" s="316">
        <v>1.7039899999999999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11216.5</v>
      </c>
      <c r="D449" s="317">
        <v>11305.5</v>
      </c>
      <c r="E449" s="317">
        <v>11062</v>
      </c>
      <c r="F449" s="317">
        <v>10907.5</v>
      </c>
      <c r="G449" s="317">
        <v>10664</v>
      </c>
      <c r="H449" s="317">
        <v>11460</v>
      </c>
      <c r="I449" s="317">
        <v>11703.5</v>
      </c>
      <c r="J449" s="317">
        <v>11858</v>
      </c>
      <c r="K449" s="316">
        <v>11549</v>
      </c>
      <c r="L449" s="316">
        <v>11151</v>
      </c>
      <c r="M449" s="316">
        <v>4.0699999999999998E-3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1046.3</v>
      </c>
      <c r="D450" s="317">
        <v>1051.4166666666667</v>
      </c>
      <c r="E450" s="317">
        <v>1032.8833333333334</v>
      </c>
      <c r="F450" s="317">
        <v>1019.4666666666667</v>
      </c>
      <c r="G450" s="317">
        <v>1000.9333333333334</v>
      </c>
      <c r="H450" s="317">
        <v>1064.8333333333335</v>
      </c>
      <c r="I450" s="317">
        <v>1083.3666666666668</v>
      </c>
      <c r="J450" s="317">
        <v>1096.7833333333335</v>
      </c>
      <c r="K450" s="316">
        <v>1069.95</v>
      </c>
      <c r="L450" s="316">
        <v>1038</v>
      </c>
      <c r="M450" s="316">
        <v>33.572000000000003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209.45</v>
      </c>
      <c r="D451" s="317">
        <v>213.01666666666665</v>
      </c>
      <c r="E451" s="317">
        <v>204.98333333333329</v>
      </c>
      <c r="F451" s="317">
        <v>200.51666666666665</v>
      </c>
      <c r="G451" s="317">
        <v>192.48333333333329</v>
      </c>
      <c r="H451" s="317">
        <v>217.48333333333329</v>
      </c>
      <c r="I451" s="317">
        <v>225.51666666666665</v>
      </c>
      <c r="J451" s="317">
        <v>229.98333333333329</v>
      </c>
      <c r="K451" s="316">
        <v>221.05</v>
      </c>
      <c r="L451" s="316">
        <v>208.55</v>
      </c>
      <c r="M451" s="316">
        <v>26.525490000000001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1020.65</v>
      </c>
      <c r="D452" s="317">
        <v>1050.0333333333335</v>
      </c>
      <c r="E452" s="317">
        <v>978.06666666666706</v>
      </c>
      <c r="F452" s="317">
        <v>935.48333333333358</v>
      </c>
      <c r="G452" s="317">
        <v>863.51666666666711</v>
      </c>
      <c r="H452" s="317">
        <v>1092.616666666667</v>
      </c>
      <c r="I452" s="317">
        <v>1164.5833333333337</v>
      </c>
      <c r="J452" s="317">
        <v>1207.166666666667</v>
      </c>
      <c r="K452" s="316">
        <v>1122</v>
      </c>
      <c r="L452" s="316">
        <v>1007.45</v>
      </c>
      <c r="M452" s="316">
        <v>5.9707499999999998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776.35</v>
      </c>
      <c r="D453" s="317">
        <v>786.94999999999993</v>
      </c>
      <c r="E453" s="317">
        <v>761.89999999999986</v>
      </c>
      <c r="F453" s="317">
        <v>747.44999999999993</v>
      </c>
      <c r="G453" s="317">
        <v>722.39999999999986</v>
      </c>
      <c r="H453" s="317">
        <v>801.39999999999986</v>
      </c>
      <c r="I453" s="317">
        <v>826.44999999999982</v>
      </c>
      <c r="J453" s="317">
        <v>840.89999999999986</v>
      </c>
      <c r="K453" s="316">
        <v>812</v>
      </c>
      <c r="L453" s="316">
        <v>772.5</v>
      </c>
      <c r="M453" s="316">
        <v>50.797229999999999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7826.2</v>
      </c>
      <c r="D454" s="317">
        <v>7840.0666666666666</v>
      </c>
      <c r="E454" s="317">
        <v>7740.1333333333332</v>
      </c>
      <c r="F454" s="317">
        <v>7654.0666666666666</v>
      </c>
      <c r="G454" s="317">
        <v>7554.1333333333332</v>
      </c>
      <c r="H454" s="317">
        <v>7926.1333333333332</v>
      </c>
      <c r="I454" s="317">
        <v>8026.0666666666657</v>
      </c>
      <c r="J454" s="317">
        <v>8112.1333333333332</v>
      </c>
      <c r="K454" s="316">
        <v>7940</v>
      </c>
      <c r="L454" s="316">
        <v>7754</v>
      </c>
      <c r="M454" s="316">
        <v>2.4457900000000001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426.3</v>
      </c>
      <c r="D455" s="317">
        <v>428</v>
      </c>
      <c r="E455" s="317">
        <v>422</v>
      </c>
      <c r="F455" s="317">
        <v>417.7</v>
      </c>
      <c r="G455" s="317">
        <v>411.7</v>
      </c>
      <c r="H455" s="317">
        <v>432.3</v>
      </c>
      <c r="I455" s="317">
        <v>438.3</v>
      </c>
      <c r="J455" s="317">
        <v>442.6</v>
      </c>
      <c r="K455" s="316">
        <v>434</v>
      </c>
      <c r="L455" s="316">
        <v>423.7</v>
      </c>
      <c r="M455" s="316">
        <v>122.40729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208.3</v>
      </c>
      <c r="D456" s="317">
        <v>210.25</v>
      </c>
      <c r="E456" s="317">
        <v>205.05</v>
      </c>
      <c r="F456" s="317">
        <v>201.8</v>
      </c>
      <c r="G456" s="317">
        <v>196.60000000000002</v>
      </c>
      <c r="H456" s="317">
        <v>213.5</v>
      </c>
      <c r="I456" s="317">
        <v>218.7</v>
      </c>
      <c r="J456" s="317">
        <v>221.95</v>
      </c>
      <c r="K456" s="316">
        <v>215.45</v>
      </c>
      <c r="L456" s="316">
        <v>207</v>
      </c>
      <c r="M456" s="316">
        <v>20.875579999999999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247.5</v>
      </c>
      <c r="D457" s="317">
        <v>247.91666666666666</v>
      </c>
      <c r="E457" s="317">
        <v>244.5333333333333</v>
      </c>
      <c r="F457" s="317">
        <v>241.56666666666663</v>
      </c>
      <c r="G457" s="317">
        <v>238.18333333333328</v>
      </c>
      <c r="H457" s="317">
        <v>250.88333333333333</v>
      </c>
      <c r="I457" s="317">
        <v>254.26666666666671</v>
      </c>
      <c r="J457" s="317">
        <v>257.23333333333335</v>
      </c>
      <c r="K457" s="316">
        <v>251.3</v>
      </c>
      <c r="L457" s="316">
        <v>244.95</v>
      </c>
      <c r="M457" s="316">
        <v>243.04759000000001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1284.25</v>
      </c>
      <c r="D458" s="317">
        <v>1292.9166666666667</v>
      </c>
      <c r="E458" s="317">
        <v>1269.3333333333335</v>
      </c>
      <c r="F458" s="317">
        <v>1254.4166666666667</v>
      </c>
      <c r="G458" s="317">
        <v>1230.8333333333335</v>
      </c>
      <c r="H458" s="317">
        <v>1307.8333333333335</v>
      </c>
      <c r="I458" s="317">
        <v>1331.416666666667</v>
      </c>
      <c r="J458" s="317">
        <v>1346.3333333333335</v>
      </c>
      <c r="K458" s="316">
        <v>1316.5</v>
      </c>
      <c r="L458" s="316">
        <v>1278</v>
      </c>
      <c r="M458" s="316">
        <v>87.338160000000002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700.85</v>
      </c>
      <c r="D459" s="317">
        <v>707.61666666666667</v>
      </c>
      <c r="E459" s="317">
        <v>693.23333333333335</v>
      </c>
      <c r="F459" s="317">
        <v>685.61666666666667</v>
      </c>
      <c r="G459" s="317">
        <v>671.23333333333335</v>
      </c>
      <c r="H459" s="317">
        <v>715.23333333333335</v>
      </c>
      <c r="I459" s="317">
        <v>729.61666666666679</v>
      </c>
      <c r="J459" s="317">
        <v>737.23333333333335</v>
      </c>
      <c r="K459" s="316">
        <v>722</v>
      </c>
      <c r="L459" s="316">
        <v>700</v>
      </c>
      <c r="M459" s="316">
        <v>1.22967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1739.75</v>
      </c>
      <c r="D460" s="317">
        <v>1739.4666666666665</v>
      </c>
      <c r="E460" s="317">
        <v>1665.583333333333</v>
      </c>
      <c r="F460" s="317">
        <v>1591.4166666666665</v>
      </c>
      <c r="G460" s="317">
        <v>1517.5333333333331</v>
      </c>
      <c r="H460" s="317">
        <v>1813.633333333333</v>
      </c>
      <c r="I460" s="317">
        <v>1887.5166666666667</v>
      </c>
      <c r="J460" s="317">
        <v>1961.6833333333329</v>
      </c>
      <c r="K460" s="316">
        <v>1813.35</v>
      </c>
      <c r="L460" s="316">
        <v>1665.3</v>
      </c>
      <c r="M460" s="316">
        <v>0.61582000000000003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830.75</v>
      </c>
      <c r="D461" s="317">
        <v>834.16666666666663</v>
      </c>
      <c r="E461" s="317">
        <v>808.58333333333326</v>
      </c>
      <c r="F461" s="317">
        <v>786.41666666666663</v>
      </c>
      <c r="G461" s="317">
        <v>760.83333333333326</v>
      </c>
      <c r="H461" s="317">
        <v>856.33333333333326</v>
      </c>
      <c r="I461" s="317">
        <v>881.91666666666652</v>
      </c>
      <c r="J461" s="317">
        <v>904.08333333333326</v>
      </c>
      <c r="K461" s="316">
        <v>859.75</v>
      </c>
      <c r="L461" s="316">
        <v>812</v>
      </c>
      <c r="M461" s="316">
        <v>0.41854000000000002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3513.4</v>
      </c>
      <c r="D462" s="317">
        <v>3510.5833333333335</v>
      </c>
      <c r="E462" s="317">
        <v>3488.166666666667</v>
      </c>
      <c r="F462" s="317">
        <v>3462.9333333333334</v>
      </c>
      <c r="G462" s="317">
        <v>3440.5166666666669</v>
      </c>
      <c r="H462" s="317">
        <v>3535.8166666666671</v>
      </c>
      <c r="I462" s="317">
        <v>3558.233333333334</v>
      </c>
      <c r="J462" s="317">
        <v>3583.4666666666672</v>
      </c>
      <c r="K462" s="316">
        <v>3533</v>
      </c>
      <c r="L462" s="316">
        <v>3485.35</v>
      </c>
      <c r="M462" s="316">
        <v>16.122620000000001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3708.35</v>
      </c>
      <c r="D463" s="317">
        <v>3744.1166666666668</v>
      </c>
      <c r="E463" s="317">
        <v>3654.2333333333336</v>
      </c>
      <c r="F463" s="317">
        <v>3600.1166666666668</v>
      </c>
      <c r="G463" s="317">
        <v>3510.2333333333336</v>
      </c>
      <c r="H463" s="317">
        <v>3798.2333333333336</v>
      </c>
      <c r="I463" s="317">
        <v>3888.1166666666668</v>
      </c>
      <c r="J463" s="317">
        <v>3942.2333333333336</v>
      </c>
      <c r="K463" s="316">
        <v>3834</v>
      </c>
      <c r="L463" s="316">
        <v>3690</v>
      </c>
      <c r="M463" s="316">
        <v>0.1666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1263.3499999999999</v>
      </c>
      <c r="D464" s="317">
        <v>1250.5333333333333</v>
      </c>
      <c r="E464" s="317">
        <v>1234.9666666666667</v>
      </c>
      <c r="F464" s="317">
        <v>1206.5833333333335</v>
      </c>
      <c r="G464" s="317">
        <v>1191.0166666666669</v>
      </c>
      <c r="H464" s="317">
        <v>1278.9166666666665</v>
      </c>
      <c r="I464" s="317">
        <v>1294.4833333333331</v>
      </c>
      <c r="J464" s="317">
        <v>1322.8666666666663</v>
      </c>
      <c r="K464" s="316">
        <v>1266.0999999999999</v>
      </c>
      <c r="L464" s="316">
        <v>1222.1500000000001</v>
      </c>
      <c r="M464" s="316">
        <v>35.637129999999999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2072.9499999999998</v>
      </c>
      <c r="D465" s="317">
        <v>2107.1</v>
      </c>
      <c r="E465" s="317">
        <v>2020.25</v>
      </c>
      <c r="F465" s="317">
        <v>1967.5500000000002</v>
      </c>
      <c r="G465" s="317">
        <v>1880.7000000000003</v>
      </c>
      <c r="H465" s="317">
        <v>2159.7999999999997</v>
      </c>
      <c r="I465" s="317">
        <v>2246.6499999999992</v>
      </c>
      <c r="J465" s="317">
        <v>2299.3499999999995</v>
      </c>
      <c r="K465" s="316">
        <v>2193.9499999999998</v>
      </c>
      <c r="L465" s="316">
        <v>2054.4</v>
      </c>
      <c r="M465" s="316">
        <v>0.56108999999999998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776</v>
      </c>
      <c r="D466" s="317">
        <v>770.66666666666663</v>
      </c>
      <c r="E466" s="317">
        <v>756.33333333333326</v>
      </c>
      <c r="F466" s="317">
        <v>736.66666666666663</v>
      </c>
      <c r="G466" s="317">
        <v>722.33333333333326</v>
      </c>
      <c r="H466" s="317">
        <v>790.33333333333326</v>
      </c>
      <c r="I466" s="317">
        <v>804.66666666666652</v>
      </c>
      <c r="J466" s="317">
        <v>824.33333333333326</v>
      </c>
      <c r="K466" s="316">
        <v>785</v>
      </c>
      <c r="L466" s="316">
        <v>751</v>
      </c>
      <c r="M466" s="316">
        <v>1.0963799999999999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1879.4</v>
      </c>
      <c r="D467" s="317">
        <v>1879.1333333333332</v>
      </c>
      <c r="E467" s="317">
        <v>1858.2666666666664</v>
      </c>
      <c r="F467" s="317">
        <v>1837.1333333333332</v>
      </c>
      <c r="G467" s="317">
        <v>1816.2666666666664</v>
      </c>
      <c r="H467" s="317">
        <v>1900.2666666666664</v>
      </c>
      <c r="I467" s="317">
        <v>1921.1333333333332</v>
      </c>
      <c r="J467" s="317">
        <v>1942.2666666666664</v>
      </c>
      <c r="K467" s="316">
        <v>1900</v>
      </c>
      <c r="L467" s="316">
        <v>1858</v>
      </c>
      <c r="M467" s="316">
        <v>0.97636999999999996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1918.3</v>
      </c>
      <c r="D468" s="317">
        <v>1918.05</v>
      </c>
      <c r="E468" s="317">
        <v>1895.25</v>
      </c>
      <c r="F468" s="317">
        <v>1872.2</v>
      </c>
      <c r="G468" s="317">
        <v>1849.4</v>
      </c>
      <c r="H468" s="317">
        <v>1941.1</v>
      </c>
      <c r="I468" s="317">
        <v>1963.8999999999996</v>
      </c>
      <c r="J468" s="317">
        <v>1986.9499999999998</v>
      </c>
      <c r="K468" s="316">
        <v>1940.85</v>
      </c>
      <c r="L468" s="316">
        <v>1895</v>
      </c>
      <c r="M468" s="316">
        <v>0.21640999999999999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2262</v>
      </c>
      <c r="D469" s="317">
        <v>2274.3833333333332</v>
      </c>
      <c r="E469" s="317">
        <v>2239.7666666666664</v>
      </c>
      <c r="F469" s="317">
        <v>2217.5333333333333</v>
      </c>
      <c r="G469" s="317">
        <v>2182.9166666666665</v>
      </c>
      <c r="H469" s="317">
        <v>2296.6166666666663</v>
      </c>
      <c r="I469" s="317">
        <v>2331.2333333333331</v>
      </c>
      <c r="J469" s="317">
        <v>2353.4666666666662</v>
      </c>
      <c r="K469" s="316">
        <v>2309</v>
      </c>
      <c r="L469" s="316">
        <v>2252.15</v>
      </c>
      <c r="M469" s="316">
        <v>21.1858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2683.45</v>
      </c>
      <c r="D470" s="317">
        <v>2691.1666666666665</v>
      </c>
      <c r="E470" s="317">
        <v>2653.333333333333</v>
      </c>
      <c r="F470" s="317">
        <v>2623.2166666666667</v>
      </c>
      <c r="G470" s="317">
        <v>2585.3833333333332</v>
      </c>
      <c r="H470" s="317">
        <v>2721.2833333333328</v>
      </c>
      <c r="I470" s="317">
        <v>2759.1166666666659</v>
      </c>
      <c r="J470" s="317">
        <v>2789.2333333333327</v>
      </c>
      <c r="K470" s="316">
        <v>2729</v>
      </c>
      <c r="L470" s="316">
        <v>2661.05</v>
      </c>
      <c r="M470" s="316">
        <v>0.58648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523</v>
      </c>
      <c r="D471" s="317">
        <v>527.23333333333335</v>
      </c>
      <c r="E471" s="317">
        <v>514.06666666666672</v>
      </c>
      <c r="F471" s="317">
        <v>505.13333333333333</v>
      </c>
      <c r="G471" s="317">
        <v>491.9666666666667</v>
      </c>
      <c r="H471" s="317">
        <v>536.16666666666674</v>
      </c>
      <c r="I471" s="317">
        <v>549.33333333333326</v>
      </c>
      <c r="J471" s="317">
        <v>558.26666666666677</v>
      </c>
      <c r="K471" s="316">
        <v>540.4</v>
      </c>
      <c r="L471" s="316">
        <v>518.29999999999995</v>
      </c>
      <c r="M471" s="316">
        <v>4.8582299999999998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1212.3499999999999</v>
      </c>
      <c r="D472" s="317">
        <v>1220.4333333333332</v>
      </c>
      <c r="E472" s="317">
        <v>1198.0166666666664</v>
      </c>
      <c r="F472" s="317">
        <v>1183.6833333333332</v>
      </c>
      <c r="G472" s="317">
        <v>1161.2666666666664</v>
      </c>
      <c r="H472" s="317">
        <v>1234.7666666666664</v>
      </c>
      <c r="I472" s="317">
        <v>1257.1833333333329</v>
      </c>
      <c r="J472" s="317">
        <v>1271.5166666666664</v>
      </c>
      <c r="K472" s="316">
        <v>1242.8499999999999</v>
      </c>
      <c r="L472" s="316">
        <v>1206.0999999999999</v>
      </c>
      <c r="M472" s="316">
        <v>4.6497999999999999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50.75</v>
      </c>
      <c r="D473" s="317">
        <v>51.116666666666674</v>
      </c>
      <c r="E473" s="317">
        <v>49.83333333333335</v>
      </c>
      <c r="F473" s="317">
        <v>48.916666666666679</v>
      </c>
      <c r="G473" s="317">
        <v>47.633333333333354</v>
      </c>
      <c r="H473" s="317">
        <v>52.033333333333346</v>
      </c>
      <c r="I473" s="317">
        <v>53.316666666666677</v>
      </c>
      <c r="J473" s="317">
        <v>54.233333333333341</v>
      </c>
      <c r="K473" s="316">
        <v>52.4</v>
      </c>
      <c r="L473" s="316">
        <v>50.2</v>
      </c>
      <c r="M473" s="316">
        <v>42.316569999999999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186.6</v>
      </c>
      <c r="D474" s="317">
        <v>189.73333333333335</v>
      </c>
      <c r="E474" s="317">
        <v>182.2166666666667</v>
      </c>
      <c r="F474" s="317">
        <v>177.83333333333334</v>
      </c>
      <c r="G474" s="317">
        <v>170.31666666666669</v>
      </c>
      <c r="H474" s="317">
        <v>194.1166666666667</v>
      </c>
      <c r="I474" s="317">
        <v>201.63333333333335</v>
      </c>
      <c r="J474" s="317">
        <v>206.01666666666671</v>
      </c>
      <c r="K474" s="316">
        <v>197.25</v>
      </c>
      <c r="L474" s="316">
        <v>185.35</v>
      </c>
      <c r="M474" s="316">
        <v>1.3895999999999999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851.8</v>
      </c>
      <c r="D475" s="317">
        <v>857.76666666666677</v>
      </c>
      <c r="E475" s="317">
        <v>841.28333333333353</v>
      </c>
      <c r="F475" s="317">
        <v>830.76666666666677</v>
      </c>
      <c r="G475" s="317">
        <v>814.28333333333353</v>
      </c>
      <c r="H475" s="317">
        <v>868.28333333333353</v>
      </c>
      <c r="I475" s="317">
        <v>884.76666666666688</v>
      </c>
      <c r="J475" s="317">
        <v>895.28333333333353</v>
      </c>
      <c r="K475" s="316">
        <v>874.25</v>
      </c>
      <c r="L475" s="316">
        <v>847.25</v>
      </c>
      <c r="M475" s="316">
        <v>0.76531000000000005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132.44999999999999</v>
      </c>
      <c r="D476" s="317">
        <v>128.5</v>
      </c>
      <c r="E476" s="317">
        <v>124.55000000000001</v>
      </c>
      <c r="F476" s="317">
        <v>116.65</v>
      </c>
      <c r="G476" s="317">
        <v>112.70000000000002</v>
      </c>
      <c r="H476" s="317">
        <v>136.4</v>
      </c>
      <c r="I476" s="317">
        <v>140.35</v>
      </c>
      <c r="J476" s="317">
        <v>148.25</v>
      </c>
      <c r="K476" s="316">
        <v>132.44999999999999</v>
      </c>
      <c r="L476" s="316">
        <v>120.6</v>
      </c>
      <c r="M476" s="316">
        <v>82.772800000000004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47.25</v>
      </c>
      <c r="D477" s="317">
        <v>47.949999999999996</v>
      </c>
      <c r="E477" s="317">
        <v>45.599999999999994</v>
      </c>
      <c r="F477" s="317">
        <v>43.949999999999996</v>
      </c>
      <c r="G477" s="317">
        <v>41.599999999999994</v>
      </c>
      <c r="H477" s="317">
        <v>49.599999999999994</v>
      </c>
      <c r="I477" s="317">
        <v>51.95</v>
      </c>
      <c r="J477" s="317">
        <v>53.599999999999994</v>
      </c>
      <c r="K477" s="316">
        <v>50.3</v>
      </c>
      <c r="L477" s="316">
        <v>46.3</v>
      </c>
      <c r="M477" s="316">
        <v>418.07513999999998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631.04999999999995</v>
      </c>
      <c r="D478" s="317">
        <v>634.46666666666658</v>
      </c>
      <c r="E478" s="317">
        <v>620.78333333333319</v>
      </c>
      <c r="F478" s="317">
        <v>610.51666666666665</v>
      </c>
      <c r="G478" s="317">
        <v>596.83333333333326</v>
      </c>
      <c r="H478" s="317">
        <v>644.73333333333312</v>
      </c>
      <c r="I478" s="317">
        <v>658.41666666666652</v>
      </c>
      <c r="J478" s="317">
        <v>668.68333333333305</v>
      </c>
      <c r="K478" s="316">
        <v>648.15</v>
      </c>
      <c r="L478" s="316">
        <v>624.20000000000005</v>
      </c>
      <c r="M478" s="316">
        <v>15.636979999999999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1483.8</v>
      </c>
      <c r="D479" s="317">
        <v>1497.1666666666667</v>
      </c>
      <c r="E479" s="317">
        <v>1462.9833333333336</v>
      </c>
      <c r="F479" s="317">
        <v>1442.1666666666667</v>
      </c>
      <c r="G479" s="317">
        <v>1407.9833333333336</v>
      </c>
      <c r="H479" s="317">
        <v>1517.9833333333336</v>
      </c>
      <c r="I479" s="317">
        <v>1552.1666666666665</v>
      </c>
      <c r="J479" s="317">
        <v>1572.9833333333336</v>
      </c>
      <c r="K479" s="316">
        <v>1531.35</v>
      </c>
      <c r="L479" s="316">
        <v>1476.35</v>
      </c>
      <c r="M479" s="316">
        <v>3.4468299999999998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11.65</v>
      </c>
      <c r="D480" s="317">
        <v>11.716666666666667</v>
      </c>
      <c r="E480" s="317">
        <v>11.583333333333334</v>
      </c>
      <c r="F480" s="317">
        <v>11.516666666666667</v>
      </c>
      <c r="G480" s="317">
        <v>11.383333333333335</v>
      </c>
      <c r="H480" s="317">
        <v>11.783333333333333</v>
      </c>
      <c r="I480" s="317">
        <v>11.916666666666666</v>
      </c>
      <c r="J480" s="317">
        <v>11.983333333333333</v>
      </c>
      <c r="K480" s="316">
        <v>11.85</v>
      </c>
      <c r="L480" s="316">
        <v>11.65</v>
      </c>
      <c r="M480" s="316">
        <v>12.46677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634.25</v>
      </c>
      <c r="D481" s="317">
        <v>641.85</v>
      </c>
      <c r="E481" s="317">
        <v>621.70000000000005</v>
      </c>
      <c r="F481" s="317">
        <v>609.15</v>
      </c>
      <c r="G481" s="317">
        <v>589</v>
      </c>
      <c r="H481" s="317">
        <v>654.40000000000009</v>
      </c>
      <c r="I481" s="317">
        <v>674.55</v>
      </c>
      <c r="J481" s="317">
        <v>687.10000000000014</v>
      </c>
      <c r="K481" s="316">
        <v>662</v>
      </c>
      <c r="L481" s="316">
        <v>629.29999999999995</v>
      </c>
      <c r="M481" s="316">
        <v>1.55385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141.55000000000001</v>
      </c>
      <c r="D482" s="317">
        <v>139.56666666666669</v>
      </c>
      <c r="E482" s="317">
        <v>134.13333333333338</v>
      </c>
      <c r="F482" s="317">
        <v>126.7166666666667</v>
      </c>
      <c r="G482" s="317">
        <v>121.28333333333339</v>
      </c>
      <c r="H482" s="317">
        <v>146.98333333333338</v>
      </c>
      <c r="I482" s="317">
        <v>152.41666666666671</v>
      </c>
      <c r="J482" s="317">
        <v>159.83333333333337</v>
      </c>
      <c r="K482" s="316">
        <v>145</v>
      </c>
      <c r="L482" s="316">
        <v>132.15</v>
      </c>
      <c r="M482" s="316">
        <v>10.8027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17.850000000000001</v>
      </c>
      <c r="D483" s="317">
        <v>17.583333333333332</v>
      </c>
      <c r="E483" s="317">
        <v>17.166666666666664</v>
      </c>
      <c r="F483" s="317">
        <v>16.483333333333331</v>
      </c>
      <c r="G483" s="317">
        <v>16.066666666666663</v>
      </c>
      <c r="H483" s="317">
        <v>18.266666666666666</v>
      </c>
      <c r="I483" s="317">
        <v>18.68333333333333</v>
      </c>
      <c r="J483" s="317">
        <v>19.366666666666667</v>
      </c>
      <c r="K483" s="316">
        <v>18</v>
      </c>
      <c r="L483" s="316">
        <v>16.899999999999999</v>
      </c>
      <c r="M483" s="316">
        <v>25.558330000000002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6355.7</v>
      </c>
      <c r="D484" s="317">
        <v>6430.5333333333328</v>
      </c>
      <c r="E484" s="317">
        <v>6265.1666666666661</v>
      </c>
      <c r="F484" s="317">
        <v>6174.6333333333332</v>
      </c>
      <c r="G484" s="317">
        <v>6009.2666666666664</v>
      </c>
      <c r="H484" s="317">
        <v>6521.0666666666657</v>
      </c>
      <c r="I484" s="317">
        <v>6686.4333333333325</v>
      </c>
      <c r="J484" s="317">
        <v>6776.9666666666653</v>
      </c>
      <c r="K484" s="316">
        <v>6595.9</v>
      </c>
      <c r="L484" s="316">
        <v>6340</v>
      </c>
      <c r="M484" s="316">
        <v>3.44367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36.799999999999997</v>
      </c>
      <c r="D485" s="317">
        <v>37.116666666666667</v>
      </c>
      <c r="E485" s="317">
        <v>36.333333333333336</v>
      </c>
      <c r="F485" s="317">
        <v>35.866666666666667</v>
      </c>
      <c r="G485" s="317">
        <v>35.083333333333336</v>
      </c>
      <c r="H485" s="317">
        <v>37.583333333333336</v>
      </c>
      <c r="I485" s="317">
        <v>38.366666666666667</v>
      </c>
      <c r="J485" s="317">
        <v>38.833333333333336</v>
      </c>
      <c r="K485" s="316">
        <v>37.9</v>
      </c>
      <c r="L485" s="316">
        <v>36.65</v>
      </c>
      <c r="M485" s="316">
        <v>60.020780000000002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823.25</v>
      </c>
      <c r="D486" s="317">
        <v>827.91666666666663</v>
      </c>
      <c r="E486" s="317">
        <v>814.43333333333328</v>
      </c>
      <c r="F486" s="317">
        <v>805.61666666666667</v>
      </c>
      <c r="G486" s="317">
        <v>792.13333333333333</v>
      </c>
      <c r="H486" s="317">
        <v>836.73333333333323</v>
      </c>
      <c r="I486" s="317">
        <v>850.21666666666658</v>
      </c>
      <c r="J486" s="317">
        <v>859.03333333333319</v>
      </c>
      <c r="K486" s="316">
        <v>841.4</v>
      </c>
      <c r="L486" s="316">
        <v>819.1</v>
      </c>
      <c r="M486" s="316">
        <v>26.304970000000001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779.85</v>
      </c>
      <c r="D487" s="317">
        <v>782.33333333333337</v>
      </c>
      <c r="E487" s="317">
        <v>768.66666666666674</v>
      </c>
      <c r="F487" s="317">
        <v>757.48333333333335</v>
      </c>
      <c r="G487" s="317">
        <v>743.81666666666672</v>
      </c>
      <c r="H487" s="317">
        <v>793.51666666666677</v>
      </c>
      <c r="I487" s="317">
        <v>807.18333333333351</v>
      </c>
      <c r="J487" s="317">
        <v>818.36666666666679</v>
      </c>
      <c r="K487" s="316">
        <v>796</v>
      </c>
      <c r="L487" s="316">
        <v>771.15</v>
      </c>
      <c r="M487" s="316">
        <v>1.0140199999999999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419.1</v>
      </c>
      <c r="D488" s="317">
        <v>426.01666666666665</v>
      </c>
      <c r="E488" s="317">
        <v>409.58333333333331</v>
      </c>
      <c r="F488" s="317">
        <v>400.06666666666666</v>
      </c>
      <c r="G488" s="317">
        <v>383.63333333333333</v>
      </c>
      <c r="H488" s="317">
        <v>435.5333333333333</v>
      </c>
      <c r="I488" s="317">
        <v>451.9666666666667</v>
      </c>
      <c r="J488" s="317">
        <v>461.48333333333329</v>
      </c>
      <c r="K488" s="316">
        <v>442.45</v>
      </c>
      <c r="L488" s="316">
        <v>416.5</v>
      </c>
      <c r="M488" s="316">
        <v>1.37418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35.15</v>
      </c>
      <c r="D489" s="317">
        <v>35.116666666666667</v>
      </c>
      <c r="E489" s="317">
        <v>34.533333333333331</v>
      </c>
      <c r="F489" s="317">
        <v>33.916666666666664</v>
      </c>
      <c r="G489" s="317">
        <v>33.333333333333329</v>
      </c>
      <c r="H489" s="317">
        <v>35.733333333333334</v>
      </c>
      <c r="I489" s="317">
        <v>36.316666666666663</v>
      </c>
      <c r="J489" s="317">
        <v>36.933333333333337</v>
      </c>
      <c r="K489" s="316">
        <v>35.700000000000003</v>
      </c>
      <c r="L489" s="316">
        <v>34.5</v>
      </c>
      <c r="M489" s="316">
        <v>26.039480000000001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868.95</v>
      </c>
      <c r="D490" s="317">
        <v>864.93333333333339</v>
      </c>
      <c r="E490" s="317">
        <v>849.96666666666681</v>
      </c>
      <c r="F490" s="317">
        <v>830.98333333333346</v>
      </c>
      <c r="G490" s="317">
        <v>816.01666666666688</v>
      </c>
      <c r="H490" s="317">
        <v>883.91666666666674</v>
      </c>
      <c r="I490" s="317">
        <v>898.88333333333344</v>
      </c>
      <c r="J490" s="317">
        <v>917.86666666666667</v>
      </c>
      <c r="K490" s="316">
        <v>879.9</v>
      </c>
      <c r="L490" s="316">
        <v>845.95</v>
      </c>
      <c r="M490" s="316">
        <v>0.30051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390.5</v>
      </c>
      <c r="D491" s="317">
        <v>385.33333333333331</v>
      </c>
      <c r="E491" s="317">
        <v>371.26666666666665</v>
      </c>
      <c r="F491" s="317">
        <v>352.03333333333336</v>
      </c>
      <c r="G491" s="317">
        <v>337.9666666666667</v>
      </c>
      <c r="H491" s="317">
        <v>404.56666666666661</v>
      </c>
      <c r="I491" s="317">
        <v>418.63333333333333</v>
      </c>
      <c r="J491" s="317">
        <v>437.86666666666656</v>
      </c>
      <c r="K491" s="316">
        <v>399.4</v>
      </c>
      <c r="L491" s="316">
        <v>366.1</v>
      </c>
      <c r="M491" s="316">
        <v>54.518039999999999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1099.3</v>
      </c>
      <c r="D492" s="317">
        <v>1089.6833333333334</v>
      </c>
      <c r="E492" s="317">
        <v>1061.6166666666668</v>
      </c>
      <c r="F492" s="317">
        <v>1023.9333333333334</v>
      </c>
      <c r="G492" s="317">
        <v>995.86666666666679</v>
      </c>
      <c r="H492" s="317">
        <v>1127.3666666666668</v>
      </c>
      <c r="I492" s="317">
        <v>1155.4333333333334</v>
      </c>
      <c r="J492" s="317">
        <v>1193.1166666666668</v>
      </c>
      <c r="K492" s="316">
        <v>1117.75</v>
      </c>
      <c r="L492" s="316">
        <v>1052</v>
      </c>
      <c r="M492" s="316">
        <v>31.64744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405.2</v>
      </c>
      <c r="D493" s="317">
        <v>405.11666666666662</v>
      </c>
      <c r="E493" s="317">
        <v>400.73333333333323</v>
      </c>
      <c r="F493" s="317">
        <v>396.26666666666659</v>
      </c>
      <c r="G493" s="317">
        <v>391.88333333333321</v>
      </c>
      <c r="H493" s="317">
        <v>409.58333333333326</v>
      </c>
      <c r="I493" s="317">
        <v>413.96666666666658</v>
      </c>
      <c r="J493" s="317">
        <v>418.43333333333328</v>
      </c>
      <c r="K493" s="316">
        <v>409.5</v>
      </c>
      <c r="L493" s="316">
        <v>400.65</v>
      </c>
      <c r="M493" s="316">
        <v>115.73563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2148.6</v>
      </c>
      <c r="D494" s="317">
        <v>2158.4666666666667</v>
      </c>
      <c r="E494" s="317">
        <v>2130.1333333333332</v>
      </c>
      <c r="F494" s="317">
        <v>2111.6666666666665</v>
      </c>
      <c r="G494" s="317">
        <v>2083.333333333333</v>
      </c>
      <c r="H494" s="317">
        <v>2176.9333333333334</v>
      </c>
      <c r="I494" s="317">
        <v>2205.2666666666664</v>
      </c>
      <c r="J494" s="317">
        <v>2223.7333333333336</v>
      </c>
      <c r="K494" s="316">
        <v>2186.8000000000002</v>
      </c>
      <c r="L494" s="316">
        <v>2140</v>
      </c>
      <c r="M494" s="316">
        <v>0.21348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211.4</v>
      </c>
      <c r="D495" s="317">
        <v>210.18333333333337</v>
      </c>
      <c r="E495" s="317">
        <v>207.56666666666672</v>
      </c>
      <c r="F495" s="317">
        <v>203.73333333333335</v>
      </c>
      <c r="G495" s="317">
        <v>201.1166666666667</v>
      </c>
      <c r="H495" s="317">
        <v>214.01666666666674</v>
      </c>
      <c r="I495" s="317">
        <v>216.63333333333335</v>
      </c>
      <c r="J495" s="317">
        <v>220.46666666666675</v>
      </c>
      <c r="K495" s="316">
        <v>212.8</v>
      </c>
      <c r="L495" s="316">
        <v>206.35</v>
      </c>
      <c r="M495" s="316">
        <v>1.8807700000000001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1908.65</v>
      </c>
      <c r="D496" s="317">
        <v>1933.8833333333332</v>
      </c>
      <c r="E496" s="317">
        <v>1869.7666666666664</v>
      </c>
      <c r="F496" s="317">
        <v>1830.8833333333332</v>
      </c>
      <c r="G496" s="317">
        <v>1766.7666666666664</v>
      </c>
      <c r="H496" s="317">
        <v>1972.7666666666664</v>
      </c>
      <c r="I496" s="317">
        <v>2036.8833333333332</v>
      </c>
      <c r="J496" s="317">
        <v>2075.7666666666664</v>
      </c>
      <c r="K496" s="316">
        <v>1998</v>
      </c>
      <c r="L496" s="316">
        <v>1895</v>
      </c>
      <c r="M496" s="316">
        <v>0.37458999999999998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649.45000000000005</v>
      </c>
      <c r="D497" s="317">
        <v>651.85</v>
      </c>
      <c r="E497" s="317">
        <v>626.30000000000007</v>
      </c>
      <c r="F497" s="317">
        <v>603.15000000000009</v>
      </c>
      <c r="G497" s="317">
        <v>577.60000000000014</v>
      </c>
      <c r="H497" s="317">
        <v>675</v>
      </c>
      <c r="I497" s="317">
        <v>700.55</v>
      </c>
      <c r="J497" s="317">
        <v>723.69999999999993</v>
      </c>
      <c r="K497" s="316">
        <v>677.4</v>
      </c>
      <c r="L497" s="316">
        <v>628.70000000000005</v>
      </c>
      <c r="M497" s="316">
        <v>1.35202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3060.9</v>
      </c>
      <c r="D498" s="317">
        <v>3057.1</v>
      </c>
      <c r="E498" s="317">
        <v>2989.2</v>
      </c>
      <c r="F498" s="317">
        <v>2917.5</v>
      </c>
      <c r="G498" s="317">
        <v>2849.6</v>
      </c>
      <c r="H498" s="317">
        <v>3128.7999999999997</v>
      </c>
      <c r="I498" s="317">
        <v>3196.7000000000003</v>
      </c>
      <c r="J498" s="317">
        <v>3268.3999999999996</v>
      </c>
      <c r="K498" s="316">
        <v>3125</v>
      </c>
      <c r="L498" s="316">
        <v>2985.4</v>
      </c>
      <c r="M498" s="316">
        <v>0.16292999999999999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1157.45</v>
      </c>
      <c r="D499" s="317">
        <v>1157.8833333333334</v>
      </c>
      <c r="E499" s="317">
        <v>1143.5666666666668</v>
      </c>
      <c r="F499" s="317">
        <v>1129.6833333333334</v>
      </c>
      <c r="G499" s="317">
        <v>1115.3666666666668</v>
      </c>
      <c r="H499" s="317">
        <v>1171.7666666666669</v>
      </c>
      <c r="I499" s="317">
        <v>1186.0833333333335</v>
      </c>
      <c r="J499" s="317">
        <v>1199.9666666666669</v>
      </c>
      <c r="K499" s="316">
        <v>1172.2</v>
      </c>
      <c r="L499" s="316">
        <v>1144</v>
      </c>
      <c r="M499" s="316">
        <v>15.75587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355.8</v>
      </c>
      <c r="D500" s="317">
        <v>356.43333333333334</v>
      </c>
      <c r="E500" s="317">
        <v>342.91666666666669</v>
      </c>
      <c r="F500" s="317">
        <v>330.03333333333336</v>
      </c>
      <c r="G500" s="317">
        <v>316.51666666666671</v>
      </c>
      <c r="H500" s="317">
        <v>369.31666666666666</v>
      </c>
      <c r="I500" s="317">
        <v>382.83333333333331</v>
      </c>
      <c r="J500" s="317">
        <v>395.71666666666664</v>
      </c>
      <c r="K500" s="316">
        <v>369.95</v>
      </c>
      <c r="L500" s="316">
        <v>343.55</v>
      </c>
      <c r="M500" s="316">
        <v>24.35679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198.9</v>
      </c>
      <c r="D501" s="317">
        <v>200.13333333333333</v>
      </c>
      <c r="E501" s="317">
        <v>195.26666666666665</v>
      </c>
      <c r="F501" s="317">
        <v>191.63333333333333</v>
      </c>
      <c r="G501" s="317">
        <v>186.76666666666665</v>
      </c>
      <c r="H501" s="317">
        <v>203.76666666666665</v>
      </c>
      <c r="I501" s="317">
        <v>208.63333333333333</v>
      </c>
      <c r="J501" s="317">
        <v>212.26666666666665</v>
      </c>
      <c r="K501" s="316">
        <v>205</v>
      </c>
      <c r="L501" s="316">
        <v>196.5</v>
      </c>
      <c r="M501" s="316">
        <v>5.3423999999999996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80.5</v>
      </c>
      <c r="D502" s="317">
        <v>81.516666666666666</v>
      </c>
      <c r="E502" s="317">
        <v>79.233333333333334</v>
      </c>
      <c r="F502" s="317">
        <v>77.966666666666669</v>
      </c>
      <c r="G502" s="317">
        <v>75.683333333333337</v>
      </c>
      <c r="H502" s="317">
        <v>82.783333333333331</v>
      </c>
      <c r="I502" s="317">
        <v>85.066666666666663</v>
      </c>
      <c r="J502" s="317">
        <v>86.333333333333329</v>
      </c>
      <c r="K502" s="316">
        <v>83.8</v>
      </c>
      <c r="L502" s="316">
        <v>80.25</v>
      </c>
      <c r="M502" s="316">
        <v>22.313379999999999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451.95</v>
      </c>
      <c r="D503" s="317">
        <v>457.31666666666666</v>
      </c>
      <c r="E503" s="317">
        <v>445.63333333333333</v>
      </c>
      <c r="F503" s="317">
        <v>439.31666666666666</v>
      </c>
      <c r="G503" s="317">
        <v>427.63333333333333</v>
      </c>
      <c r="H503" s="317">
        <v>463.63333333333333</v>
      </c>
      <c r="I503" s="317">
        <v>475.31666666666661</v>
      </c>
      <c r="J503" s="317">
        <v>481.63333333333333</v>
      </c>
      <c r="K503" s="316">
        <v>469</v>
      </c>
      <c r="L503" s="316">
        <v>451</v>
      </c>
      <c r="M503" s="316">
        <v>2.22803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1609.1</v>
      </c>
      <c r="D504" s="317">
        <v>1624.6333333333332</v>
      </c>
      <c r="E504" s="317">
        <v>1584.4666666666665</v>
      </c>
      <c r="F504" s="317">
        <v>1559.8333333333333</v>
      </c>
      <c r="G504" s="317">
        <v>1519.6666666666665</v>
      </c>
      <c r="H504" s="317">
        <v>1649.2666666666664</v>
      </c>
      <c r="I504" s="317">
        <v>1689.4333333333334</v>
      </c>
      <c r="J504" s="317">
        <v>1714.0666666666664</v>
      </c>
      <c r="K504" s="316">
        <v>1664.8</v>
      </c>
      <c r="L504" s="316">
        <v>1600</v>
      </c>
      <c r="M504" s="316">
        <v>3.55328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501.15</v>
      </c>
      <c r="D505" s="317">
        <v>500.38333333333327</v>
      </c>
      <c r="E505" s="317">
        <v>497.06666666666655</v>
      </c>
      <c r="F505" s="317">
        <v>492.98333333333329</v>
      </c>
      <c r="G505" s="317">
        <v>489.66666666666657</v>
      </c>
      <c r="H505" s="317">
        <v>504.46666666666653</v>
      </c>
      <c r="I505" s="317">
        <v>507.78333333333325</v>
      </c>
      <c r="J505" s="317">
        <v>511.8666666666665</v>
      </c>
      <c r="K505" s="316">
        <v>503.7</v>
      </c>
      <c r="L505" s="316">
        <v>496.3</v>
      </c>
      <c r="M505" s="316">
        <v>54.347659999999998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264.60000000000002</v>
      </c>
      <c r="D506" s="317">
        <v>265.73333333333335</v>
      </c>
      <c r="E506" s="317">
        <v>260.9666666666667</v>
      </c>
      <c r="F506" s="317">
        <v>257.33333333333337</v>
      </c>
      <c r="G506" s="317">
        <v>252.56666666666672</v>
      </c>
      <c r="H506" s="317">
        <v>269.36666666666667</v>
      </c>
      <c r="I506" s="317">
        <v>274.13333333333333</v>
      </c>
      <c r="J506" s="317">
        <v>277.76666666666665</v>
      </c>
      <c r="K506" s="316">
        <v>270.5</v>
      </c>
      <c r="L506" s="316">
        <v>262.10000000000002</v>
      </c>
      <c r="M506" s="316">
        <v>2.5963699999999998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13.5</v>
      </c>
      <c r="D507" s="339">
        <v>13.583333333333334</v>
      </c>
      <c r="E507" s="339">
        <v>13.366666666666667</v>
      </c>
      <c r="F507" s="339">
        <v>13.233333333333333</v>
      </c>
      <c r="G507" s="339">
        <v>13.016666666666666</v>
      </c>
      <c r="H507" s="339">
        <v>13.716666666666669</v>
      </c>
      <c r="I507" s="339">
        <v>13.933333333333334</v>
      </c>
      <c r="J507" s="338">
        <v>14.06666666666667</v>
      </c>
      <c r="K507" s="338">
        <v>13.8</v>
      </c>
      <c r="L507" s="338">
        <v>13.45</v>
      </c>
      <c r="M507" s="270">
        <v>626.04654000000005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244.35</v>
      </c>
      <c r="D508" s="339">
        <v>246.38333333333333</v>
      </c>
      <c r="E508" s="339">
        <v>240.31666666666666</v>
      </c>
      <c r="F508" s="339">
        <v>236.28333333333333</v>
      </c>
      <c r="G508" s="339">
        <v>230.21666666666667</v>
      </c>
      <c r="H508" s="339">
        <v>250.41666666666666</v>
      </c>
      <c r="I508" s="339">
        <v>256.48333333333335</v>
      </c>
      <c r="J508" s="338">
        <v>260.51666666666665</v>
      </c>
      <c r="K508" s="338">
        <v>252.45</v>
      </c>
      <c r="L508" s="338">
        <v>242.35</v>
      </c>
      <c r="M508" s="270">
        <v>68.454530000000005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310.10000000000002</v>
      </c>
      <c r="D509" s="339">
        <v>310.68333333333334</v>
      </c>
      <c r="E509" s="339">
        <v>306.41666666666669</v>
      </c>
      <c r="F509" s="339">
        <v>302.73333333333335</v>
      </c>
      <c r="G509" s="339">
        <v>298.4666666666667</v>
      </c>
      <c r="H509" s="339">
        <v>314.36666666666667</v>
      </c>
      <c r="I509" s="339">
        <v>318.63333333333333</v>
      </c>
      <c r="J509" s="338">
        <v>322.31666666666666</v>
      </c>
      <c r="K509" s="338">
        <v>314.95</v>
      </c>
      <c r="L509" s="338">
        <v>307</v>
      </c>
      <c r="M509" s="270">
        <v>4.2368800000000002</v>
      </c>
      <c r="N509" s="1"/>
      <c r="O509" s="1"/>
    </row>
    <row r="510" spans="1:15" ht="12.75" customHeight="1">
      <c r="A510" s="30"/>
      <c r="B510" s="338" t="s">
        <v>560</v>
      </c>
      <c r="C510" s="339">
        <v>1661.95</v>
      </c>
      <c r="D510" s="339">
        <v>1668.7333333333333</v>
      </c>
      <c r="E510" s="339">
        <v>1653.2166666666667</v>
      </c>
      <c r="F510" s="339">
        <v>1644.4833333333333</v>
      </c>
      <c r="G510" s="339">
        <v>1628.9666666666667</v>
      </c>
      <c r="H510" s="339">
        <v>1677.4666666666667</v>
      </c>
      <c r="I510" s="339">
        <v>1692.9833333333336</v>
      </c>
      <c r="J510" s="338">
        <v>1701.7166666666667</v>
      </c>
      <c r="K510" s="338">
        <v>1684.25</v>
      </c>
      <c r="L510" s="338">
        <v>1660</v>
      </c>
      <c r="M510" s="270">
        <v>0.11744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7" sqref="F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6"/>
      <c r="B5" s="427"/>
      <c r="C5" s="426"/>
      <c r="D5" s="42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28" t="s">
        <v>563</v>
      </c>
      <c r="C7" s="427"/>
      <c r="D7" s="7">
        <f>Main!B10</f>
        <v>44687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44686</v>
      </c>
      <c r="B10" s="29">
        <v>540135</v>
      </c>
      <c r="C10" s="28" t="s">
        <v>937</v>
      </c>
      <c r="D10" s="28" t="s">
        <v>924</v>
      </c>
      <c r="E10" s="28" t="s">
        <v>572</v>
      </c>
      <c r="F10" s="87">
        <v>2622000</v>
      </c>
      <c r="G10" s="29">
        <v>2.1800000000000002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44686</v>
      </c>
      <c r="B11" s="29">
        <v>540135</v>
      </c>
      <c r="C11" s="28" t="s">
        <v>937</v>
      </c>
      <c r="D11" s="28" t="s">
        <v>924</v>
      </c>
      <c r="E11" s="28" t="s">
        <v>573</v>
      </c>
      <c r="F11" s="87">
        <v>2530507</v>
      </c>
      <c r="G11" s="29">
        <v>2.2200000000000002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44686</v>
      </c>
      <c r="B12" s="29">
        <v>540135</v>
      </c>
      <c r="C12" s="28" t="s">
        <v>937</v>
      </c>
      <c r="D12" s="28" t="s">
        <v>861</v>
      </c>
      <c r="E12" s="28" t="s">
        <v>573</v>
      </c>
      <c r="F12" s="87">
        <v>3036973</v>
      </c>
      <c r="G12" s="29">
        <v>2.1800000000000002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44686</v>
      </c>
      <c r="B13" s="29">
        <v>541865</v>
      </c>
      <c r="C13" s="28" t="s">
        <v>938</v>
      </c>
      <c r="D13" s="28" t="s">
        <v>939</v>
      </c>
      <c r="E13" s="28" t="s">
        <v>572</v>
      </c>
      <c r="F13" s="87">
        <v>230000</v>
      </c>
      <c r="G13" s="29">
        <v>108.04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44686</v>
      </c>
      <c r="B14" s="29">
        <v>541865</v>
      </c>
      <c r="C14" s="28" t="s">
        <v>938</v>
      </c>
      <c r="D14" s="28" t="s">
        <v>940</v>
      </c>
      <c r="E14" s="28" t="s">
        <v>573</v>
      </c>
      <c r="F14" s="87">
        <v>369814</v>
      </c>
      <c r="G14" s="29">
        <v>107.89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44686</v>
      </c>
      <c r="B15" s="29">
        <v>531909</v>
      </c>
      <c r="C15" s="28" t="s">
        <v>941</v>
      </c>
      <c r="D15" s="28" t="s">
        <v>942</v>
      </c>
      <c r="E15" s="28" t="s">
        <v>573</v>
      </c>
      <c r="F15" s="87">
        <v>409154</v>
      </c>
      <c r="G15" s="29">
        <v>4.1399999999999997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44686</v>
      </c>
      <c r="B16" s="29">
        <v>540361</v>
      </c>
      <c r="C16" s="28" t="s">
        <v>943</v>
      </c>
      <c r="D16" s="28" t="s">
        <v>944</v>
      </c>
      <c r="E16" s="28" t="s">
        <v>572</v>
      </c>
      <c r="F16" s="87">
        <v>188509</v>
      </c>
      <c r="G16" s="29">
        <v>43.1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44686</v>
      </c>
      <c r="B17" s="29">
        <v>539559</v>
      </c>
      <c r="C17" s="28" t="s">
        <v>899</v>
      </c>
      <c r="D17" s="28" t="s">
        <v>945</v>
      </c>
      <c r="E17" s="28" t="s">
        <v>572</v>
      </c>
      <c r="F17" s="87">
        <v>47106</v>
      </c>
      <c r="G17" s="29">
        <v>16.7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44686</v>
      </c>
      <c r="B18" s="29">
        <v>540204</v>
      </c>
      <c r="C18" s="28" t="s">
        <v>946</v>
      </c>
      <c r="D18" s="28" t="s">
        <v>947</v>
      </c>
      <c r="E18" s="28" t="s">
        <v>573</v>
      </c>
      <c r="F18" s="87">
        <v>76556</v>
      </c>
      <c r="G18" s="29">
        <v>44.28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44686</v>
      </c>
      <c r="B19" s="29">
        <v>543520</v>
      </c>
      <c r="C19" s="28" t="s">
        <v>922</v>
      </c>
      <c r="D19" s="28" t="s">
        <v>923</v>
      </c>
      <c r="E19" s="28" t="s">
        <v>573</v>
      </c>
      <c r="F19" s="87">
        <v>76000</v>
      </c>
      <c r="G19" s="29">
        <v>137.37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44686</v>
      </c>
      <c r="B20" s="29">
        <v>543520</v>
      </c>
      <c r="C20" s="28" t="s">
        <v>922</v>
      </c>
      <c r="D20" s="28" t="s">
        <v>948</v>
      </c>
      <c r="E20" s="28" t="s">
        <v>572</v>
      </c>
      <c r="F20" s="87">
        <v>59000</v>
      </c>
      <c r="G20" s="29">
        <v>128.6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44686</v>
      </c>
      <c r="B21" s="29">
        <v>543520</v>
      </c>
      <c r="C21" s="28" t="s">
        <v>922</v>
      </c>
      <c r="D21" s="28" t="s">
        <v>925</v>
      </c>
      <c r="E21" s="28" t="s">
        <v>573</v>
      </c>
      <c r="F21" s="87">
        <v>170000</v>
      </c>
      <c r="G21" s="29">
        <v>128.6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44686</v>
      </c>
      <c r="B22" s="29">
        <v>543520</v>
      </c>
      <c r="C22" s="28" t="s">
        <v>922</v>
      </c>
      <c r="D22" s="28" t="s">
        <v>949</v>
      </c>
      <c r="E22" s="28" t="s">
        <v>572</v>
      </c>
      <c r="F22" s="87">
        <v>55000</v>
      </c>
      <c r="G22" s="29">
        <v>128.6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44686</v>
      </c>
      <c r="B23" s="29">
        <v>543520</v>
      </c>
      <c r="C23" s="28" t="s">
        <v>922</v>
      </c>
      <c r="D23" s="28" t="s">
        <v>893</v>
      </c>
      <c r="E23" s="28" t="s">
        <v>572</v>
      </c>
      <c r="F23" s="87">
        <v>120000</v>
      </c>
      <c r="G23" s="29">
        <v>128.6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44686</v>
      </c>
      <c r="B24" s="29">
        <v>543520</v>
      </c>
      <c r="C24" s="28" t="s">
        <v>922</v>
      </c>
      <c r="D24" s="28" t="s">
        <v>950</v>
      </c>
      <c r="E24" s="28" t="s">
        <v>573</v>
      </c>
      <c r="F24" s="87">
        <v>76000</v>
      </c>
      <c r="G24" s="29">
        <v>128.61000000000001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44686</v>
      </c>
      <c r="B25" s="29">
        <v>514386</v>
      </c>
      <c r="C25" s="28" t="s">
        <v>926</v>
      </c>
      <c r="D25" s="28" t="s">
        <v>951</v>
      </c>
      <c r="E25" s="28" t="s">
        <v>573</v>
      </c>
      <c r="F25" s="87">
        <v>154571</v>
      </c>
      <c r="G25" s="29">
        <v>9.25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44686</v>
      </c>
      <c r="B26" s="29">
        <v>514386</v>
      </c>
      <c r="C26" s="28" t="s">
        <v>926</v>
      </c>
      <c r="D26" s="28" t="s">
        <v>952</v>
      </c>
      <c r="E26" s="28" t="s">
        <v>572</v>
      </c>
      <c r="F26" s="87">
        <v>38116</v>
      </c>
      <c r="G26" s="29">
        <v>9.25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44686</v>
      </c>
      <c r="B27" s="29">
        <v>514386</v>
      </c>
      <c r="C27" s="28" t="s">
        <v>926</v>
      </c>
      <c r="D27" s="28" t="s">
        <v>952</v>
      </c>
      <c r="E27" s="28" t="s">
        <v>573</v>
      </c>
      <c r="F27" s="87">
        <v>74093</v>
      </c>
      <c r="G27" s="29">
        <v>8.86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44686</v>
      </c>
      <c r="B28" s="29">
        <v>540377</v>
      </c>
      <c r="C28" s="28" t="s">
        <v>927</v>
      </c>
      <c r="D28" s="28" t="s">
        <v>928</v>
      </c>
      <c r="E28" s="28" t="s">
        <v>572</v>
      </c>
      <c r="F28" s="87">
        <v>24000</v>
      </c>
      <c r="G28" s="29">
        <v>69.8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44686</v>
      </c>
      <c r="B29" s="29">
        <v>540377</v>
      </c>
      <c r="C29" s="28" t="s">
        <v>927</v>
      </c>
      <c r="D29" s="28" t="s">
        <v>953</v>
      </c>
      <c r="E29" s="28" t="s">
        <v>573</v>
      </c>
      <c r="F29" s="87">
        <v>18000</v>
      </c>
      <c r="G29" s="29">
        <v>69.8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44686</v>
      </c>
      <c r="B30" s="29">
        <v>509051</v>
      </c>
      <c r="C30" s="28" t="s">
        <v>908</v>
      </c>
      <c r="D30" s="28" t="s">
        <v>909</v>
      </c>
      <c r="E30" s="28" t="s">
        <v>573</v>
      </c>
      <c r="F30" s="87">
        <v>20000000</v>
      </c>
      <c r="G30" s="29">
        <v>4.7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44686</v>
      </c>
      <c r="B31" s="29">
        <v>524400</v>
      </c>
      <c r="C31" s="28" t="s">
        <v>954</v>
      </c>
      <c r="D31" s="28" t="s">
        <v>955</v>
      </c>
      <c r="E31" s="28" t="s">
        <v>573</v>
      </c>
      <c r="F31" s="87">
        <v>18000</v>
      </c>
      <c r="G31" s="29">
        <v>79.55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44686</v>
      </c>
      <c r="B32" s="29">
        <v>524400</v>
      </c>
      <c r="C32" s="28" t="s">
        <v>954</v>
      </c>
      <c r="D32" s="28" t="s">
        <v>956</v>
      </c>
      <c r="E32" s="28" t="s">
        <v>573</v>
      </c>
      <c r="F32" s="87">
        <v>23608</v>
      </c>
      <c r="G32" s="29">
        <v>79.55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44686</v>
      </c>
      <c r="B33" s="29">
        <v>543289</v>
      </c>
      <c r="C33" s="28" t="s">
        <v>957</v>
      </c>
      <c r="D33" s="28" t="s">
        <v>923</v>
      </c>
      <c r="E33" s="28" t="s">
        <v>573</v>
      </c>
      <c r="F33" s="87">
        <v>12000</v>
      </c>
      <c r="G33" s="29">
        <v>9.31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44686</v>
      </c>
      <c r="B34" s="29">
        <v>539910</v>
      </c>
      <c r="C34" s="28" t="s">
        <v>958</v>
      </c>
      <c r="D34" s="28" t="s">
        <v>959</v>
      </c>
      <c r="E34" s="28" t="s">
        <v>572</v>
      </c>
      <c r="F34" s="87">
        <v>90010</v>
      </c>
      <c r="G34" s="29">
        <v>5.16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44686</v>
      </c>
      <c r="B35" s="29">
        <v>542459</v>
      </c>
      <c r="C35" s="28" t="s">
        <v>960</v>
      </c>
      <c r="D35" s="28" t="s">
        <v>961</v>
      </c>
      <c r="E35" s="28" t="s">
        <v>572</v>
      </c>
      <c r="F35" s="87">
        <v>53582</v>
      </c>
      <c r="G35" s="29">
        <v>66.63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44686</v>
      </c>
      <c r="B36" s="29">
        <v>542459</v>
      </c>
      <c r="C36" s="28" t="s">
        <v>960</v>
      </c>
      <c r="D36" s="28" t="s">
        <v>961</v>
      </c>
      <c r="E36" s="28" t="s">
        <v>573</v>
      </c>
      <c r="F36" s="87">
        <v>48527</v>
      </c>
      <c r="G36" s="29">
        <v>67.81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44686</v>
      </c>
      <c r="B37" s="29">
        <v>511557</v>
      </c>
      <c r="C37" s="28" t="s">
        <v>910</v>
      </c>
      <c r="D37" s="28" t="s">
        <v>962</v>
      </c>
      <c r="E37" s="28" t="s">
        <v>573</v>
      </c>
      <c r="F37" s="87">
        <v>475000</v>
      </c>
      <c r="G37" s="29">
        <v>9.08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44686</v>
      </c>
      <c r="B38" s="29">
        <v>541601</v>
      </c>
      <c r="C38" s="28" t="s">
        <v>963</v>
      </c>
      <c r="D38" s="28" t="s">
        <v>936</v>
      </c>
      <c r="E38" s="28" t="s">
        <v>572</v>
      </c>
      <c r="F38" s="87">
        <v>45900</v>
      </c>
      <c r="G38" s="29">
        <v>197.45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44686</v>
      </c>
      <c r="B39" s="29">
        <v>541601</v>
      </c>
      <c r="C39" s="28" t="s">
        <v>963</v>
      </c>
      <c r="D39" s="28" t="s">
        <v>936</v>
      </c>
      <c r="E39" s="28" t="s">
        <v>573</v>
      </c>
      <c r="F39" s="87">
        <v>67500</v>
      </c>
      <c r="G39" s="29">
        <v>193.47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44686</v>
      </c>
      <c r="B40" s="29">
        <v>541601</v>
      </c>
      <c r="C40" s="28" t="s">
        <v>963</v>
      </c>
      <c r="D40" s="28" t="s">
        <v>935</v>
      </c>
      <c r="E40" s="28" t="s">
        <v>572</v>
      </c>
      <c r="F40" s="87">
        <v>175500</v>
      </c>
      <c r="G40" s="29">
        <v>198.33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44686</v>
      </c>
      <c r="B41" s="29">
        <v>541601</v>
      </c>
      <c r="C41" s="28" t="s">
        <v>963</v>
      </c>
      <c r="D41" s="28" t="s">
        <v>935</v>
      </c>
      <c r="E41" s="28" t="s">
        <v>573</v>
      </c>
      <c r="F41" s="87">
        <v>51300</v>
      </c>
      <c r="G41" s="29">
        <v>198.24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44686</v>
      </c>
      <c r="B42" s="29">
        <v>512624</v>
      </c>
      <c r="C42" s="28" t="s">
        <v>964</v>
      </c>
      <c r="D42" s="28" t="s">
        <v>965</v>
      </c>
      <c r="E42" s="28" t="s">
        <v>573</v>
      </c>
      <c r="F42" s="87">
        <v>229367</v>
      </c>
      <c r="G42" s="29">
        <v>2.38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44686</v>
      </c>
      <c r="B43" s="29">
        <v>543256</v>
      </c>
      <c r="C43" s="28" t="s">
        <v>966</v>
      </c>
      <c r="D43" s="28" t="s">
        <v>967</v>
      </c>
      <c r="E43" s="28" t="s">
        <v>572</v>
      </c>
      <c r="F43" s="87">
        <v>98357</v>
      </c>
      <c r="G43" s="29">
        <v>19.309999999999999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44686</v>
      </c>
      <c r="B44" s="29">
        <v>543256</v>
      </c>
      <c r="C44" s="28" t="s">
        <v>966</v>
      </c>
      <c r="D44" s="28" t="s">
        <v>968</v>
      </c>
      <c r="E44" s="28" t="s">
        <v>573</v>
      </c>
      <c r="F44" s="87">
        <v>54050</v>
      </c>
      <c r="G44" s="29">
        <v>19.5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44686</v>
      </c>
      <c r="B45" s="29">
        <v>543519</v>
      </c>
      <c r="C45" s="28" t="s">
        <v>929</v>
      </c>
      <c r="D45" s="28" t="s">
        <v>930</v>
      </c>
      <c r="E45" s="28" t="s">
        <v>572</v>
      </c>
      <c r="F45" s="87">
        <v>18000</v>
      </c>
      <c r="G45" s="29">
        <v>45.05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44686</v>
      </c>
      <c r="B46" s="29">
        <v>543519</v>
      </c>
      <c r="C46" s="28" t="s">
        <v>929</v>
      </c>
      <c r="D46" s="28" t="s">
        <v>969</v>
      </c>
      <c r="E46" s="28" t="s">
        <v>573</v>
      </c>
      <c r="F46" s="87">
        <v>30000</v>
      </c>
      <c r="G46" s="29">
        <v>45.03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44686</v>
      </c>
      <c r="B47" s="29">
        <v>543274</v>
      </c>
      <c r="C47" s="28" t="s">
        <v>970</v>
      </c>
      <c r="D47" s="28" t="s">
        <v>971</v>
      </c>
      <c r="E47" s="28" t="s">
        <v>572</v>
      </c>
      <c r="F47" s="87">
        <v>162000</v>
      </c>
      <c r="G47" s="29">
        <v>76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44686</v>
      </c>
      <c r="B48" s="29">
        <v>531644</v>
      </c>
      <c r="C48" s="28" t="s">
        <v>900</v>
      </c>
      <c r="D48" s="28" t="s">
        <v>901</v>
      </c>
      <c r="E48" s="28" t="s">
        <v>573</v>
      </c>
      <c r="F48" s="87">
        <v>51904</v>
      </c>
      <c r="G48" s="29">
        <v>10.45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44686</v>
      </c>
      <c r="B49" s="29">
        <v>531644</v>
      </c>
      <c r="C49" s="28" t="s">
        <v>900</v>
      </c>
      <c r="D49" s="28" t="s">
        <v>931</v>
      </c>
      <c r="E49" s="28" t="s">
        <v>572</v>
      </c>
      <c r="F49" s="87">
        <v>45820</v>
      </c>
      <c r="G49" s="29">
        <v>10.49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44686</v>
      </c>
      <c r="B50" s="29">
        <v>531203</v>
      </c>
      <c r="C50" s="28" t="s">
        <v>911</v>
      </c>
      <c r="D50" s="28" t="s">
        <v>972</v>
      </c>
      <c r="E50" s="28" t="s">
        <v>573</v>
      </c>
      <c r="F50" s="87">
        <v>200000</v>
      </c>
      <c r="G50" s="29">
        <v>32.65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44686</v>
      </c>
      <c r="B51" s="29">
        <v>531203</v>
      </c>
      <c r="C51" s="28" t="s">
        <v>911</v>
      </c>
      <c r="D51" s="28" t="s">
        <v>912</v>
      </c>
      <c r="E51" s="28" t="s">
        <v>572</v>
      </c>
      <c r="F51" s="87">
        <v>201500</v>
      </c>
      <c r="G51" s="29">
        <v>32.65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44686</v>
      </c>
      <c r="B52" s="29">
        <v>531025</v>
      </c>
      <c r="C52" s="28" t="s">
        <v>932</v>
      </c>
      <c r="D52" s="28" t="s">
        <v>933</v>
      </c>
      <c r="E52" s="28" t="s">
        <v>573</v>
      </c>
      <c r="F52" s="87">
        <v>675000</v>
      </c>
      <c r="G52" s="29">
        <v>2.04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44686</v>
      </c>
      <c r="B53" s="29" t="s">
        <v>973</v>
      </c>
      <c r="C53" s="28" t="s">
        <v>974</v>
      </c>
      <c r="D53" s="28" t="s">
        <v>934</v>
      </c>
      <c r="E53" s="28" t="s">
        <v>572</v>
      </c>
      <c r="F53" s="87">
        <v>137000</v>
      </c>
      <c r="G53" s="29">
        <v>44.65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44686</v>
      </c>
      <c r="B54" s="29" t="s">
        <v>975</v>
      </c>
      <c r="C54" s="28" t="s">
        <v>976</v>
      </c>
      <c r="D54" s="28" t="s">
        <v>977</v>
      </c>
      <c r="E54" s="28" t="s">
        <v>572</v>
      </c>
      <c r="F54" s="87">
        <v>30000</v>
      </c>
      <c r="G54" s="29">
        <v>1651.83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44686</v>
      </c>
      <c r="B55" s="29" t="s">
        <v>890</v>
      </c>
      <c r="C55" s="28" t="s">
        <v>892</v>
      </c>
      <c r="D55" s="28" t="s">
        <v>891</v>
      </c>
      <c r="E55" s="28" t="s">
        <v>572</v>
      </c>
      <c r="F55" s="87">
        <v>121491</v>
      </c>
      <c r="G55" s="29">
        <v>1023.49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44686</v>
      </c>
      <c r="B56" s="29" t="s">
        <v>890</v>
      </c>
      <c r="C56" s="28" t="s">
        <v>892</v>
      </c>
      <c r="D56" s="28" t="s">
        <v>869</v>
      </c>
      <c r="E56" s="28" t="s">
        <v>572</v>
      </c>
      <c r="F56" s="87">
        <v>143673</v>
      </c>
      <c r="G56" s="29">
        <v>1026.56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44686</v>
      </c>
      <c r="B57" s="29" t="s">
        <v>978</v>
      </c>
      <c r="C57" s="28" t="s">
        <v>979</v>
      </c>
      <c r="D57" s="28" t="s">
        <v>980</v>
      </c>
      <c r="E57" s="28" t="s">
        <v>572</v>
      </c>
      <c r="F57" s="87">
        <v>373441</v>
      </c>
      <c r="G57" s="29">
        <v>29.48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44686</v>
      </c>
      <c r="B58" s="29" t="s">
        <v>981</v>
      </c>
      <c r="C58" s="28" t="s">
        <v>982</v>
      </c>
      <c r="D58" s="28" t="s">
        <v>983</v>
      </c>
      <c r="E58" s="28" t="s">
        <v>572</v>
      </c>
      <c r="F58" s="87">
        <v>3491353</v>
      </c>
      <c r="G58" s="29">
        <v>6.76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44686</v>
      </c>
      <c r="B59" s="29" t="s">
        <v>981</v>
      </c>
      <c r="C59" s="28" t="s">
        <v>982</v>
      </c>
      <c r="D59" s="28" t="s">
        <v>889</v>
      </c>
      <c r="E59" s="28" t="s">
        <v>572</v>
      </c>
      <c r="F59" s="87">
        <v>4375048</v>
      </c>
      <c r="G59" s="29">
        <v>6.84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44686</v>
      </c>
      <c r="B60" s="29" t="s">
        <v>981</v>
      </c>
      <c r="C60" s="28" t="s">
        <v>982</v>
      </c>
      <c r="D60" s="28" t="s">
        <v>984</v>
      </c>
      <c r="E60" s="28" t="s">
        <v>572</v>
      </c>
      <c r="F60" s="87">
        <v>1228541</v>
      </c>
      <c r="G60" s="29">
        <v>6.82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44686</v>
      </c>
      <c r="B61" s="29" t="s">
        <v>981</v>
      </c>
      <c r="C61" s="28" t="s">
        <v>982</v>
      </c>
      <c r="D61" s="28" t="s">
        <v>985</v>
      </c>
      <c r="E61" s="28" t="s">
        <v>572</v>
      </c>
      <c r="F61" s="87">
        <v>3515000</v>
      </c>
      <c r="G61" s="29">
        <v>6.7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44686</v>
      </c>
      <c r="B62" s="29" t="s">
        <v>973</v>
      </c>
      <c r="C62" s="28" t="s">
        <v>974</v>
      </c>
      <c r="D62" s="28" t="s">
        <v>935</v>
      </c>
      <c r="E62" s="28" t="s">
        <v>573</v>
      </c>
      <c r="F62" s="87">
        <v>143500</v>
      </c>
      <c r="G62" s="29">
        <v>44.62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44686</v>
      </c>
      <c r="B63" s="29" t="s">
        <v>975</v>
      </c>
      <c r="C63" s="28" t="s">
        <v>976</v>
      </c>
      <c r="D63" s="28" t="s">
        <v>986</v>
      </c>
      <c r="E63" s="28" t="s">
        <v>573</v>
      </c>
      <c r="F63" s="87">
        <v>30000</v>
      </c>
      <c r="G63" s="29">
        <v>1651.83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44686</v>
      </c>
      <c r="B64" s="29" t="s">
        <v>987</v>
      </c>
      <c r="C64" s="28" t="s">
        <v>988</v>
      </c>
      <c r="D64" s="28" t="s">
        <v>893</v>
      </c>
      <c r="E64" s="28" t="s">
        <v>573</v>
      </c>
      <c r="F64" s="87">
        <v>15600</v>
      </c>
      <c r="G64" s="29">
        <v>510.07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44686</v>
      </c>
      <c r="B65" s="29" t="s">
        <v>363</v>
      </c>
      <c r="C65" s="28" t="s">
        <v>989</v>
      </c>
      <c r="D65" s="28" t="s">
        <v>990</v>
      </c>
      <c r="E65" s="28" t="s">
        <v>573</v>
      </c>
      <c r="F65" s="87">
        <v>18031074</v>
      </c>
      <c r="G65" s="29">
        <v>2.85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44686</v>
      </c>
      <c r="B66" s="29" t="s">
        <v>991</v>
      </c>
      <c r="C66" s="28" t="s">
        <v>992</v>
      </c>
      <c r="D66" s="28" t="s">
        <v>993</v>
      </c>
      <c r="E66" s="28" t="s">
        <v>573</v>
      </c>
      <c r="F66" s="87">
        <v>100000</v>
      </c>
      <c r="G66" s="29">
        <v>168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44686</v>
      </c>
      <c r="B67" s="29" t="s">
        <v>994</v>
      </c>
      <c r="C67" s="28" t="s">
        <v>995</v>
      </c>
      <c r="D67" s="28" t="s">
        <v>996</v>
      </c>
      <c r="E67" s="28" t="s">
        <v>573</v>
      </c>
      <c r="F67" s="87">
        <v>360000</v>
      </c>
      <c r="G67" s="29">
        <v>83.5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44686</v>
      </c>
      <c r="B68" s="29" t="s">
        <v>890</v>
      </c>
      <c r="C68" s="28" t="s">
        <v>892</v>
      </c>
      <c r="D68" s="28" t="s">
        <v>891</v>
      </c>
      <c r="E68" s="28" t="s">
        <v>573</v>
      </c>
      <c r="F68" s="87">
        <v>126153</v>
      </c>
      <c r="G68" s="29">
        <v>1026.56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44686</v>
      </c>
      <c r="B69" s="29" t="s">
        <v>890</v>
      </c>
      <c r="C69" s="28" t="s">
        <v>892</v>
      </c>
      <c r="D69" s="28" t="s">
        <v>869</v>
      </c>
      <c r="E69" s="28" t="s">
        <v>573</v>
      </c>
      <c r="F69" s="87">
        <v>143673</v>
      </c>
      <c r="G69" s="29">
        <v>1027.0899999999999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44686</v>
      </c>
      <c r="B70" s="29" t="s">
        <v>978</v>
      </c>
      <c r="C70" s="28" t="s">
        <v>979</v>
      </c>
      <c r="D70" s="28" t="s">
        <v>997</v>
      </c>
      <c r="E70" s="28" t="s">
        <v>573</v>
      </c>
      <c r="F70" s="87">
        <v>335000</v>
      </c>
      <c r="G70" s="29">
        <v>29.38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44686</v>
      </c>
      <c r="B71" s="29" t="s">
        <v>978</v>
      </c>
      <c r="C71" s="28" t="s">
        <v>979</v>
      </c>
      <c r="D71" s="28" t="s">
        <v>980</v>
      </c>
      <c r="E71" s="28" t="s">
        <v>573</v>
      </c>
      <c r="F71" s="87">
        <v>758018</v>
      </c>
      <c r="G71" s="29">
        <v>29.5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44686</v>
      </c>
      <c r="B72" s="29" t="s">
        <v>981</v>
      </c>
      <c r="C72" s="28" t="s">
        <v>982</v>
      </c>
      <c r="D72" s="28" t="s">
        <v>889</v>
      </c>
      <c r="E72" s="28" t="s">
        <v>573</v>
      </c>
      <c r="F72" s="87">
        <v>4937111</v>
      </c>
      <c r="G72" s="29">
        <v>6.87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44686</v>
      </c>
      <c r="B73" s="29" t="s">
        <v>981</v>
      </c>
      <c r="C73" s="28" t="s">
        <v>982</v>
      </c>
      <c r="D73" s="28" t="s">
        <v>984</v>
      </c>
      <c r="E73" s="28" t="s">
        <v>573</v>
      </c>
      <c r="F73" s="87">
        <v>1727674</v>
      </c>
      <c r="G73" s="29">
        <v>6.89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44686</v>
      </c>
      <c r="B74" s="29" t="s">
        <v>981</v>
      </c>
      <c r="C74" s="28" t="s">
        <v>982</v>
      </c>
      <c r="D74" s="28" t="s">
        <v>985</v>
      </c>
      <c r="E74" s="28" t="s">
        <v>573</v>
      </c>
      <c r="F74" s="87">
        <v>3515000</v>
      </c>
      <c r="G74" s="29">
        <v>6.82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44686</v>
      </c>
      <c r="B75" s="29" t="s">
        <v>981</v>
      </c>
      <c r="C75" s="28" t="s">
        <v>982</v>
      </c>
      <c r="D75" s="28" t="s">
        <v>983</v>
      </c>
      <c r="E75" s="28" t="s">
        <v>573</v>
      </c>
      <c r="F75" s="87">
        <v>3491353</v>
      </c>
      <c r="G75" s="29">
        <v>6.78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6"/>
  <sheetViews>
    <sheetView zoomScale="85" zoomScaleNormal="85" workbookViewId="0">
      <selection activeCell="J55" sqref="J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866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44687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863</v>
      </c>
      <c r="J10" s="341" t="s">
        <v>868</v>
      </c>
      <c r="K10" s="341">
        <f t="shared" ref="K10" si="0">H10-F10</f>
        <v>35</v>
      </c>
      <c r="L10" s="342">
        <f t="shared" ref="L10" si="1">(F10*-0.7)/100</f>
        <v>-11.48</v>
      </c>
      <c r="M10" s="343">
        <f t="shared" ref="M10" si="2">(K10+L10)/F10</f>
        <v>1.4341463414634147E-2</v>
      </c>
      <c r="N10" s="341" t="s">
        <v>587</v>
      </c>
      <c r="O10" s="344">
        <v>44683</v>
      </c>
      <c r="P10" s="370">
        <f>VLOOKUP(D10,'MidCap Intra'!B18:C572,2,0)</f>
        <v>1609.1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51">
        <v>2</v>
      </c>
      <c r="B11" s="248">
        <v>44664</v>
      </c>
      <c r="C11" s="334"/>
      <c r="D11" s="331" t="s">
        <v>342</v>
      </c>
      <c r="E11" s="332" t="s">
        <v>589</v>
      </c>
      <c r="F11" s="251" t="s">
        <v>875</v>
      </c>
      <c r="G11" s="251">
        <v>2395</v>
      </c>
      <c r="H11" s="251"/>
      <c r="I11" s="333" t="s">
        <v>876</v>
      </c>
      <c r="J11" s="278" t="s">
        <v>590</v>
      </c>
      <c r="K11" s="278"/>
      <c r="L11" s="376"/>
      <c r="M11" s="377"/>
      <c r="N11" s="372"/>
      <c r="O11" s="378"/>
      <c r="P11" s="379">
        <f>VLOOKUP(D11,'MidCap Intra'!B26:C580,2,0)</f>
        <v>2421.1999999999998</v>
      </c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29"/>
      <c r="D12" s="430" t="s">
        <v>488</v>
      </c>
      <c r="E12" s="431" t="s">
        <v>589</v>
      </c>
      <c r="F12" s="359">
        <v>158</v>
      </c>
      <c r="G12" s="359">
        <v>149</v>
      </c>
      <c r="H12" s="359">
        <v>149</v>
      </c>
      <c r="I12" s="432" t="s">
        <v>874</v>
      </c>
      <c r="J12" s="369" t="s">
        <v>998</v>
      </c>
      <c r="K12" s="369">
        <f t="shared" ref="K12" si="3">H12-F12</f>
        <v>-9</v>
      </c>
      <c r="L12" s="388">
        <f t="shared" ref="L12" si="4">(F12*-0.7)/100</f>
        <v>-1.1059999999999999</v>
      </c>
      <c r="M12" s="389">
        <f t="shared" ref="M12" si="5">(K12+L12)/F12</f>
        <v>-6.3962025316455701E-2</v>
      </c>
      <c r="N12" s="369" t="s">
        <v>599</v>
      </c>
      <c r="O12" s="390">
        <v>44686</v>
      </c>
      <c r="P12" s="415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44671</v>
      </c>
      <c r="C13" s="334"/>
      <c r="D13" s="331" t="s">
        <v>136</v>
      </c>
      <c r="E13" s="332" t="s">
        <v>589</v>
      </c>
      <c r="F13" s="251" t="s">
        <v>867</v>
      </c>
      <c r="G13" s="251">
        <v>695</v>
      </c>
      <c r="H13" s="251"/>
      <c r="I13" s="333" t="s">
        <v>879</v>
      </c>
      <c r="J13" s="278" t="s">
        <v>590</v>
      </c>
      <c r="K13" s="375"/>
      <c r="L13" s="299"/>
      <c r="M13" s="300"/>
      <c r="N13" s="298"/>
      <c r="O13" s="323"/>
      <c r="P13" s="298">
        <f>VLOOKUP(D13,'MidCap Intra'!B28:C582,2,0)</f>
        <v>717.2</v>
      </c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ht="13.9" customHeight="1">
      <c r="A14" s="251"/>
      <c r="B14" s="248"/>
      <c r="C14" s="334"/>
      <c r="D14" s="331"/>
      <c r="E14" s="332"/>
      <c r="F14" s="251"/>
      <c r="G14" s="251"/>
      <c r="H14" s="251"/>
      <c r="I14" s="333"/>
      <c r="J14" s="278"/>
      <c r="K14" s="375"/>
      <c r="L14" s="299"/>
      <c r="M14" s="300"/>
      <c r="N14" s="298"/>
      <c r="O14" s="323"/>
      <c r="P14" s="37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4.25" customHeight="1">
      <c r="A15" s="107"/>
      <c r="B15" s="108"/>
      <c r="C15" s="109"/>
      <c r="D15" s="110"/>
      <c r="E15" s="111"/>
      <c r="F15" s="111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07"/>
      <c r="B16" s="108"/>
      <c r="C16" s="109"/>
      <c r="D16" s="110"/>
      <c r="E16" s="111"/>
      <c r="F16" s="111"/>
      <c r="G16" s="107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9" t="s">
        <v>591</v>
      </c>
      <c r="B17" s="120"/>
      <c r="C17" s="121"/>
      <c r="D17" s="122"/>
      <c r="E17" s="123"/>
      <c r="F17" s="123"/>
      <c r="G17" s="123"/>
      <c r="H17" s="123"/>
      <c r="I17" s="123"/>
      <c r="J17" s="124"/>
      <c r="K17" s="123"/>
      <c r="L17" s="125"/>
      <c r="M17" s="56"/>
      <c r="N17" s="124"/>
      <c r="O17" s="12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26" t="s">
        <v>592</v>
      </c>
      <c r="B18" s="119"/>
      <c r="C18" s="119"/>
      <c r="D18" s="119"/>
      <c r="E18" s="41"/>
      <c r="F18" s="127" t="s">
        <v>593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594</v>
      </c>
      <c r="B19" s="119"/>
      <c r="C19" s="119"/>
      <c r="D19" s="119" t="s">
        <v>850</v>
      </c>
      <c r="E19" s="6"/>
      <c r="F19" s="127" t="s">
        <v>595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/>
      <c r="B20" s="119"/>
      <c r="C20" s="119"/>
      <c r="D20" s="119"/>
      <c r="E20" s="6"/>
      <c r="F20" s="6"/>
      <c r="G20" s="6"/>
      <c r="H20" s="6"/>
      <c r="I20" s="6"/>
      <c r="J20" s="132"/>
      <c r="K20" s="129"/>
      <c r="L20" s="129"/>
      <c r="M20" s="6"/>
      <c r="N20" s="133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34" t="s">
        <v>596</v>
      </c>
      <c r="C21" s="134"/>
      <c r="D21" s="134"/>
      <c r="E21" s="134"/>
      <c r="F21" s="135"/>
      <c r="G21" s="6"/>
      <c r="H21" s="6"/>
      <c r="I21" s="136"/>
      <c r="J21" s="137"/>
      <c r="K21" s="138"/>
      <c r="L21" s="137"/>
      <c r="M21" s="6"/>
      <c r="N21" s="1"/>
      <c r="O21" s="1"/>
      <c r="P21" s="1"/>
      <c r="R21" s="56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95" t="s">
        <v>16</v>
      </c>
      <c r="B22" s="96" t="s">
        <v>564</v>
      </c>
      <c r="C22" s="98"/>
      <c r="D22" s="97" t="s">
        <v>575</v>
      </c>
      <c r="E22" s="96" t="s">
        <v>576</v>
      </c>
      <c r="F22" s="96" t="s">
        <v>577</v>
      </c>
      <c r="G22" s="96" t="s">
        <v>597</v>
      </c>
      <c r="H22" s="96" t="s">
        <v>579</v>
      </c>
      <c r="I22" s="96" t="s">
        <v>580</v>
      </c>
      <c r="J22" s="96" t="s">
        <v>581</v>
      </c>
      <c r="K22" s="96" t="s">
        <v>598</v>
      </c>
      <c r="L22" s="140" t="s">
        <v>583</v>
      </c>
      <c r="M22" s="98" t="s">
        <v>584</v>
      </c>
      <c r="N22" s="95" t="s">
        <v>585</v>
      </c>
      <c r="O22" s="305" t="s">
        <v>586</v>
      </c>
      <c r="P22" s="282"/>
      <c r="Q22" s="1"/>
      <c r="R22" s="302"/>
      <c r="S22" s="302"/>
      <c r="T22" s="302"/>
      <c r="U22" s="295"/>
      <c r="V22" s="295"/>
      <c r="W22" s="295"/>
      <c r="X22" s="295"/>
      <c r="Y22" s="295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57" customFormat="1" ht="15" customHeight="1">
      <c r="A23" s="385">
        <v>1</v>
      </c>
      <c r="B23" s="357">
        <v>44671</v>
      </c>
      <c r="C23" s="386"/>
      <c r="D23" s="387" t="s">
        <v>880</v>
      </c>
      <c r="E23" s="359" t="s">
        <v>589</v>
      </c>
      <c r="F23" s="359">
        <v>233.5</v>
      </c>
      <c r="G23" s="359">
        <v>227</v>
      </c>
      <c r="H23" s="359">
        <v>227</v>
      </c>
      <c r="I23" s="359" t="s">
        <v>881</v>
      </c>
      <c r="J23" s="369" t="s">
        <v>915</v>
      </c>
      <c r="K23" s="369">
        <f t="shared" ref="K23" si="6">H23-F23</f>
        <v>-6.5</v>
      </c>
      <c r="L23" s="388">
        <f t="shared" ref="L23" si="7">(F23*-0.7)/100</f>
        <v>-1.6344999999999998</v>
      </c>
      <c r="M23" s="389">
        <f t="shared" ref="M23" si="8">(K23+L23)/F23</f>
        <v>-3.4837259100642393E-2</v>
      </c>
      <c r="N23" s="369" t="s">
        <v>599</v>
      </c>
      <c r="O23" s="390">
        <v>44685</v>
      </c>
      <c r="P23" s="303"/>
      <c r="Q23" s="303"/>
      <c r="R23" s="304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301"/>
      <c r="AJ23" s="294"/>
      <c r="AK23" s="294"/>
      <c r="AL23" s="294"/>
    </row>
    <row r="24" spans="1:38" s="257" customFormat="1" ht="15" customHeight="1">
      <c r="A24" s="335">
        <v>2</v>
      </c>
      <c r="B24" s="248">
        <v>44672</v>
      </c>
      <c r="C24" s="336"/>
      <c r="D24" s="337" t="s">
        <v>520</v>
      </c>
      <c r="E24" s="251" t="s">
        <v>589</v>
      </c>
      <c r="F24" s="251" t="s">
        <v>882</v>
      </c>
      <c r="G24" s="251">
        <v>1920</v>
      </c>
      <c r="H24" s="251"/>
      <c r="I24" s="251" t="s">
        <v>883</v>
      </c>
      <c r="J24" s="298" t="s">
        <v>590</v>
      </c>
      <c r="K24" s="298"/>
      <c r="L24" s="299"/>
      <c r="M24" s="300"/>
      <c r="N24" s="298"/>
      <c r="O24" s="323"/>
      <c r="P24" s="303"/>
      <c r="Q24" s="303"/>
      <c r="R24" s="304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301"/>
      <c r="AJ24" s="294"/>
      <c r="AK24" s="294"/>
      <c r="AL24" s="294"/>
    </row>
    <row r="25" spans="1:38" s="257" customFormat="1" ht="15" customHeight="1">
      <c r="A25" s="335">
        <v>3</v>
      </c>
      <c r="B25" s="248">
        <v>44672</v>
      </c>
      <c r="C25" s="336"/>
      <c r="D25" s="337" t="s">
        <v>116</v>
      </c>
      <c r="E25" s="251" t="s">
        <v>589</v>
      </c>
      <c r="F25" s="251" t="s">
        <v>884</v>
      </c>
      <c r="G25" s="251">
        <v>1340</v>
      </c>
      <c r="H25" s="251"/>
      <c r="I25" s="251">
        <v>1450</v>
      </c>
      <c r="J25" s="298" t="s">
        <v>590</v>
      </c>
      <c r="K25" s="298"/>
      <c r="L25" s="299"/>
      <c r="M25" s="300"/>
      <c r="N25" s="298"/>
      <c r="O25" s="323"/>
      <c r="P25" s="303"/>
      <c r="Q25" s="303"/>
      <c r="R25" s="304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1"/>
      <c r="AJ25" s="294"/>
      <c r="AK25" s="294"/>
      <c r="AL25" s="294"/>
    </row>
    <row r="26" spans="1:38" s="257" customFormat="1" ht="15" customHeight="1">
      <c r="A26" s="385">
        <v>4</v>
      </c>
      <c r="B26" s="357">
        <v>44673</v>
      </c>
      <c r="C26" s="386"/>
      <c r="D26" s="387" t="s">
        <v>885</v>
      </c>
      <c r="E26" s="359" t="s">
        <v>589</v>
      </c>
      <c r="F26" s="359">
        <v>1710</v>
      </c>
      <c r="G26" s="359">
        <v>1647</v>
      </c>
      <c r="H26" s="359">
        <v>1647</v>
      </c>
      <c r="I26" s="359" t="s">
        <v>886</v>
      </c>
      <c r="J26" s="369" t="s">
        <v>913</v>
      </c>
      <c r="K26" s="369">
        <f t="shared" ref="K26" si="9">H26-F26</f>
        <v>-63</v>
      </c>
      <c r="L26" s="388">
        <f t="shared" ref="L26" si="10">(F26*-0.7)/100</f>
        <v>-11.97</v>
      </c>
      <c r="M26" s="389">
        <f t="shared" ref="M26" si="11">(K26+L26)/F26</f>
        <v>-4.3842105263157898E-2</v>
      </c>
      <c r="N26" s="369" t="s">
        <v>599</v>
      </c>
      <c r="O26" s="390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35">
        <v>5</v>
      </c>
      <c r="B27" s="248">
        <v>44676</v>
      </c>
      <c r="C27" s="336"/>
      <c r="D27" s="337" t="s">
        <v>199</v>
      </c>
      <c r="E27" s="251" t="s">
        <v>589</v>
      </c>
      <c r="F27" s="251" t="s">
        <v>887</v>
      </c>
      <c r="G27" s="251">
        <v>240</v>
      </c>
      <c r="H27" s="251"/>
      <c r="I27" s="251">
        <v>265</v>
      </c>
      <c r="J27" s="298" t="s">
        <v>590</v>
      </c>
      <c r="K27" s="298"/>
      <c r="L27" s="299"/>
      <c r="M27" s="300"/>
      <c r="N27" s="298"/>
      <c r="O27" s="323"/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5">
        <v>6</v>
      </c>
      <c r="B28" s="357">
        <v>44679</v>
      </c>
      <c r="C28" s="386"/>
      <c r="D28" s="387" t="s">
        <v>296</v>
      </c>
      <c r="E28" s="359" t="s">
        <v>589</v>
      </c>
      <c r="F28" s="359">
        <v>219.5</v>
      </c>
      <c r="G28" s="359">
        <v>214</v>
      </c>
      <c r="H28" s="359">
        <v>214</v>
      </c>
      <c r="I28" s="359" t="s">
        <v>902</v>
      </c>
      <c r="J28" s="369" t="s">
        <v>914</v>
      </c>
      <c r="K28" s="369">
        <f t="shared" ref="K28" si="12">H28-F28</f>
        <v>-5.5</v>
      </c>
      <c r="L28" s="388">
        <f t="shared" ref="L28" si="13">(F28*-0.7)/100</f>
        <v>-1.5364999999999998</v>
      </c>
      <c r="M28" s="389">
        <f t="shared" ref="M28" si="14">(K28+L28)/F28</f>
        <v>-3.2056947608200458E-2</v>
      </c>
      <c r="N28" s="369" t="s">
        <v>599</v>
      </c>
      <c r="O28" s="390">
        <v>44685</v>
      </c>
      <c r="P28" s="303"/>
      <c r="Q28" s="303"/>
      <c r="R28" s="304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35">
        <v>7</v>
      </c>
      <c r="B29" s="248">
        <v>44686</v>
      </c>
      <c r="C29" s="336"/>
      <c r="D29" s="337" t="s">
        <v>1006</v>
      </c>
      <c r="E29" s="251" t="s">
        <v>589</v>
      </c>
      <c r="F29" s="251" t="s">
        <v>1007</v>
      </c>
      <c r="G29" s="251">
        <v>730</v>
      </c>
      <c r="H29" s="251"/>
      <c r="I29" s="251" t="s">
        <v>1008</v>
      </c>
      <c r="J29" s="298" t="s">
        <v>590</v>
      </c>
      <c r="K29" s="298"/>
      <c r="L29" s="299"/>
      <c r="M29" s="300"/>
      <c r="N29" s="298"/>
      <c r="O29" s="323"/>
      <c r="P29" s="303"/>
      <c r="Q29" s="303"/>
      <c r="R29" s="304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ht="15" customHeight="1">
      <c r="A30" s="306"/>
      <c r="B30" s="307"/>
      <c r="C30" s="308"/>
      <c r="D30" s="309"/>
      <c r="E30" s="310"/>
      <c r="F30" s="310"/>
      <c r="G30" s="310"/>
      <c r="H30" s="310"/>
      <c r="I30" s="310"/>
      <c r="J30" s="311"/>
      <c r="K30" s="311"/>
      <c r="L30" s="312"/>
      <c r="M30" s="313"/>
      <c r="N30" s="311"/>
      <c r="O30" s="314"/>
      <c r="P30" s="1"/>
      <c r="Q30" s="1"/>
      <c r="R30" s="315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74">
        <v>1</v>
      </c>
      <c r="B37" s="357">
        <v>44680</v>
      </c>
      <c r="C37" s="358"/>
      <c r="D37" s="358" t="s">
        <v>894</v>
      </c>
      <c r="E37" s="359" t="s">
        <v>589</v>
      </c>
      <c r="F37" s="359">
        <v>4545</v>
      </c>
      <c r="G37" s="359">
        <v>4440</v>
      </c>
      <c r="H37" s="354">
        <v>4440</v>
      </c>
      <c r="I37" s="354" t="s">
        <v>897</v>
      </c>
      <c r="J37" s="353" t="s">
        <v>878</v>
      </c>
      <c r="K37" s="354">
        <f t="shared" ref="K37" si="15">H37-F37</f>
        <v>-105</v>
      </c>
      <c r="L37" s="355">
        <f t="shared" ref="L37:L38" si="16">(H37*N37)*0.07%</f>
        <v>388.50000000000006</v>
      </c>
      <c r="M37" s="356">
        <f t="shared" ref="M37" si="17">(K37*N37)-L37</f>
        <v>-13513.5</v>
      </c>
      <c r="N37" s="354">
        <v>125</v>
      </c>
      <c r="O37" s="369" t="s">
        <v>599</v>
      </c>
      <c r="P37" s="357">
        <v>44683</v>
      </c>
      <c r="Q37" s="249"/>
      <c r="R37" s="25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0"/>
      <c r="AG37" s="307"/>
      <c r="AH37" s="249"/>
      <c r="AI37" s="249"/>
      <c r="AJ37" s="310"/>
      <c r="AK37" s="310"/>
      <c r="AL37" s="310"/>
    </row>
    <row r="38" spans="1:38" s="247" customFormat="1" ht="13.15" customHeight="1">
      <c r="A38" s="374">
        <v>2</v>
      </c>
      <c r="B38" s="357">
        <v>44680</v>
      </c>
      <c r="C38" s="358"/>
      <c r="D38" s="358" t="s">
        <v>895</v>
      </c>
      <c r="E38" s="359" t="s">
        <v>589</v>
      </c>
      <c r="F38" s="359">
        <v>2060</v>
      </c>
      <c r="G38" s="359">
        <v>1990</v>
      </c>
      <c r="H38" s="354">
        <v>1990</v>
      </c>
      <c r="I38" s="354" t="s">
        <v>896</v>
      </c>
      <c r="J38" s="353" t="s">
        <v>916</v>
      </c>
      <c r="K38" s="354">
        <f t="shared" ref="K38" si="18">H38-F38</f>
        <v>-70</v>
      </c>
      <c r="L38" s="355">
        <f t="shared" si="16"/>
        <v>278.60000000000002</v>
      </c>
      <c r="M38" s="356">
        <f t="shared" ref="M38" si="19">(K38*N38)-L38</f>
        <v>-14278.6</v>
      </c>
      <c r="N38" s="354">
        <v>200</v>
      </c>
      <c r="O38" s="369" t="s">
        <v>599</v>
      </c>
      <c r="P38" s="357">
        <v>44685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0"/>
      <c r="AG38" s="307"/>
      <c r="AH38" s="249"/>
      <c r="AI38" s="249"/>
      <c r="AJ38" s="310"/>
      <c r="AK38" s="310"/>
      <c r="AL38" s="310"/>
    </row>
    <row r="39" spans="1:38" s="247" customFormat="1" ht="13.15" customHeight="1">
      <c r="A39" s="374">
        <v>3</v>
      </c>
      <c r="B39" s="357">
        <v>44683</v>
      </c>
      <c r="C39" s="358"/>
      <c r="D39" s="358" t="s">
        <v>888</v>
      </c>
      <c r="E39" s="359" t="s">
        <v>589</v>
      </c>
      <c r="F39" s="359">
        <v>1624</v>
      </c>
      <c r="G39" s="359">
        <v>1585</v>
      </c>
      <c r="H39" s="354">
        <v>1585</v>
      </c>
      <c r="I39" s="354" t="s">
        <v>903</v>
      </c>
      <c r="J39" s="353" t="s">
        <v>999</v>
      </c>
      <c r="K39" s="354">
        <f t="shared" ref="K39" si="20">H39-F39</f>
        <v>-39</v>
      </c>
      <c r="L39" s="355">
        <f t="shared" ref="L39" si="21">(H39*N39)*0.07%</f>
        <v>388.32500000000005</v>
      </c>
      <c r="M39" s="356">
        <f t="shared" ref="M39" si="22">(K39*N39)-L39</f>
        <v>-14038.325000000001</v>
      </c>
      <c r="N39" s="354">
        <v>350</v>
      </c>
      <c r="O39" s="369" t="s">
        <v>599</v>
      </c>
      <c r="P39" s="357">
        <v>44686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0"/>
      <c r="AG39" s="307"/>
      <c r="AH39" s="249"/>
      <c r="AI39" s="249"/>
      <c r="AJ39" s="310"/>
      <c r="AK39" s="310"/>
      <c r="AL39" s="310"/>
    </row>
    <row r="40" spans="1:38" s="247" customFormat="1" ht="13.15" customHeight="1">
      <c r="A40" s="251">
        <v>4</v>
      </c>
      <c r="B40" s="248">
        <v>44686</v>
      </c>
      <c r="C40" s="324"/>
      <c r="D40" s="324" t="s">
        <v>1000</v>
      </c>
      <c r="E40" s="251" t="s">
        <v>589</v>
      </c>
      <c r="F40" s="251" t="s">
        <v>1002</v>
      </c>
      <c r="G40" s="251">
        <v>360</v>
      </c>
      <c r="H40" s="252"/>
      <c r="I40" s="252" t="s">
        <v>1003</v>
      </c>
      <c r="J40" s="298" t="s">
        <v>590</v>
      </c>
      <c r="K40" s="252"/>
      <c r="L40" s="283"/>
      <c r="M40" s="284"/>
      <c r="N40" s="252"/>
      <c r="O40" s="292"/>
      <c r="P40" s="293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0"/>
      <c r="AG40" s="307"/>
      <c r="AH40" s="249"/>
      <c r="AI40" s="249"/>
      <c r="AJ40" s="310"/>
      <c r="AK40" s="310"/>
      <c r="AL40" s="310"/>
    </row>
    <row r="41" spans="1:38" s="247" customFormat="1" ht="13.15" customHeight="1">
      <c r="A41" s="251">
        <v>5</v>
      </c>
      <c r="B41" s="248">
        <v>44686</v>
      </c>
      <c r="C41" s="324"/>
      <c r="D41" s="324" t="s">
        <v>1001</v>
      </c>
      <c r="E41" s="251" t="s">
        <v>589</v>
      </c>
      <c r="F41" s="251" t="s">
        <v>1004</v>
      </c>
      <c r="G41" s="251">
        <v>502</v>
      </c>
      <c r="H41" s="252"/>
      <c r="I41" s="252" t="s">
        <v>1005</v>
      </c>
      <c r="J41" s="298" t="s">
        <v>590</v>
      </c>
      <c r="K41" s="252"/>
      <c r="L41" s="283"/>
      <c r="M41" s="284"/>
      <c r="N41" s="252"/>
      <c r="O41" s="292"/>
      <c r="P41" s="293"/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0"/>
      <c r="AG41" s="307"/>
      <c r="AH41" s="249"/>
      <c r="AI41" s="249"/>
      <c r="AJ41" s="310"/>
      <c r="AK41" s="310"/>
      <c r="AL41" s="310"/>
    </row>
    <row r="42" spans="1:38" s="247" customFormat="1" ht="13.15" customHeight="1">
      <c r="A42" s="251"/>
      <c r="B42" s="248"/>
      <c r="C42" s="324"/>
      <c r="D42" s="324"/>
      <c r="E42" s="251"/>
      <c r="F42" s="251"/>
      <c r="G42" s="251"/>
      <c r="H42" s="252"/>
      <c r="I42" s="252"/>
      <c r="J42" s="298"/>
      <c r="K42" s="252"/>
      <c r="L42" s="283"/>
      <c r="M42" s="284"/>
      <c r="N42" s="252"/>
      <c r="O42" s="292"/>
      <c r="P42" s="293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0"/>
      <c r="AG42" s="307"/>
      <c r="AH42" s="249"/>
      <c r="AI42" s="249"/>
      <c r="AJ42" s="310"/>
      <c r="AK42" s="310"/>
      <c r="AL42" s="310"/>
    </row>
    <row r="43" spans="1:38" s="247" customFormat="1" ht="13.15" customHeight="1">
      <c r="A43" s="251"/>
      <c r="B43" s="248"/>
      <c r="C43" s="324"/>
      <c r="D43" s="324"/>
      <c r="E43" s="251"/>
      <c r="F43" s="251"/>
      <c r="G43" s="251"/>
      <c r="H43" s="252"/>
      <c r="I43" s="252"/>
      <c r="J43" s="298"/>
      <c r="K43" s="252"/>
      <c r="L43" s="283"/>
      <c r="M43" s="284"/>
      <c r="N43" s="252"/>
      <c r="O43" s="292"/>
      <c r="P43" s="293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0"/>
      <c r="AG43" s="307"/>
      <c r="AH43" s="249"/>
      <c r="AI43" s="249"/>
      <c r="AJ43" s="310"/>
      <c r="AK43" s="310"/>
      <c r="AL43" s="310"/>
    </row>
    <row r="44" spans="1:38" s="247" customFormat="1" ht="13.15" customHeight="1">
      <c r="A44" s="251"/>
      <c r="B44" s="248"/>
      <c r="C44" s="324"/>
      <c r="D44" s="324"/>
      <c r="E44" s="251"/>
      <c r="F44" s="251"/>
      <c r="G44" s="251"/>
      <c r="H44" s="252"/>
      <c r="I44" s="252"/>
      <c r="J44" s="298"/>
      <c r="K44" s="252"/>
      <c r="L44" s="283"/>
      <c r="M44" s="284"/>
      <c r="N44" s="252"/>
      <c r="O44" s="292"/>
      <c r="P44" s="293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0"/>
      <c r="AG44" s="307"/>
      <c r="AH44" s="249"/>
      <c r="AI44" s="249"/>
      <c r="AJ44" s="310"/>
      <c r="AK44" s="310"/>
      <c r="AL44" s="310"/>
    </row>
    <row r="45" spans="1:38" s="247" customFormat="1" ht="13.15" customHeight="1">
      <c r="A45" s="251"/>
      <c r="B45" s="248"/>
      <c r="C45" s="324"/>
      <c r="D45" s="324"/>
      <c r="E45" s="251"/>
      <c r="F45" s="251"/>
      <c r="G45" s="251"/>
      <c r="H45" s="252"/>
      <c r="I45" s="252"/>
      <c r="J45" s="298"/>
      <c r="K45" s="252"/>
      <c r="L45" s="283"/>
      <c r="M45" s="284"/>
      <c r="N45" s="252"/>
      <c r="O45" s="292"/>
      <c r="P45" s="293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0"/>
      <c r="AG45" s="307"/>
      <c r="AH45" s="249"/>
      <c r="AI45" s="249"/>
      <c r="AJ45" s="310"/>
      <c r="AK45" s="310"/>
      <c r="AL45" s="310"/>
    </row>
    <row r="46" spans="1:38" s="247" customFormat="1" ht="13.15" customHeight="1">
      <c r="A46" s="310"/>
      <c r="B46" s="307"/>
      <c r="C46" s="249"/>
      <c r="D46" s="249"/>
      <c r="E46" s="310"/>
      <c r="F46" s="310"/>
      <c r="G46" s="310"/>
      <c r="H46" s="311"/>
      <c r="I46" s="311"/>
      <c r="J46" s="433"/>
      <c r="K46" s="311"/>
      <c r="L46" s="312"/>
      <c r="M46" s="434"/>
      <c r="N46" s="311"/>
      <c r="O46" s="435"/>
      <c r="P46" s="314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0"/>
      <c r="AG46" s="307"/>
      <c r="AH46" s="249"/>
      <c r="AI46" s="249"/>
      <c r="AJ46" s="310"/>
      <c r="AK46" s="310"/>
      <c r="AL46" s="310"/>
    </row>
    <row r="47" spans="1:38" ht="13.5" customHeight="1">
      <c r="A47" s="107"/>
      <c r="B47" s="108"/>
      <c r="C47" s="142"/>
      <c r="D47" s="150"/>
      <c r="E47" s="151"/>
      <c r="F47" s="107"/>
      <c r="G47" s="107"/>
      <c r="H47" s="107"/>
      <c r="I47" s="143"/>
      <c r="J47" s="143"/>
      <c r="K47" s="143"/>
      <c r="L47" s="143"/>
      <c r="M47" s="143"/>
      <c r="N47" s="143"/>
      <c r="O47" s="143"/>
      <c r="P47" s="143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52"/>
      <c r="B48" s="108"/>
      <c r="C48" s="109"/>
      <c r="D48" s="153"/>
      <c r="E48" s="112"/>
      <c r="F48" s="112"/>
      <c r="G48" s="112"/>
      <c r="H48" s="112"/>
      <c r="I48" s="112"/>
      <c r="J48" s="6"/>
      <c r="K48" s="112"/>
      <c r="L48" s="112"/>
      <c r="M48" s="6"/>
      <c r="N48" s="1"/>
      <c r="O48" s="109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4" t="s">
        <v>609</v>
      </c>
      <c r="B49" s="154"/>
      <c r="C49" s="154"/>
      <c r="D49" s="154"/>
      <c r="E49" s="155"/>
      <c r="F49" s="112"/>
      <c r="G49" s="112"/>
      <c r="H49" s="112"/>
      <c r="I49" s="11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6" t="s">
        <v>16</v>
      </c>
      <c r="B50" s="96" t="s">
        <v>564</v>
      </c>
      <c r="C50" s="96"/>
      <c r="D50" s="97" t="s">
        <v>575</v>
      </c>
      <c r="E50" s="96" t="s">
        <v>576</v>
      </c>
      <c r="F50" s="96" t="s">
        <v>577</v>
      </c>
      <c r="G50" s="96" t="s">
        <v>597</v>
      </c>
      <c r="H50" s="96" t="s">
        <v>579</v>
      </c>
      <c r="I50" s="96" t="s">
        <v>580</v>
      </c>
      <c r="J50" s="95" t="s">
        <v>581</v>
      </c>
      <c r="K50" s="95" t="s">
        <v>610</v>
      </c>
      <c r="L50" s="98" t="s">
        <v>583</v>
      </c>
      <c r="M50" s="149" t="s">
        <v>606</v>
      </c>
      <c r="N50" s="96" t="s">
        <v>607</v>
      </c>
      <c r="O50" s="96" t="s">
        <v>585</v>
      </c>
      <c r="P50" s="97" t="s">
        <v>586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47" customFormat="1" ht="12.75" customHeight="1">
      <c r="A51" s="391">
        <v>1</v>
      </c>
      <c r="B51" s="357">
        <v>44683</v>
      </c>
      <c r="C51" s="392"/>
      <c r="D51" s="393" t="s">
        <v>905</v>
      </c>
      <c r="E51" s="391" t="s">
        <v>589</v>
      </c>
      <c r="F51" s="391">
        <v>55.5</v>
      </c>
      <c r="G51" s="391">
        <v>29</v>
      </c>
      <c r="H51" s="394">
        <v>29</v>
      </c>
      <c r="I51" s="395" t="s">
        <v>906</v>
      </c>
      <c r="J51" s="353" t="s">
        <v>918</v>
      </c>
      <c r="K51" s="354">
        <f t="shared" ref="K51:K52" si="23">H51-F51</f>
        <v>-26.5</v>
      </c>
      <c r="L51" s="355">
        <v>100</v>
      </c>
      <c r="M51" s="356">
        <f t="shared" ref="M51:M52" si="24">(K51*N51)-L51</f>
        <v>-8050</v>
      </c>
      <c r="N51" s="354">
        <v>300</v>
      </c>
      <c r="O51" s="369" t="s">
        <v>599</v>
      </c>
      <c r="P51" s="357">
        <v>44685</v>
      </c>
      <c r="Q51" s="249"/>
      <c r="R51" s="250" t="s">
        <v>870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396">
        <v>2</v>
      </c>
      <c r="B52" s="340">
        <v>44683</v>
      </c>
      <c r="C52" s="397"/>
      <c r="D52" s="398" t="s">
        <v>904</v>
      </c>
      <c r="E52" s="396" t="s">
        <v>589</v>
      </c>
      <c r="F52" s="396">
        <v>82.5</v>
      </c>
      <c r="G52" s="396">
        <v>40</v>
      </c>
      <c r="H52" s="399">
        <v>107.5</v>
      </c>
      <c r="I52" s="400" t="s">
        <v>907</v>
      </c>
      <c r="J52" s="401" t="s">
        <v>917</v>
      </c>
      <c r="K52" s="402">
        <f t="shared" si="23"/>
        <v>25</v>
      </c>
      <c r="L52" s="403">
        <v>100</v>
      </c>
      <c r="M52" s="404">
        <f t="shared" si="24"/>
        <v>1150</v>
      </c>
      <c r="N52" s="402">
        <v>50</v>
      </c>
      <c r="O52" s="341" t="s">
        <v>587</v>
      </c>
      <c r="P52" s="340">
        <v>44685</v>
      </c>
      <c r="Q52" s="249"/>
      <c r="R52" s="25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s="247" customFormat="1" ht="12.75" customHeight="1">
      <c r="A53" s="405">
        <v>3</v>
      </c>
      <c r="B53" s="406">
        <v>44685</v>
      </c>
      <c r="C53" s="407"/>
      <c r="D53" s="408" t="s">
        <v>919</v>
      </c>
      <c r="E53" s="405" t="s">
        <v>589</v>
      </c>
      <c r="F53" s="405">
        <v>92.5</v>
      </c>
      <c r="G53" s="405">
        <v>50</v>
      </c>
      <c r="H53" s="409">
        <v>50</v>
      </c>
      <c r="I53" s="410" t="s">
        <v>920</v>
      </c>
      <c r="J53" s="411" t="s">
        <v>921</v>
      </c>
      <c r="K53" s="412">
        <f t="shared" ref="K53" si="25">H53-F53</f>
        <v>-42.5</v>
      </c>
      <c r="L53" s="413">
        <v>100</v>
      </c>
      <c r="M53" s="414">
        <f t="shared" ref="M53" si="26">(K53*N53)-L53</f>
        <v>-2225</v>
      </c>
      <c r="N53" s="412">
        <v>50</v>
      </c>
      <c r="O53" s="415" t="s">
        <v>599</v>
      </c>
      <c r="P53" s="406">
        <v>44685</v>
      </c>
      <c r="Q53" s="249"/>
      <c r="R53" s="25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:38" s="247" customFormat="1" ht="12.75" customHeight="1">
      <c r="A54" s="405">
        <v>4</v>
      </c>
      <c r="B54" s="406">
        <v>44686</v>
      </c>
      <c r="C54" s="407"/>
      <c r="D54" s="408" t="s">
        <v>1009</v>
      </c>
      <c r="E54" s="405" t="s">
        <v>589</v>
      </c>
      <c r="F54" s="405">
        <v>85</v>
      </c>
      <c r="G54" s="405">
        <v>10</v>
      </c>
      <c r="H54" s="409">
        <v>10</v>
      </c>
      <c r="I54" s="410" t="s">
        <v>1010</v>
      </c>
      <c r="J54" s="411" t="s">
        <v>1011</v>
      </c>
      <c r="K54" s="412">
        <f t="shared" ref="K54" si="27">H54-F54</f>
        <v>-75</v>
      </c>
      <c r="L54" s="413">
        <v>100</v>
      </c>
      <c r="M54" s="414">
        <f t="shared" ref="M54" si="28">(K54*N54)-L54</f>
        <v>-1975</v>
      </c>
      <c r="N54" s="412">
        <v>25</v>
      </c>
      <c r="O54" s="415" t="s">
        <v>599</v>
      </c>
      <c r="P54" s="406">
        <v>44686</v>
      </c>
      <c r="Q54" s="249"/>
      <c r="R54" s="25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:38" s="247" customFormat="1" ht="12.75" customHeight="1">
      <c r="A55" s="380"/>
      <c r="B55" s="248"/>
      <c r="C55" s="381"/>
      <c r="D55" s="382"/>
      <c r="E55" s="380"/>
      <c r="F55" s="380"/>
      <c r="G55" s="380"/>
      <c r="H55" s="383"/>
      <c r="I55" s="384"/>
      <c r="J55" s="298"/>
      <c r="K55" s="252"/>
      <c r="L55" s="283"/>
      <c r="M55" s="284"/>
      <c r="N55" s="252"/>
      <c r="O55" s="298"/>
      <c r="P55" s="248"/>
      <c r="Q55" s="249"/>
      <c r="R55" s="25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80"/>
      <c r="B56" s="248"/>
      <c r="C56" s="381"/>
      <c r="D56" s="382"/>
      <c r="E56" s="380"/>
      <c r="F56" s="380"/>
      <c r="G56" s="380"/>
      <c r="H56" s="383"/>
      <c r="I56" s="384"/>
      <c r="J56" s="298"/>
      <c r="K56" s="252"/>
      <c r="L56" s="283"/>
      <c r="M56" s="284"/>
      <c r="N56" s="252"/>
      <c r="O56" s="298"/>
      <c r="P56" s="248"/>
      <c r="Q56" s="249"/>
      <c r="R56" s="25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380"/>
      <c r="B57" s="248"/>
      <c r="C57" s="381"/>
      <c r="D57" s="382"/>
      <c r="E57" s="380"/>
      <c r="F57" s="380"/>
      <c r="G57" s="380"/>
      <c r="H57" s="383"/>
      <c r="I57" s="384"/>
      <c r="J57" s="298"/>
      <c r="K57" s="252"/>
      <c r="L57" s="283"/>
      <c r="M57" s="284"/>
      <c r="N57" s="252"/>
      <c r="O57" s="298"/>
      <c r="P57" s="248"/>
      <c r="Q57" s="249"/>
      <c r="R57" s="25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80"/>
      <c r="B58" s="248"/>
      <c r="C58" s="381"/>
      <c r="D58" s="382"/>
      <c r="E58" s="380"/>
      <c r="F58" s="380"/>
      <c r="G58" s="380"/>
      <c r="H58" s="383"/>
      <c r="I58" s="384"/>
      <c r="J58" s="298"/>
      <c r="K58" s="252"/>
      <c r="L58" s="283"/>
      <c r="M58" s="284"/>
      <c r="N58" s="252"/>
      <c r="O58" s="298"/>
      <c r="P58" s="248"/>
      <c r="Q58" s="249"/>
      <c r="R58" s="25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ht="14.25" customHeight="1">
      <c r="A59" s="151"/>
      <c r="B59" s="156"/>
      <c r="C59" s="156"/>
      <c r="D59" s="157"/>
      <c r="E59" s="151"/>
      <c r="F59" s="158"/>
      <c r="G59" s="151"/>
      <c r="H59" s="151"/>
      <c r="I59" s="151"/>
      <c r="J59" s="156"/>
      <c r="K59" s="159"/>
      <c r="L59" s="151"/>
      <c r="M59" s="151"/>
      <c r="N59" s="151"/>
      <c r="O59" s="160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94" t="s">
        <v>611</v>
      </c>
      <c r="B60" s="161"/>
      <c r="C60" s="161"/>
      <c r="D60" s="162"/>
      <c r="E60" s="135"/>
      <c r="F60" s="6"/>
      <c r="G60" s="6"/>
      <c r="H60" s="136"/>
      <c r="I60" s="163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38.25" customHeight="1">
      <c r="A61" s="95" t="s">
        <v>16</v>
      </c>
      <c r="B61" s="96" t="s">
        <v>564</v>
      </c>
      <c r="C61" s="96"/>
      <c r="D61" s="97" t="s">
        <v>575</v>
      </c>
      <c r="E61" s="96" t="s">
        <v>576</v>
      </c>
      <c r="F61" s="96" t="s">
        <v>577</v>
      </c>
      <c r="G61" s="96" t="s">
        <v>578</v>
      </c>
      <c r="H61" s="96" t="s">
        <v>579</v>
      </c>
      <c r="I61" s="96" t="s">
        <v>580</v>
      </c>
      <c r="J61" s="95" t="s">
        <v>581</v>
      </c>
      <c r="K61" s="139" t="s">
        <v>598</v>
      </c>
      <c r="L61" s="140" t="s">
        <v>583</v>
      </c>
      <c r="M61" s="98" t="s">
        <v>584</v>
      </c>
      <c r="N61" s="96" t="s">
        <v>585</v>
      </c>
      <c r="O61" s="97" t="s">
        <v>586</v>
      </c>
      <c r="P61" s="96" t="s">
        <v>818</v>
      </c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s="247" customFormat="1" ht="14.25" customHeight="1">
      <c r="A62" s="271">
        <v>1</v>
      </c>
      <c r="B62" s="272">
        <v>44488</v>
      </c>
      <c r="C62" s="273"/>
      <c r="D62" s="274" t="s">
        <v>137</v>
      </c>
      <c r="E62" s="275" t="s">
        <v>862</v>
      </c>
      <c r="F62" s="276">
        <v>235.25</v>
      </c>
      <c r="G62" s="276">
        <v>198</v>
      </c>
      <c r="H62" s="275"/>
      <c r="I62" s="277" t="s">
        <v>823</v>
      </c>
      <c r="J62" s="278" t="s">
        <v>590</v>
      </c>
      <c r="K62" s="278"/>
      <c r="L62" s="279"/>
      <c r="M62" s="280"/>
      <c r="N62" s="278"/>
      <c r="O62" s="281"/>
      <c r="P62" s="278"/>
      <c r="Q62" s="246"/>
      <c r="R62" s="1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360">
        <v>2</v>
      </c>
      <c r="B63" s="361">
        <v>44651</v>
      </c>
      <c r="C63" s="362"/>
      <c r="D63" s="363" t="s">
        <v>437</v>
      </c>
      <c r="E63" s="364" t="s">
        <v>589</v>
      </c>
      <c r="F63" s="364">
        <v>379</v>
      </c>
      <c r="G63" s="364">
        <v>348</v>
      </c>
      <c r="H63" s="364">
        <v>406</v>
      </c>
      <c r="I63" s="364" t="s">
        <v>865</v>
      </c>
      <c r="J63" s="345" t="s">
        <v>871</v>
      </c>
      <c r="K63" s="345">
        <f t="shared" ref="K63" si="29">H63-F63</f>
        <v>27</v>
      </c>
      <c r="L63" s="346">
        <f t="shared" ref="L63" si="30">(F63*-0.7)/100</f>
        <v>-2.653</v>
      </c>
      <c r="M63" s="347">
        <f t="shared" ref="M63" si="31">(K63+L63)/F63</f>
        <v>6.4240105540897097E-2</v>
      </c>
      <c r="N63" s="345" t="s">
        <v>587</v>
      </c>
      <c r="O63" s="348">
        <v>44657</v>
      </c>
      <c r="P63" s="345">
        <f>VLOOKUP(D63,'MidCap Intra'!B86:C640,2,0)</f>
        <v>377.1</v>
      </c>
      <c r="Q63" s="246"/>
      <c r="R63" s="246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365">
        <v>3</v>
      </c>
      <c r="B64" s="366">
        <v>44658</v>
      </c>
      <c r="C64" s="367"/>
      <c r="D64" s="274" t="s">
        <v>415</v>
      </c>
      <c r="E64" s="368" t="s">
        <v>589</v>
      </c>
      <c r="F64" s="368" t="s">
        <v>872</v>
      </c>
      <c r="G64" s="368">
        <v>398</v>
      </c>
      <c r="H64" s="368"/>
      <c r="I64" s="368" t="s">
        <v>873</v>
      </c>
      <c r="J64" s="278" t="s">
        <v>590</v>
      </c>
      <c r="K64" s="278"/>
      <c r="L64" s="279"/>
      <c r="M64" s="280"/>
      <c r="N64" s="278"/>
      <c r="O64" s="281"/>
      <c r="P64" s="278"/>
      <c r="Q64" s="246"/>
      <c r="R64" s="246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ht="14.25" customHeight="1">
      <c r="A65" s="164"/>
      <c r="B65" s="141"/>
      <c r="C65" s="165"/>
      <c r="D65" s="100"/>
      <c r="E65" s="166"/>
      <c r="F65" s="166"/>
      <c r="G65" s="166"/>
      <c r="H65" s="166"/>
      <c r="I65" s="166"/>
      <c r="J65" s="166"/>
      <c r="K65" s="167"/>
      <c r="L65" s="168"/>
      <c r="M65" s="166"/>
      <c r="N65" s="169"/>
      <c r="O65" s="170"/>
      <c r="P65" s="170"/>
      <c r="R65" s="6"/>
      <c r="S65" s="41"/>
      <c r="T65" s="1"/>
      <c r="U65" s="1"/>
      <c r="V65" s="1"/>
      <c r="W65" s="1"/>
      <c r="X65" s="1"/>
      <c r="Y65" s="1"/>
      <c r="Z65" s="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19" t="s">
        <v>591</v>
      </c>
      <c r="B66" s="119"/>
      <c r="C66" s="119"/>
      <c r="D66" s="119"/>
      <c r="E66" s="41"/>
      <c r="F66" s="127" t="s">
        <v>593</v>
      </c>
      <c r="G66" s="56"/>
      <c r="H66" s="56"/>
      <c r="I66" s="56"/>
      <c r="J66" s="6"/>
      <c r="K66" s="145"/>
      <c r="L66" s="146"/>
      <c r="M66" s="6"/>
      <c r="N66" s="109"/>
      <c r="O66" s="171"/>
      <c r="P66" s="1"/>
      <c r="Q66" s="1"/>
      <c r="R66" s="6"/>
      <c r="S66" s="1"/>
      <c r="T66" s="1"/>
      <c r="U66" s="1"/>
      <c r="V66" s="1"/>
      <c r="W66" s="1"/>
      <c r="X66" s="1"/>
      <c r="Y66" s="1"/>
    </row>
    <row r="67" spans="1:38" ht="12.75" customHeight="1">
      <c r="A67" s="126" t="s">
        <v>592</v>
      </c>
      <c r="B67" s="119"/>
      <c r="C67" s="119"/>
      <c r="D67" s="119"/>
      <c r="E67" s="6"/>
      <c r="F67" s="127" t="s">
        <v>595</v>
      </c>
      <c r="G67" s="6"/>
      <c r="H67" s="6" t="s">
        <v>814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2.75" customHeight="1">
      <c r="A68" s="126"/>
      <c r="B68" s="119"/>
      <c r="C68" s="119"/>
      <c r="D68" s="119"/>
      <c r="E68" s="6"/>
      <c r="F68" s="127"/>
      <c r="G68" s="6"/>
      <c r="H68" s="6"/>
      <c r="I68" s="6"/>
      <c r="J68" s="1"/>
      <c r="K68" s="6"/>
      <c r="L68" s="6"/>
      <c r="M68" s="6"/>
      <c r="N68" s="1"/>
      <c r="O68" s="1"/>
      <c r="Q68" s="1"/>
      <c r="R68" s="5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"/>
      <c r="B69" s="134" t="s">
        <v>612</v>
      </c>
      <c r="C69" s="134"/>
      <c r="D69" s="134"/>
      <c r="E69" s="134"/>
      <c r="F69" s="135"/>
      <c r="G69" s="6"/>
      <c r="H69" s="6"/>
      <c r="I69" s="136"/>
      <c r="J69" s="137"/>
      <c r="K69" s="138"/>
      <c r="L69" s="137"/>
      <c r="M69" s="6"/>
      <c r="N69" s="1"/>
      <c r="O69" s="1"/>
      <c r="Q69" s="1"/>
      <c r="R69" s="56"/>
      <c r="S69" s="1"/>
      <c r="T69" s="1"/>
      <c r="U69" s="1"/>
      <c r="V69" s="1"/>
      <c r="W69" s="1"/>
      <c r="X69" s="1"/>
      <c r="Y69" s="1"/>
      <c r="Z69" s="1"/>
    </row>
    <row r="70" spans="1:38" ht="38.25" customHeight="1">
      <c r="A70" s="95" t="s">
        <v>16</v>
      </c>
      <c r="B70" s="96" t="s">
        <v>564</v>
      </c>
      <c r="C70" s="96"/>
      <c r="D70" s="97" t="s">
        <v>575</v>
      </c>
      <c r="E70" s="96" t="s">
        <v>576</v>
      </c>
      <c r="F70" s="96" t="s">
        <v>577</v>
      </c>
      <c r="G70" s="96" t="s">
        <v>597</v>
      </c>
      <c r="H70" s="96" t="s">
        <v>579</v>
      </c>
      <c r="I70" s="96" t="s">
        <v>580</v>
      </c>
      <c r="J70" s="172" t="s">
        <v>581</v>
      </c>
      <c r="K70" s="139" t="s">
        <v>598</v>
      </c>
      <c r="L70" s="149" t="s">
        <v>606</v>
      </c>
      <c r="M70" s="96" t="s">
        <v>607</v>
      </c>
      <c r="N70" s="140" t="s">
        <v>583</v>
      </c>
      <c r="O70" s="98" t="s">
        <v>584</v>
      </c>
      <c r="P70" s="96" t="s">
        <v>585</v>
      </c>
      <c r="Q70" s="97" t="s">
        <v>586</v>
      </c>
      <c r="R70" s="56"/>
      <c r="S70" s="1"/>
      <c r="T70" s="1"/>
      <c r="U70" s="1"/>
      <c r="V70" s="1"/>
      <c r="W70" s="1"/>
      <c r="X70" s="1"/>
      <c r="Y70" s="1"/>
      <c r="Z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144"/>
      <c r="S71" s="113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144"/>
      <c r="S72" s="113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8" ht="14.25" customHeight="1">
      <c r="A73" s="101"/>
      <c r="B73" s="102"/>
      <c r="C73" s="173"/>
      <c r="D73" s="103"/>
      <c r="E73" s="104"/>
      <c r="F73" s="174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01"/>
      <c r="B74" s="102"/>
      <c r="C74" s="173"/>
      <c r="D74" s="103"/>
      <c r="E74" s="104"/>
      <c r="F74" s="175"/>
      <c r="G74" s="101"/>
      <c r="H74" s="104"/>
      <c r="I74" s="105"/>
      <c r="J74" s="175"/>
      <c r="K74" s="175"/>
      <c r="L74" s="176"/>
      <c r="M74" s="99"/>
      <c r="N74" s="176"/>
      <c r="O74" s="177"/>
      <c r="P74" s="178"/>
      <c r="Q74" s="179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01"/>
      <c r="B75" s="102"/>
      <c r="C75" s="173"/>
      <c r="D75" s="103"/>
      <c r="E75" s="104"/>
      <c r="F75" s="175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4"/>
      <c r="G77" s="101"/>
      <c r="H77" s="104"/>
      <c r="I77" s="105"/>
      <c r="J77" s="175"/>
      <c r="K77" s="175"/>
      <c r="L77" s="175"/>
      <c r="M77" s="175"/>
      <c r="N77" s="176"/>
      <c r="O77" s="180"/>
      <c r="P77" s="178"/>
      <c r="Q77" s="17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5"/>
      <c r="G78" s="101"/>
      <c r="H78" s="104"/>
      <c r="I78" s="105"/>
      <c r="J78" s="175"/>
      <c r="K78" s="175"/>
      <c r="L78" s="176"/>
      <c r="M78" s="99"/>
      <c r="N78" s="176"/>
      <c r="O78" s="177"/>
      <c r="P78" s="178"/>
      <c r="Q78" s="179"/>
      <c r="R78" s="144"/>
      <c r="S78" s="113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4"/>
      <c r="G79" s="101"/>
      <c r="H79" s="104"/>
      <c r="I79" s="105"/>
      <c r="J79" s="181"/>
      <c r="K79" s="181"/>
      <c r="L79" s="181"/>
      <c r="M79" s="181"/>
      <c r="N79" s="182"/>
      <c r="O79" s="177"/>
      <c r="P79" s="106"/>
      <c r="Q79" s="179"/>
      <c r="R79" s="144"/>
      <c r="S79" s="113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26"/>
      <c r="B80" s="119"/>
      <c r="C80" s="119"/>
      <c r="D80" s="119"/>
      <c r="E80" s="6"/>
      <c r="F80" s="127"/>
      <c r="G80" s="6"/>
      <c r="H80" s="6"/>
      <c r="I80" s="6"/>
      <c r="J80" s="1"/>
      <c r="K80" s="6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26"/>
      <c r="B81" s="119"/>
      <c r="C81" s="119"/>
      <c r="D81" s="119"/>
      <c r="E81" s="6"/>
      <c r="F81" s="127"/>
      <c r="G81" s="56"/>
      <c r="H81" s="41"/>
      <c r="I81" s="56"/>
      <c r="J81" s="6"/>
      <c r="K81" s="145"/>
      <c r="L81" s="146"/>
      <c r="M81" s="6"/>
      <c r="N81" s="109"/>
      <c r="O81" s="147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56"/>
      <c r="B82" s="108"/>
      <c r="C82" s="108"/>
      <c r="D82" s="41"/>
      <c r="E82" s="56"/>
      <c r="F82" s="56"/>
      <c r="G82" s="56"/>
      <c r="H82" s="41"/>
      <c r="I82" s="56"/>
      <c r="J82" s="6"/>
      <c r="K82" s="145"/>
      <c r="L82" s="146"/>
      <c r="M82" s="6"/>
      <c r="N82" s="109"/>
      <c r="O82" s="147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41"/>
      <c r="B83" s="183" t="s">
        <v>613</v>
      </c>
      <c r="C83" s="183"/>
      <c r="D83" s="183"/>
      <c r="E83" s="183"/>
      <c r="F83" s="6"/>
      <c r="G83" s="6"/>
      <c r="H83" s="137"/>
      <c r="I83" s="6"/>
      <c r="J83" s="137"/>
      <c r="K83" s="138"/>
      <c r="L83" s="6"/>
      <c r="M83" s="6"/>
      <c r="N83" s="1"/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38.25" customHeight="1">
      <c r="A84" s="95" t="s">
        <v>16</v>
      </c>
      <c r="B84" s="96" t="s">
        <v>564</v>
      </c>
      <c r="C84" s="96"/>
      <c r="D84" s="97" t="s">
        <v>575</v>
      </c>
      <c r="E84" s="96" t="s">
        <v>576</v>
      </c>
      <c r="F84" s="96" t="s">
        <v>577</v>
      </c>
      <c r="G84" s="96" t="s">
        <v>614</v>
      </c>
      <c r="H84" s="96" t="s">
        <v>615</v>
      </c>
      <c r="I84" s="96" t="s">
        <v>580</v>
      </c>
      <c r="J84" s="184" t="s">
        <v>581</v>
      </c>
      <c r="K84" s="96" t="s">
        <v>582</v>
      </c>
      <c r="L84" s="96" t="s">
        <v>616</v>
      </c>
      <c r="M84" s="96" t="s">
        <v>585</v>
      </c>
      <c r="N84" s="97" t="s">
        <v>586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1</v>
      </c>
      <c r="B85" s="186">
        <v>41579</v>
      </c>
      <c r="C85" s="186"/>
      <c r="D85" s="187" t="s">
        <v>617</v>
      </c>
      <c r="E85" s="188" t="s">
        <v>618</v>
      </c>
      <c r="F85" s="189">
        <v>82</v>
      </c>
      <c r="G85" s="188" t="s">
        <v>619</v>
      </c>
      <c r="H85" s="188">
        <v>100</v>
      </c>
      <c r="I85" s="190">
        <v>100</v>
      </c>
      <c r="J85" s="191" t="s">
        <v>620</v>
      </c>
      <c r="K85" s="192">
        <f t="shared" ref="K85:K137" si="32">H85-F85</f>
        <v>18</v>
      </c>
      <c r="L85" s="193">
        <f t="shared" ref="L85:L137" si="33">K85/F85</f>
        <v>0.21951219512195122</v>
      </c>
      <c r="M85" s="188" t="s">
        <v>587</v>
      </c>
      <c r="N85" s="194">
        <v>42657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2</v>
      </c>
      <c r="B86" s="186">
        <v>41794</v>
      </c>
      <c r="C86" s="186"/>
      <c r="D86" s="187" t="s">
        <v>621</v>
      </c>
      <c r="E86" s="188" t="s">
        <v>589</v>
      </c>
      <c r="F86" s="189">
        <v>257</v>
      </c>
      <c r="G86" s="188" t="s">
        <v>619</v>
      </c>
      <c r="H86" s="188">
        <v>300</v>
      </c>
      <c r="I86" s="190">
        <v>300</v>
      </c>
      <c r="J86" s="191" t="s">
        <v>620</v>
      </c>
      <c r="K86" s="192">
        <f t="shared" si="32"/>
        <v>43</v>
      </c>
      <c r="L86" s="193">
        <f t="shared" si="33"/>
        <v>0.16731517509727625</v>
      </c>
      <c r="M86" s="188" t="s">
        <v>587</v>
      </c>
      <c r="N86" s="194">
        <v>41822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3</v>
      </c>
      <c r="B87" s="186">
        <v>41828</v>
      </c>
      <c r="C87" s="186"/>
      <c r="D87" s="187" t="s">
        <v>622</v>
      </c>
      <c r="E87" s="188" t="s">
        <v>589</v>
      </c>
      <c r="F87" s="189">
        <v>393</v>
      </c>
      <c r="G87" s="188" t="s">
        <v>619</v>
      </c>
      <c r="H87" s="188">
        <v>468</v>
      </c>
      <c r="I87" s="190">
        <v>468</v>
      </c>
      <c r="J87" s="191" t="s">
        <v>620</v>
      </c>
      <c r="K87" s="192">
        <f t="shared" si="32"/>
        <v>75</v>
      </c>
      <c r="L87" s="193">
        <f t="shared" si="33"/>
        <v>0.19083969465648856</v>
      </c>
      <c r="M87" s="188" t="s">
        <v>587</v>
      </c>
      <c r="N87" s="194">
        <v>41863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4</v>
      </c>
      <c r="B88" s="186">
        <v>41857</v>
      </c>
      <c r="C88" s="186"/>
      <c r="D88" s="187" t="s">
        <v>623</v>
      </c>
      <c r="E88" s="188" t="s">
        <v>589</v>
      </c>
      <c r="F88" s="189">
        <v>205</v>
      </c>
      <c r="G88" s="188" t="s">
        <v>619</v>
      </c>
      <c r="H88" s="188">
        <v>275</v>
      </c>
      <c r="I88" s="190">
        <v>250</v>
      </c>
      <c r="J88" s="191" t="s">
        <v>620</v>
      </c>
      <c r="K88" s="192">
        <f t="shared" si="32"/>
        <v>70</v>
      </c>
      <c r="L88" s="193">
        <f t="shared" si="33"/>
        <v>0.34146341463414637</v>
      </c>
      <c r="M88" s="188" t="s">
        <v>587</v>
      </c>
      <c r="N88" s="194">
        <v>41962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5</v>
      </c>
      <c r="B89" s="186">
        <v>41886</v>
      </c>
      <c r="C89" s="186"/>
      <c r="D89" s="187" t="s">
        <v>624</v>
      </c>
      <c r="E89" s="188" t="s">
        <v>589</v>
      </c>
      <c r="F89" s="189">
        <v>162</v>
      </c>
      <c r="G89" s="188" t="s">
        <v>619</v>
      </c>
      <c r="H89" s="188">
        <v>190</v>
      </c>
      <c r="I89" s="190">
        <v>190</v>
      </c>
      <c r="J89" s="191" t="s">
        <v>620</v>
      </c>
      <c r="K89" s="192">
        <f t="shared" si="32"/>
        <v>28</v>
      </c>
      <c r="L89" s="193">
        <f t="shared" si="33"/>
        <v>0.1728395061728395</v>
      </c>
      <c r="M89" s="188" t="s">
        <v>587</v>
      </c>
      <c r="N89" s="194">
        <v>42006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6</v>
      </c>
      <c r="B90" s="186">
        <v>41886</v>
      </c>
      <c r="C90" s="186"/>
      <c r="D90" s="187" t="s">
        <v>625</v>
      </c>
      <c r="E90" s="188" t="s">
        <v>589</v>
      </c>
      <c r="F90" s="189">
        <v>75</v>
      </c>
      <c r="G90" s="188" t="s">
        <v>619</v>
      </c>
      <c r="H90" s="188">
        <v>91.5</v>
      </c>
      <c r="I90" s="190" t="s">
        <v>626</v>
      </c>
      <c r="J90" s="191" t="s">
        <v>627</v>
      </c>
      <c r="K90" s="192">
        <f t="shared" si="32"/>
        <v>16.5</v>
      </c>
      <c r="L90" s="193">
        <f t="shared" si="33"/>
        <v>0.22</v>
      </c>
      <c r="M90" s="188" t="s">
        <v>587</v>
      </c>
      <c r="N90" s="194">
        <v>41954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7</v>
      </c>
      <c r="B91" s="186">
        <v>41913</v>
      </c>
      <c r="C91" s="186"/>
      <c r="D91" s="187" t="s">
        <v>628</v>
      </c>
      <c r="E91" s="188" t="s">
        <v>589</v>
      </c>
      <c r="F91" s="189">
        <v>850</v>
      </c>
      <c r="G91" s="188" t="s">
        <v>619</v>
      </c>
      <c r="H91" s="188">
        <v>982.5</v>
      </c>
      <c r="I91" s="190">
        <v>1050</v>
      </c>
      <c r="J91" s="191" t="s">
        <v>629</v>
      </c>
      <c r="K91" s="192">
        <f t="shared" si="32"/>
        <v>132.5</v>
      </c>
      <c r="L91" s="193">
        <f t="shared" si="33"/>
        <v>0.15588235294117647</v>
      </c>
      <c r="M91" s="188" t="s">
        <v>587</v>
      </c>
      <c r="N91" s="194">
        <v>42039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8</v>
      </c>
      <c r="B92" s="186">
        <v>41913</v>
      </c>
      <c r="C92" s="186"/>
      <c r="D92" s="187" t="s">
        <v>630</v>
      </c>
      <c r="E92" s="188" t="s">
        <v>589</v>
      </c>
      <c r="F92" s="189">
        <v>475</v>
      </c>
      <c r="G92" s="188" t="s">
        <v>619</v>
      </c>
      <c r="H92" s="188">
        <v>515</v>
      </c>
      <c r="I92" s="190">
        <v>600</v>
      </c>
      <c r="J92" s="191" t="s">
        <v>631</v>
      </c>
      <c r="K92" s="192">
        <f t="shared" si="32"/>
        <v>40</v>
      </c>
      <c r="L92" s="193">
        <f t="shared" si="33"/>
        <v>8.4210526315789472E-2</v>
      </c>
      <c r="M92" s="188" t="s">
        <v>587</v>
      </c>
      <c r="N92" s="19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9</v>
      </c>
      <c r="B93" s="186">
        <v>41913</v>
      </c>
      <c r="C93" s="186"/>
      <c r="D93" s="187" t="s">
        <v>632</v>
      </c>
      <c r="E93" s="188" t="s">
        <v>589</v>
      </c>
      <c r="F93" s="189">
        <v>86</v>
      </c>
      <c r="G93" s="188" t="s">
        <v>619</v>
      </c>
      <c r="H93" s="188">
        <v>99</v>
      </c>
      <c r="I93" s="190">
        <v>140</v>
      </c>
      <c r="J93" s="191" t="s">
        <v>633</v>
      </c>
      <c r="K93" s="192">
        <f t="shared" si="32"/>
        <v>13</v>
      </c>
      <c r="L93" s="193">
        <f t="shared" si="33"/>
        <v>0.15116279069767441</v>
      </c>
      <c r="M93" s="188" t="s">
        <v>587</v>
      </c>
      <c r="N93" s="19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10</v>
      </c>
      <c r="B94" s="186">
        <v>41926</v>
      </c>
      <c r="C94" s="186"/>
      <c r="D94" s="187" t="s">
        <v>634</v>
      </c>
      <c r="E94" s="188" t="s">
        <v>589</v>
      </c>
      <c r="F94" s="189">
        <v>496.6</v>
      </c>
      <c r="G94" s="188" t="s">
        <v>619</v>
      </c>
      <c r="H94" s="188">
        <v>621</v>
      </c>
      <c r="I94" s="190">
        <v>580</v>
      </c>
      <c r="J94" s="191" t="s">
        <v>620</v>
      </c>
      <c r="K94" s="192">
        <f t="shared" si="32"/>
        <v>124.39999999999998</v>
      </c>
      <c r="L94" s="193">
        <f t="shared" si="33"/>
        <v>0.25050342327829234</v>
      </c>
      <c r="M94" s="188" t="s">
        <v>587</v>
      </c>
      <c r="N94" s="194">
        <v>42605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11</v>
      </c>
      <c r="B95" s="186">
        <v>41926</v>
      </c>
      <c r="C95" s="186"/>
      <c r="D95" s="187" t="s">
        <v>635</v>
      </c>
      <c r="E95" s="188" t="s">
        <v>589</v>
      </c>
      <c r="F95" s="189">
        <v>2481.9</v>
      </c>
      <c r="G95" s="188" t="s">
        <v>619</v>
      </c>
      <c r="H95" s="188">
        <v>2840</v>
      </c>
      <c r="I95" s="190">
        <v>2870</v>
      </c>
      <c r="J95" s="191" t="s">
        <v>636</v>
      </c>
      <c r="K95" s="192">
        <f t="shared" si="32"/>
        <v>358.09999999999991</v>
      </c>
      <c r="L95" s="193">
        <f t="shared" si="33"/>
        <v>0.14428462065353154</v>
      </c>
      <c r="M95" s="188" t="s">
        <v>587</v>
      </c>
      <c r="N95" s="194">
        <v>42017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12</v>
      </c>
      <c r="B96" s="186">
        <v>41928</v>
      </c>
      <c r="C96" s="186"/>
      <c r="D96" s="187" t="s">
        <v>637</v>
      </c>
      <c r="E96" s="188" t="s">
        <v>589</v>
      </c>
      <c r="F96" s="189">
        <v>84.5</v>
      </c>
      <c r="G96" s="188" t="s">
        <v>619</v>
      </c>
      <c r="H96" s="188">
        <v>93</v>
      </c>
      <c r="I96" s="190">
        <v>110</v>
      </c>
      <c r="J96" s="191" t="s">
        <v>638</v>
      </c>
      <c r="K96" s="192">
        <f t="shared" si="32"/>
        <v>8.5</v>
      </c>
      <c r="L96" s="193">
        <f t="shared" si="33"/>
        <v>0.10059171597633136</v>
      </c>
      <c r="M96" s="188" t="s">
        <v>587</v>
      </c>
      <c r="N96" s="19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13</v>
      </c>
      <c r="B97" s="186">
        <v>41928</v>
      </c>
      <c r="C97" s="186"/>
      <c r="D97" s="187" t="s">
        <v>639</v>
      </c>
      <c r="E97" s="188" t="s">
        <v>589</v>
      </c>
      <c r="F97" s="189">
        <v>401</v>
      </c>
      <c r="G97" s="188" t="s">
        <v>619</v>
      </c>
      <c r="H97" s="188">
        <v>428</v>
      </c>
      <c r="I97" s="190">
        <v>450</v>
      </c>
      <c r="J97" s="191" t="s">
        <v>640</v>
      </c>
      <c r="K97" s="192">
        <f t="shared" si="32"/>
        <v>27</v>
      </c>
      <c r="L97" s="193">
        <f t="shared" si="33"/>
        <v>6.7331670822942641E-2</v>
      </c>
      <c r="M97" s="188" t="s">
        <v>587</v>
      </c>
      <c r="N97" s="194">
        <v>42020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14</v>
      </c>
      <c r="B98" s="186">
        <v>41928</v>
      </c>
      <c r="C98" s="186"/>
      <c r="D98" s="187" t="s">
        <v>641</v>
      </c>
      <c r="E98" s="188" t="s">
        <v>589</v>
      </c>
      <c r="F98" s="189">
        <v>101</v>
      </c>
      <c r="G98" s="188" t="s">
        <v>619</v>
      </c>
      <c r="H98" s="188">
        <v>112</v>
      </c>
      <c r="I98" s="190">
        <v>120</v>
      </c>
      <c r="J98" s="191" t="s">
        <v>642</v>
      </c>
      <c r="K98" s="192">
        <f t="shared" si="32"/>
        <v>11</v>
      </c>
      <c r="L98" s="193">
        <f t="shared" si="33"/>
        <v>0.10891089108910891</v>
      </c>
      <c r="M98" s="188" t="s">
        <v>587</v>
      </c>
      <c r="N98" s="19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15</v>
      </c>
      <c r="B99" s="186">
        <v>41954</v>
      </c>
      <c r="C99" s="186"/>
      <c r="D99" s="187" t="s">
        <v>643</v>
      </c>
      <c r="E99" s="188" t="s">
        <v>589</v>
      </c>
      <c r="F99" s="189">
        <v>59</v>
      </c>
      <c r="G99" s="188" t="s">
        <v>619</v>
      </c>
      <c r="H99" s="188">
        <v>76</v>
      </c>
      <c r="I99" s="190">
        <v>76</v>
      </c>
      <c r="J99" s="191" t="s">
        <v>620</v>
      </c>
      <c r="K99" s="192">
        <f t="shared" si="32"/>
        <v>17</v>
      </c>
      <c r="L99" s="193">
        <f t="shared" si="33"/>
        <v>0.28813559322033899</v>
      </c>
      <c r="M99" s="188" t="s">
        <v>587</v>
      </c>
      <c r="N99" s="194">
        <v>43032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16</v>
      </c>
      <c r="B100" s="186">
        <v>41954</v>
      </c>
      <c r="C100" s="186"/>
      <c r="D100" s="187" t="s">
        <v>632</v>
      </c>
      <c r="E100" s="188" t="s">
        <v>589</v>
      </c>
      <c r="F100" s="189">
        <v>99</v>
      </c>
      <c r="G100" s="188" t="s">
        <v>619</v>
      </c>
      <c r="H100" s="188">
        <v>120</v>
      </c>
      <c r="I100" s="190">
        <v>120</v>
      </c>
      <c r="J100" s="191" t="s">
        <v>600</v>
      </c>
      <c r="K100" s="192">
        <f t="shared" si="32"/>
        <v>21</v>
      </c>
      <c r="L100" s="193">
        <f t="shared" si="33"/>
        <v>0.21212121212121213</v>
      </c>
      <c r="M100" s="188" t="s">
        <v>587</v>
      </c>
      <c r="N100" s="194">
        <v>41960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17</v>
      </c>
      <c r="B101" s="186">
        <v>41956</v>
      </c>
      <c r="C101" s="186"/>
      <c r="D101" s="187" t="s">
        <v>644</v>
      </c>
      <c r="E101" s="188" t="s">
        <v>589</v>
      </c>
      <c r="F101" s="189">
        <v>22</v>
      </c>
      <c r="G101" s="188" t="s">
        <v>619</v>
      </c>
      <c r="H101" s="188">
        <v>33.549999999999997</v>
      </c>
      <c r="I101" s="190">
        <v>32</v>
      </c>
      <c r="J101" s="191" t="s">
        <v>645</v>
      </c>
      <c r="K101" s="192">
        <f t="shared" si="32"/>
        <v>11.549999999999997</v>
      </c>
      <c r="L101" s="193">
        <f t="shared" si="33"/>
        <v>0.52499999999999991</v>
      </c>
      <c r="M101" s="188" t="s">
        <v>587</v>
      </c>
      <c r="N101" s="194">
        <v>42188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18</v>
      </c>
      <c r="B102" s="186">
        <v>41976</v>
      </c>
      <c r="C102" s="186"/>
      <c r="D102" s="187" t="s">
        <v>646</v>
      </c>
      <c r="E102" s="188" t="s">
        <v>589</v>
      </c>
      <c r="F102" s="189">
        <v>440</v>
      </c>
      <c r="G102" s="188" t="s">
        <v>619</v>
      </c>
      <c r="H102" s="188">
        <v>520</v>
      </c>
      <c r="I102" s="190">
        <v>520</v>
      </c>
      <c r="J102" s="191" t="s">
        <v>647</v>
      </c>
      <c r="K102" s="192">
        <f t="shared" si="32"/>
        <v>80</v>
      </c>
      <c r="L102" s="193">
        <f t="shared" si="33"/>
        <v>0.18181818181818182</v>
      </c>
      <c r="M102" s="188" t="s">
        <v>587</v>
      </c>
      <c r="N102" s="194">
        <v>42208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19</v>
      </c>
      <c r="B103" s="186">
        <v>41976</v>
      </c>
      <c r="C103" s="186"/>
      <c r="D103" s="187" t="s">
        <v>648</v>
      </c>
      <c r="E103" s="188" t="s">
        <v>589</v>
      </c>
      <c r="F103" s="189">
        <v>360</v>
      </c>
      <c r="G103" s="188" t="s">
        <v>619</v>
      </c>
      <c r="H103" s="188">
        <v>427</v>
      </c>
      <c r="I103" s="190">
        <v>425</v>
      </c>
      <c r="J103" s="191" t="s">
        <v>649</v>
      </c>
      <c r="K103" s="192">
        <f t="shared" si="32"/>
        <v>67</v>
      </c>
      <c r="L103" s="193">
        <f t="shared" si="33"/>
        <v>0.18611111111111112</v>
      </c>
      <c r="M103" s="188" t="s">
        <v>587</v>
      </c>
      <c r="N103" s="194">
        <v>42058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20</v>
      </c>
      <c r="B104" s="186">
        <v>42012</v>
      </c>
      <c r="C104" s="186"/>
      <c r="D104" s="187" t="s">
        <v>650</v>
      </c>
      <c r="E104" s="188" t="s">
        <v>589</v>
      </c>
      <c r="F104" s="189">
        <v>360</v>
      </c>
      <c r="G104" s="188" t="s">
        <v>619</v>
      </c>
      <c r="H104" s="188">
        <v>455</v>
      </c>
      <c r="I104" s="190">
        <v>420</v>
      </c>
      <c r="J104" s="191" t="s">
        <v>651</v>
      </c>
      <c r="K104" s="192">
        <f t="shared" si="32"/>
        <v>95</v>
      </c>
      <c r="L104" s="193">
        <f t="shared" si="33"/>
        <v>0.2638888888888889</v>
      </c>
      <c r="M104" s="188" t="s">
        <v>587</v>
      </c>
      <c r="N104" s="194">
        <v>42024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21</v>
      </c>
      <c r="B105" s="186">
        <v>42012</v>
      </c>
      <c r="C105" s="186"/>
      <c r="D105" s="187" t="s">
        <v>652</v>
      </c>
      <c r="E105" s="188" t="s">
        <v>589</v>
      </c>
      <c r="F105" s="189">
        <v>130</v>
      </c>
      <c r="G105" s="188"/>
      <c r="H105" s="188">
        <v>175.5</v>
      </c>
      <c r="I105" s="190">
        <v>165</v>
      </c>
      <c r="J105" s="191" t="s">
        <v>653</v>
      </c>
      <c r="K105" s="192">
        <f t="shared" si="32"/>
        <v>45.5</v>
      </c>
      <c r="L105" s="193">
        <f t="shared" si="33"/>
        <v>0.35</v>
      </c>
      <c r="M105" s="188" t="s">
        <v>587</v>
      </c>
      <c r="N105" s="194">
        <v>43088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22</v>
      </c>
      <c r="B106" s="186">
        <v>42040</v>
      </c>
      <c r="C106" s="186"/>
      <c r="D106" s="187" t="s">
        <v>381</v>
      </c>
      <c r="E106" s="188" t="s">
        <v>618</v>
      </c>
      <c r="F106" s="189">
        <v>98</v>
      </c>
      <c r="G106" s="188"/>
      <c r="H106" s="188">
        <v>120</v>
      </c>
      <c r="I106" s="190">
        <v>120</v>
      </c>
      <c r="J106" s="191" t="s">
        <v>620</v>
      </c>
      <c r="K106" s="192">
        <f t="shared" si="32"/>
        <v>22</v>
      </c>
      <c r="L106" s="193">
        <f t="shared" si="33"/>
        <v>0.22448979591836735</v>
      </c>
      <c r="M106" s="188" t="s">
        <v>587</v>
      </c>
      <c r="N106" s="194">
        <v>42753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23</v>
      </c>
      <c r="B107" s="186">
        <v>42040</v>
      </c>
      <c r="C107" s="186"/>
      <c r="D107" s="187" t="s">
        <v>654</v>
      </c>
      <c r="E107" s="188" t="s">
        <v>618</v>
      </c>
      <c r="F107" s="189">
        <v>196</v>
      </c>
      <c r="G107" s="188"/>
      <c r="H107" s="188">
        <v>262</v>
      </c>
      <c r="I107" s="190">
        <v>255</v>
      </c>
      <c r="J107" s="191" t="s">
        <v>620</v>
      </c>
      <c r="K107" s="192">
        <f t="shared" si="32"/>
        <v>66</v>
      </c>
      <c r="L107" s="193">
        <f t="shared" si="33"/>
        <v>0.33673469387755101</v>
      </c>
      <c r="M107" s="188" t="s">
        <v>587</v>
      </c>
      <c r="N107" s="194">
        <v>42599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24</v>
      </c>
      <c r="B108" s="196">
        <v>42067</v>
      </c>
      <c r="C108" s="196"/>
      <c r="D108" s="197" t="s">
        <v>380</v>
      </c>
      <c r="E108" s="198" t="s">
        <v>618</v>
      </c>
      <c r="F108" s="199">
        <v>235</v>
      </c>
      <c r="G108" s="199"/>
      <c r="H108" s="200">
        <v>77</v>
      </c>
      <c r="I108" s="200" t="s">
        <v>655</v>
      </c>
      <c r="J108" s="201" t="s">
        <v>656</v>
      </c>
      <c r="K108" s="202">
        <f t="shared" si="32"/>
        <v>-158</v>
      </c>
      <c r="L108" s="203">
        <f t="shared" si="33"/>
        <v>-0.67234042553191486</v>
      </c>
      <c r="M108" s="199" t="s">
        <v>599</v>
      </c>
      <c r="N108" s="196">
        <v>43522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25</v>
      </c>
      <c r="B109" s="186">
        <v>42067</v>
      </c>
      <c r="C109" s="186"/>
      <c r="D109" s="187" t="s">
        <v>657</v>
      </c>
      <c r="E109" s="188" t="s">
        <v>618</v>
      </c>
      <c r="F109" s="189">
        <v>185</v>
      </c>
      <c r="G109" s="188"/>
      <c r="H109" s="188">
        <v>224</v>
      </c>
      <c r="I109" s="190" t="s">
        <v>658</v>
      </c>
      <c r="J109" s="191" t="s">
        <v>620</v>
      </c>
      <c r="K109" s="192">
        <f t="shared" si="32"/>
        <v>39</v>
      </c>
      <c r="L109" s="193">
        <f t="shared" si="33"/>
        <v>0.21081081081081082</v>
      </c>
      <c r="M109" s="188" t="s">
        <v>587</v>
      </c>
      <c r="N109" s="194">
        <v>42647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26</v>
      </c>
      <c r="B110" s="196">
        <v>42090</v>
      </c>
      <c r="C110" s="196"/>
      <c r="D110" s="204" t="s">
        <v>659</v>
      </c>
      <c r="E110" s="199" t="s">
        <v>618</v>
      </c>
      <c r="F110" s="199">
        <v>49.5</v>
      </c>
      <c r="G110" s="200"/>
      <c r="H110" s="200">
        <v>15.85</v>
      </c>
      <c r="I110" s="200">
        <v>67</v>
      </c>
      <c r="J110" s="201" t="s">
        <v>660</v>
      </c>
      <c r="K110" s="200">
        <f t="shared" si="32"/>
        <v>-33.65</v>
      </c>
      <c r="L110" s="205">
        <f t="shared" si="33"/>
        <v>-0.67979797979797973</v>
      </c>
      <c r="M110" s="199" t="s">
        <v>599</v>
      </c>
      <c r="N110" s="206">
        <v>43627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27</v>
      </c>
      <c r="B111" s="186">
        <v>42093</v>
      </c>
      <c r="C111" s="186"/>
      <c r="D111" s="187" t="s">
        <v>661</v>
      </c>
      <c r="E111" s="188" t="s">
        <v>618</v>
      </c>
      <c r="F111" s="189">
        <v>183.5</v>
      </c>
      <c r="G111" s="188"/>
      <c r="H111" s="188">
        <v>219</v>
      </c>
      <c r="I111" s="190">
        <v>218</v>
      </c>
      <c r="J111" s="191" t="s">
        <v>662</v>
      </c>
      <c r="K111" s="192">
        <f t="shared" si="32"/>
        <v>35.5</v>
      </c>
      <c r="L111" s="193">
        <f t="shared" si="33"/>
        <v>0.19346049046321526</v>
      </c>
      <c r="M111" s="188" t="s">
        <v>587</v>
      </c>
      <c r="N111" s="194">
        <v>42103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28</v>
      </c>
      <c r="B112" s="186">
        <v>42114</v>
      </c>
      <c r="C112" s="186"/>
      <c r="D112" s="187" t="s">
        <v>663</v>
      </c>
      <c r="E112" s="188" t="s">
        <v>618</v>
      </c>
      <c r="F112" s="189">
        <f>(227+237)/2</f>
        <v>232</v>
      </c>
      <c r="G112" s="188"/>
      <c r="H112" s="188">
        <v>298</v>
      </c>
      <c r="I112" s="190">
        <v>298</v>
      </c>
      <c r="J112" s="191" t="s">
        <v>620</v>
      </c>
      <c r="K112" s="192">
        <f t="shared" si="32"/>
        <v>66</v>
      </c>
      <c r="L112" s="193">
        <f t="shared" si="33"/>
        <v>0.28448275862068967</v>
      </c>
      <c r="M112" s="188" t="s">
        <v>587</v>
      </c>
      <c r="N112" s="194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29</v>
      </c>
      <c r="B113" s="186">
        <v>42128</v>
      </c>
      <c r="C113" s="186"/>
      <c r="D113" s="187" t="s">
        <v>664</v>
      </c>
      <c r="E113" s="188" t="s">
        <v>589</v>
      </c>
      <c r="F113" s="189">
        <v>385</v>
      </c>
      <c r="G113" s="188"/>
      <c r="H113" s="188">
        <f>212.5+331</f>
        <v>543.5</v>
      </c>
      <c r="I113" s="190">
        <v>510</v>
      </c>
      <c r="J113" s="191" t="s">
        <v>665</v>
      </c>
      <c r="K113" s="192">
        <f t="shared" si="32"/>
        <v>158.5</v>
      </c>
      <c r="L113" s="193">
        <f t="shared" si="33"/>
        <v>0.41168831168831171</v>
      </c>
      <c r="M113" s="188" t="s">
        <v>587</v>
      </c>
      <c r="N113" s="194">
        <v>42235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30</v>
      </c>
      <c r="B114" s="186">
        <v>42128</v>
      </c>
      <c r="C114" s="186"/>
      <c r="D114" s="187" t="s">
        <v>666</v>
      </c>
      <c r="E114" s="188" t="s">
        <v>589</v>
      </c>
      <c r="F114" s="189">
        <v>115.5</v>
      </c>
      <c r="G114" s="188"/>
      <c r="H114" s="188">
        <v>146</v>
      </c>
      <c r="I114" s="190">
        <v>142</v>
      </c>
      <c r="J114" s="191" t="s">
        <v>667</v>
      </c>
      <c r="K114" s="192">
        <f t="shared" si="32"/>
        <v>30.5</v>
      </c>
      <c r="L114" s="193">
        <f t="shared" si="33"/>
        <v>0.26406926406926406</v>
      </c>
      <c r="M114" s="188" t="s">
        <v>587</v>
      </c>
      <c r="N114" s="194">
        <v>42202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31</v>
      </c>
      <c r="B115" s="186">
        <v>42151</v>
      </c>
      <c r="C115" s="186"/>
      <c r="D115" s="187" t="s">
        <v>668</v>
      </c>
      <c r="E115" s="188" t="s">
        <v>589</v>
      </c>
      <c r="F115" s="189">
        <v>237.5</v>
      </c>
      <c r="G115" s="188"/>
      <c r="H115" s="188">
        <v>279.5</v>
      </c>
      <c r="I115" s="190">
        <v>278</v>
      </c>
      <c r="J115" s="191" t="s">
        <v>620</v>
      </c>
      <c r="K115" s="192">
        <f t="shared" si="32"/>
        <v>42</v>
      </c>
      <c r="L115" s="193">
        <f t="shared" si="33"/>
        <v>0.17684210526315788</v>
      </c>
      <c r="M115" s="188" t="s">
        <v>587</v>
      </c>
      <c r="N115" s="194">
        <v>42222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32</v>
      </c>
      <c r="B116" s="186">
        <v>42174</v>
      </c>
      <c r="C116" s="186"/>
      <c r="D116" s="187" t="s">
        <v>639</v>
      </c>
      <c r="E116" s="188" t="s">
        <v>618</v>
      </c>
      <c r="F116" s="189">
        <v>340</v>
      </c>
      <c r="G116" s="188"/>
      <c r="H116" s="188">
        <v>448</v>
      </c>
      <c r="I116" s="190">
        <v>448</v>
      </c>
      <c r="J116" s="191" t="s">
        <v>620</v>
      </c>
      <c r="K116" s="192">
        <f t="shared" si="32"/>
        <v>108</v>
      </c>
      <c r="L116" s="193">
        <f t="shared" si="33"/>
        <v>0.31764705882352939</v>
      </c>
      <c r="M116" s="188" t="s">
        <v>587</v>
      </c>
      <c r="N116" s="194">
        <v>43018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33</v>
      </c>
      <c r="B117" s="186">
        <v>42191</v>
      </c>
      <c r="C117" s="186"/>
      <c r="D117" s="187" t="s">
        <v>669</v>
      </c>
      <c r="E117" s="188" t="s">
        <v>618</v>
      </c>
      <c r="F117" s="189">
        <v>390</v>
      </c>
      <c r="G117" s="188"/>
      <c r="H117" s="188">
        <v>460</v>
      </c>
      <c r="I117" s="190">
        <v>460</v>
      </c>
      <c r="J117" s="191" t="s">
        <v>620</v>
      </c>
      <c r="K117" s="192">
        <f t="shared" si="32"/>
        <v>70</v>
      </c>
      <c r="L117" s="193">
        <f t="shared" si="33"/>
        <v>0.17948717948717949</v>
      </c>
      <c r="M117" s="188" t="s">
        <v>587</v>
      </c>
      <c r="N117" s="194">
        <v>42478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34</v>
      </c>
      <c r="B118" s="196">
        <v>42195</v>
      </c>
      <c r="C118" s="196"/>
      <c r="D118" s="197" t="s">
        <v>670</v>
      </c>
      <c r="E118" s="198" t="s">
        <v>618</v>
      </c>
      <c r="F118" s="199">
        <v>122.5</v>
      </c>
      <c r="G118" s="199"/>
      <c r="H118" s="200">
        <v>61</v>
      </c>
      <c r="I118" s="200">
        <v>172</v>
      </c>
      <c r="J118" s="201" t="s">
        <v>671</v>
      </c>
      <c r="K118" s="202">
        <f t="shared" si="32"/>
        <v>-61.5</v>
      </c>
      <c r="L118" s="203">
        <f t="shared" si="33"/>
        <v>-0.50204081632653064</v>
      </c>
      <c r="M118" s="199" t="s">
        <v>599</v>
      </c>
      <c r="N118" s="196">
        <v>43333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35</v>
      </c>
      <c r="B119" s="186">
        <v>42219</v>
      </c>
      <c r="C119" s="186"/>
      <c r="D119" s="187" t="s">
        <v>672</v>
      </c>
      <c r="E119" s="188" t="s">
        <v>618</v>
      </c>
      <c r="F119" s="189">
        <v>297.5</v>
      </c>
      <c r="G119" s="188"/>
      <c r="H119" s="188">
        <v>350</v>
      </c>
      <c r="I119" s="190">
        <v>360</v>
      </c>
      <c r="J119" s="191" t="s">
        <v>673</v>
      </c>
      <c r="K119" s="192">
        <f t="shared" si="32"/>
        <v>52.5</v>
      </c>
      <c r="L119" s="193">
        <f t="shared" si="33"/>
        <v>0.17647058823529413</v>
      </c>
      <c r="M119" s="188" t="s">
        <v>587</v>
      </c>
      <c r="N119" s="194">
        <v>42232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36</v>
      </c>
      <c r="B120" s="186">
        <v>42219</v>
      </c>
      <c r="C120" s="186"/>
      <c r="D120" s="187" t="s">
        <v>674</v>
      </c>
      <c r="E120" s="188" t="s">
        <v>618</v>
      </c>
      <c r="F120" s="189">
        <v>115.5</v>
      </c>
      <c r="G120" s="188"/>
      <c r="H120" s="188">
        <v>149</v>
      </c>
      <c r="I120" s="190">
        <v>140</v>
      </c>
      <c r="J120" s="191" t="s">
        <v>675</v>
      </c>
      <c r="K120" s="192">
        <f t="shared" si="32"/>
        <v>33.5</v>
      </c>
      <c r="L120" s="193">
        <f t="shared" si="33"/>
        <v>0.29004329004329005</v>
      </c>
      <c r="M120" s="188" t="s">
        <v>587</v>
      </c>
      <c r="N120" s="194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37</v>
      </c>
      <c r="B121" s="186">
        <v>42251</v>
      </c>
      <c r="C121" s="186"/>
      <c r="D121" s="187" t="s">
        <v>668</v>
      </c>
      <c r="E121" s="188" t="s">
        <v>618</v>
      </c>
      <c r="F121" s="189">
        <v>226</v>
      </c>
      <c r="G121" s="188"/>
      <c r="H121" s="188">
        <v>292</v>
      </c>
      <c r="I121" s="190">
        <v>292</v>
      </c>
      <c r="J121" s="191" t="s">
        <v>676</v>
      </c>
      <c r="K121" s="192">
        <f t="shared" si="32"/>
        <v>66</v>
      </c>
      <c r="L121" s="193">
        <f t="shared" si="33"/>
        <v>0.29203539823008851</v>
      </c>
      <c r="M121" s="188" t="s">
        <v>587</v>
      </c>
      <c r="N121" s="194">
        <v>42286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38</v>
      </c>
      <c r="B122" s="186">
        <v>42254</v>
      </c>
      <c r="C122" s="186"/>
      <c r="D122" s="187" t="s">
        <v>663</v>
      </c>
      <c r="E122" s="188" t="s">
        <v>618</v>
      </c>
      <c r="F122" s="189">
        <v>232.5</v>
      </c>
      <c r="G122" s="188"/>
      <c r="H122" s="188">
        <v>312.5</v>
      </c>
      <c r="I122" s="190">
        <v>310</v>
      </c>
      <c r="J122" s="191" t="s">
        <v>620</v>
      </c>
      <c r="K122" s="192">
        <f t="shared" si="32"/>
        <v>80</v>
      </c>
      <c r="L122" s="193">
        <f t="shared" si="33"/>
        <v>0.34408602150537637</v>
      </c>
      <c r="M122" s="188" t="s">
        <v>587</v>
      </c>
      <c r="N122" s="194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39</v>
      </c>
      <c r="B123" s="186">
        <v>42268</v>
      </c>
      <c r="C123" s="186"/>
      <c r="D123" s="187" t="s">
        <v>677</v>
      </c>
      <c r="E123" s="188" t="s">
        <v>618</v>
      </c>
      <c r="F123" s="189">
        <v>196.5</v>
      </c>
      <c r="G123" s="188"/>
      <c r="H123" s="188">
        <v>238</v>
      </c>
      <c r="I123" s="190">
        <v>238</v>
      </c>
      <c r="J123" s="191" t="s">
        <v>676</v>
      </c>
      <c r="K123" s="192">
        <f t="shared" si="32"/>
        <v>41.5</v>
      </c>
      <c r="L123" s="193">
        <f t="shared" si="33"/>
        <v>0.21119592875318066</v>
      </c>
      <c r="M123" s="188" t="s">
        <v>587</v>
      </c>
      <c r="N123" s="194">
        <v>42291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40</v>
      </c>
      <c r="B124" s="186">
        <v>42271</v>
      </c>
      <c r="C124" s="186"/>
      <c r="D124" s="187" t="s">
        <v>617</v>
      </c>
      <c r="E124" s="188" t="s">
        <v>618</v>
      </c>
      <c r="F124" s="189">
        <v>65</v>
      </c>
      <c r="G124" s="188"/>
      <c r="H124" s="188">
        <v>82</v>
      </c>
      <c r="I124" s="190">
        <v>82</v>
      </c>
      <c r="J124" s="191" t="s">
        <v>676</v>
      </c>
      <c r="K124" s="192">
        <f t="shared" si="32"/>
        <v>17</v>
      </c>
      <c r="L124" s="193">
        <f t="shared" si="33"/>
        <v>0.26153846153846155</v>
      </c>
      <c r="M124" s="188" t="s">
        <v>587</v>
      </c>
      <c r="N124" s="19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41</v>
      </c>
      <c r="B125" s="186">
        <v>42291</v>
      </c>
      <c r="C125" s="186"/>
      <c r="D125" s="187" t="s">
        <v>678</v>
      </c>
      <c r="E125" s="188" t="s">
        <v>618</v>
      </c>
      <c r="F125" s="189">
        <v>144</v>
      </c>
      <c r="G125" s="188"/>
      <c r="H125" s="188">
        <v>182.5</v>
      </c>
      <c r="I125" s="190">
        <v>181</v>
      </c>
      <c r="J125" s="191" t="s">
        <v>676</v>
      </c>
      <c r="K125" s="192">
        <f t="shared" si="32"/>
        <v>38.5</v>
      </c>
      <c r="L125" s="193">
        <f t="shared" si="33"/>
        <v>0.2673611111111111</v>
      </c>
      <c r="M125" s="188" t="s">
        <v>587</v>
      </c>
      <c r="N125" s="194">
        <v>42817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42</v>
      </c>
      <c r="B126" s="186">
        <v>42291</v>
      </c>
      <c r="C126" s="186"/>
      <c r="D126" s="187" t="s">
        <v>679</v>
      </c>
      <c r="E126" s="188" t="s">
        <v>618</v>
      </c>
      <c r="F126" s="189">
        <v>264</v>
      </c>
      <c r="G126" s="188"/>
      <c r="H126" s="188">
        <v>311</v>
      </c>
      <c r="I126" s="190">
        <v>311</v>
      </c>
      <c r="J126" s="191" t="s">
        <v>676</v>
      </c>
      <c r="K126" s="192">
        <f t="shared" si="32"/>
        <v>47</v>
      </c>
      <c r="L126" s="193">
        <f t="shared" si="33"/>
        <v>0.17803030303030304</v>
      </c>
      <c r="M126" s="188" t="s">
        <v>587</v>
      </c>
      <c r="N126" s="194">
        <v>42604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43</v>
      </c>
      <c r="B127" s="186">
        <v>42318</v>
      </c>
      <c r="C127" s="186"/>
      <c r="D127" s="187" t="s">
        <v>680</v>
      </c>
      <c r="E127" s="188" t="s">
        <v>589</v>
      </c>
      <c r="F127" s="189">
        <v>549.5</v>
      </c>
      <c r="G127" s="188"/>
      <c r="H127" s="188">
        <v>630</v>
      </c>
      <c r="I127" s="190">
        <v>630</v>
      </c>
      <c r="J127" s="191" t="s">
        <v>676</v>
      </c>
      <c r="K127" s="192">
        <f t="shared" si="32"/>
        <v>80.5</v>
      </c>
      <c r="L127" s="193">
        <f t="shared" si="33"/>
        <v>0.1464968152866242</v>
      </c>
      <c r="M127" s="188" t="s">
        <v>587</v>
      </c>
      <c r="N127" s="194">
        <v>42419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44</v>
      </c>
      <c r="B128" s="186">
        <v>42342</v>
      </c>
      <c r="C128" s="186"/>
      <c r="D128" s="187" t="s">
        <v>681</v>
      </c>
      <c r="E128" s="188" t="s">
        <v>618</v>
      </c>
      <c r="F128" s="189">
        <v>1027.5</v>
      </c>
      <c r="G128" s="188"/>
      <c r="H128" s="188">
        <v>1315</v>
      </c>
      <c r="I128" s="190">
        <v>1250</v>
      </c>
      <c r="J128" s="191" t="s">
        <v>676</v>
      </c>
      <c r="K128" s="192">
        <f t="shared" si="32"/>
        <v>287.5</v>
      </c>
      <c r="L128" s="193">
        <f t="shared" si="33"/>
        <v>0.27980535279805352</v>
      </c>
      <c r="M128" s="188" t="s">
        <v>587</v>
      </c>
      <c r="N128" s="194">
        <v>43244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45</v>
      </c>
      <c r="B129" s="186">
        <v>42367</v>
      </c>
      <c r="C129" s="186"/>
      <c r="D129" s="187" t="s">
        <v>682</v>
      </c>
      <c r="E129" s="188" t="s">
        <v>618</v>
      </c>
      <c r="F129" s="189">
        <v>465</v>
      </c>
      <c r="G129" s="188"/>
      <c r="H129" s="188">
        <v>540</v>
      </c>
      <c r="I129" s="190">
        <v>540</v>
      </c>
      <c r="J129" s="191" t="s">
        <v>676</v>
      </c>
      <c r="K129" s="192">
        <f t="shared" si="32"/>
        <v>75</v>
      </c>
      <c r="L129" s="193">
        <f t="shared" si="33"/>
        <v>0.16129032258064516</v>
      </c>
      <c r="M129" s="188" t="s">
        <v>587</v>
      </c>
      <c r="N129" s="194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46</v>
      </c>
      <c r="B130" s="186">
        <v>42380</v>
      </c>
      <c r="C130" s="186"/>
      <c r="D130" s="187" t="s">
        <v>381</v>
      </c>
      <c r="E130" s="188" t="s">
        <v>589</v>
      </c>
      <c r="F130" s="189">
        <v>81</v>
      </c>
      <c r="G130" s="188"/>
      <c r="H130" s="188">
        <v>110</v>
      </c>
      <c r="I130" s="190">
        <v>110</v>
      </c>
      <c r="J130" s="191" t="s">
        <v>676</v>
      </c>
      <c r="K130" s="192">
        <f t="shared" si="32"/>
        <v>29</v>
      </c>
      <c r="L130" s="193">
        <f t="shared" si="33"/>
        <v>0.35802469135802467</v>
      </c>
      <c r="M130" s="188" t="s">
        <v>587</v>
      </c>
      <c r="N130" s="194">
        <v>42745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47</v>
      </c>
      <c r="B131" s="186">
        <v>42382</v>
      </c>
      <c r="C131" s="186"/>
      <c r="D131" s="187" t="s">
        <v>683</v>
      </c>
      <c r="E131" s="188" t="s">
        <v>589</v>
      </c>
      <c r="F131" s="189">
        <v>417.5</v>
      </c>
      <c r="G131" s="188"/>
      <c r="H131" s="188">
        <v>547</v>
      </c>
      <c r="I131" s="190">
        <v>535</v>
      </c>
      <c r="J131" s="191" t="s">
        <v>676</v>
      </c>
      <c r="K131" s="192">
        <f t="shared" si="32"/>
        <v>129.5</v>
      </c>
      <c r="L131" s="193">
        <f t="shared" si="33"/>
        <v>0.31017964071856285</v>
      </c>
      <c r="M131" s="188" t="s">
        <v>587</v>
      </c>
      <c r="N131" s="194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48</v>
      </c>
      <c r="B132" s="186">
        <v>42408</v>
      </c>
      <c r="C132" s="186"/>
      <c r="D132" s="187" t="s">
        <v>684</v>
      </c>
      <c r="E132" s="188" t="s">
        <v>618</v>
      </c>
      <c r="F132" s="189">
        <v>650</v>
      </c>
      <c r="G132" s="188"/>
      <c r="H132" s="188">
        <v>800</v>
      </c>
      <c r="I132" s="190">
        <v>800</v>
      </c>
      <c r="J132" s="191" t="s">
        <v>676</v>
      </c>
      <c r="K132" s="192">
        <f t="shared" si="32"/>
        <v>150</v>
      </c>
      <c r="L132" s="193">
        <f t="shared" si="33"/>
        <v>0.23076923076923078</v>
      </c>
      <c r="M132" s="188" t="s">
        <v>587</v>
      </c>
      <c r="N132" s="19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49</v>
      </c>
      <c r="B133" s="186">
        <v>42433</v>
      </c>
      <c r="C133" s="186"/>
      <c r="D133" s="187" t="s">
        <v>210</v>
      </c>
      <c r="E133" s="188" t="s">
        <v>618</v>
      </c>
      <c r="F133" s="189">
        <v>437.5</v>
      </c>
      <c r="G133" s="188"/>
      <c r="H133" s="188">
        <v>504.5</v>
      </c>
      <c r="I133" s="190">
        <v>522</v>
      </c>
      <c r="J133" s="191" t="s">
        <v>685</v>
      </c>
      <c r="K133" s="192">
        <f t="shared" si="32"/>
        <v>67</v>
      </c>
      <c r="L133" s="193">
        <f t="shared" si="33"/>
        <v>0.15314285714285714</v>
      </c>
      <c r="M133" s="188" t="s">
        <v>587</v>
      </c>
      <c r="N133" s="194">
        <v>42480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50</v>
      </c>
      <c r="B134" s="186">
        <v>42438</v>
      </c>
      <c r="C134" s="186"/>
      <c r="D134" s="187" t="s">
        <v>686</v>
      </c>
      <c r="E134" s="188" t="s">
        <v>618</v>
      </c>
      <c r="F134" s="189">
        <v>189.5</v>
      </c>
      <c r="G134" s="188"/>
      <c r="H134" s="188">
        <v>218</v>
      </c>
      <c r="I134" s="190">
        <v>218</v>
      </c>
      <c r="J134" s="191" t="s">
        <v>676</v>
      </c>
      <c r="K134" s="192">
        <f t="shared" si="32"/>
        <v>28.5</v>
      </c>
      <c r="L134" s="193">
        <f t="shared" si="33"/>
        <v>0.15039577836411611</v>
      </c>
      <c r="M134" s="188" t="s">
        <v>587</v>
      </c>
      <c r="N134" s="194">
        <v>43034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51</v>
      </c>
      <c r="B135" s="196">
        <v>42471</v>
      </c>
      <c r="C135" s="196"/>
      <c r="D135" s="204" t="s">
        <v>687</v>
      </c>
      <c r="E135" s="199" t="s">
        <v>618</v>
      </c>
      <c r="F135" s="199">
        <v>36.5</v>
      </c>
      <c r="G135" s="200"/>
      <c r="H135" s="200">
        <v>15.85</v>
      </c>
      <c r="I135" s="200">
        <v>60</v>
      </c>
      <c r="J135" s="201" t="s">
        <v>688</v>
      </c>
      <c r="K135" s="202">
        <f t="shared" si="32"/>
        <v>-20.65</v>
      </c>
      <c r="L135" s="203">
        <f t="shared" si="33"/>
        <v>-0.5657534246575342</v>
      </c>
      <c r="M135" s="199" t="s">
        <v>599</v>
      </c>
      <c r="N135" s="207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52</v>
      </c>
      <c r="B136" s="186">
        <v>42472</v>
      </c>
      <c r="C136" s="186"/>
      <c r="D136" s="187" t="s">
        <v>689</v>
      </c>
      <c r="E136" s="188" t="s">
        <v>618</v>
      </c>
      <c r="F136" s="189">
        <v>93</v>
      </c>
      <c r="G136" s="188"/>
      <c r="H136" s="188">
        <v>149</v>
      </c>
      <c r="I136" s="190">
        <v>140</v>
      </c>
      <c r="J136" s="191" t="s">
        <v>690</v>
      </c>
      <c r="K136" s="192">
        <f t="shared" si="32"/>
        <v>56</v>
      </c>
      <c r="L136" s="193">
        <f t="shared" si="33"/>
        <v>0.60215053763440862</v>
      </c>
      <c r="M136" s="188" t="s">
        <v>587</v>
      </c>
      <c r="N136" s="194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53</v>
      </c>
      <c r="B137" s="186">
        <v>42472</v>
      </c>
      <c r="C137" s="186"/>
      <c r="D137" s="187" t="s">
        <v>691</v>
      </c>
      <c r="E137" s="188" t="s">
        <v>618</v>
      </c>
      <c r="F137" s="189">
        <v>130</v>
      </c>
      <c r="G137" s="188"/>
      <c r="H137" s="188">
        <v>150</v>
      </c>
      <c r="I137" s="190" t="s">
        <v>692</v>
      </c>
      <c r="J137" s="191" t="s">
        <v>676</v>
      </c>
      <c r="K137" s="192">
        <f t="shared" si="32"/>
        <v>20</v>
      </c>
      <c r="L137" s="193">
        <f t="shared" si="33"/>
        <v>0.15384615384615385</v>
      </c>
      <c r="M137" s="188" t="s">
        <v>587</v>
      </c>
      <c r="N137" s="194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54</v>
      </c>
      <c r="B138" s="186">
        <v>42473</v>
      </c>
      <c r="C138" s="186"/>
      <c r="D138" s="187" t="s">
        <v>693</v>
      </c>
      <c r="E138" s="188" t="s">
        <v>618</v>
      </c>
      <c r="F138" s="189">
        <v>196</v>
      </c>
      <c r="G138" s="188"/>
      <c r="H138" s="188">
        <v>299</v>
      </c>
      <c r="I138" s="190">
        <v>299</v>
      </c>
      <c r="J138" s="191" t="s">
        <v>676</v>
      </c>
      <c r="K138" s="192">
        <v>103</v>
      </c>
      <c r="L138" s="193">
        <v>0.52551020408163296</v>
      </c>
      <c r="M138" s="188" t="s">
        <v>587</v>
      </c>
      <c r="N138" s="194">
        <v>42620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55</v>
      </c>
      <c r="B139" s="186">
        <v>42473</v>
      </c>
      <c r="C139" s="186"/>
      <c r="D139" s="187" t="s">
        <v>694</v>
      </c>
      <c r="E139" s="188" t="s">
        <v>618</v>
      </c>
      <c r="F139" s="189">
        <v>88</v>
      </c>
      <c r="G139" s="188"/>
      <c r="H139" s="188">
        <v>103</v>
      </c>
      <c r="I139" s="190">
        <v>103</v>
      </c>
      <c r="J139" s="191" t="s">
        <v>676</v>
      </c>
      <c r="K139" s="192">
        <v>15</v>
      </c>
      <c r="L139" s="193">
        <v>0.170454545454545</v>
      </c>
      <c r="M139" s="188" t="s">
        <v>587</v>
      </c>
      <c r="N139" s="194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56</v>
      </c>
      <c r="B140" s="186">
        <v>42492</v>
      </c>
      <c r="C140" s="186"/>
      <c r="D140" s="187" t="s">
        <v>695</v>
      </c>
      <c r="E140" s="188" t="s">
        <v>618</v>
      </c>
      <c r="F140" s="189">
        <v>127.5</v>
      </c>
      <c r="G140" s="188"/>
      <c r="H140" s="188">
        <v>148</v>
      </c>
      <c r="I140" s="190" t="s">
        <v>696</v>
      </c>
      <c r="J140" s="191" t="s">
        <v>676</v>
      </c>
      <c r="K140" s="192">
        <f>H140-F140</f>
        <v>20.5</v>
      </c>
      <c r="L140" s="193">
        <f>K140/F140</f>
        <v>0.16078431372549021</v>
      </c>
      <c r="M140" s="188" t="s">
        <v>587</v>
      </c>
      <c r="N140" s="194">
        <v>42564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57</v>
      </c>
      <c r="B141" s="186">
        <v>42493</v>
      </c>
      <c r="C141" s="186"/>
      <c r="D141" s="187" t="s">
        <v>697</v>
      </c>
      <c r="E141" s="188" t="s">
        <v>618</v>
      </c>
      <c r="F141" s="189">
        <v>675</v>
      </c>
      <c r="G141" s="188"/>
      <c r="H141" s="188">
        <v>815</v>
      </c>
      <c r="I141" s="190" t="s">
        <v>698</v>
      </c>
      <c r="J141" s="191" t="s">
        <v>676</v>
      </c>
      <c r="K141" s="192">
        <f>H141-F141</f>
        <v>140</v>
      </c>
      <c r="L141" s="193">
        <f>K141/F141</f>
        <v>0.2074074074074074</v>
      </c>
      <c r="M141" s="188" t="s">
        <v>587</v>
      </c>
      <c r="N141" s="194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58</v>
      </c>
      <c r="B142" s="196">
        <v>42522</v>
      </c>
      <c r="C142" s="196"/>
      <c r="D142" s="197" t="s">
        <v>699</v>
      </c>
      <c r="E142" s="198" t="s">
        <v>618</v>
      </c>
      <c r="F142" s="199">
        <v>500</v>
      </c>
      <c r="G142" s="199"/>
      <c r="H142" s="200">
        <v>232.5</v>
      </c>
      <c r="I142" s="200" t="s">
        <v>700</v>
      </c>
      <c r="J142" s="201" t="s">
        <v>701</v>
      </c>
      <c r="K142" s="202">
        <f>H142-F142</f>
        <v>-267.5</v>
      </c>
      <c r="L142" s="203">
        <f>K142/F142</f>
        <v>-0.53500000000000003</v>
      </c>
      <c r="M142" s="199" t="s">
        <v>599</v>
      </c>
      <c r="N142" s="196">
        <v>43735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59</v>
      </c>
      <c r="B143" s="186">
        <v>42527</v>
      </c>
      <c r="C143" s="186"/>
      <c r="D143" s="187" t="s">
        <v>539</v>
      </c>
      <c r="E143" s="188" t="s">
        <v>618</v>
      </c>
      <c r="F143" s="189">
        <v>110</v>
      </c>
      <c r="G143" s="188"/>
      <c r="H143" s="188">
        <v>126.5</v>
      </c>
      <c r="I143" s="190">
        <v>125</v>
      </c>
      <c r="J143" s="191" t="s">
        <v>627</v>
      </c>
      <c r="K143" s="192">
        <f>H143-F143</f>
        <v>16.5</v>
      </c>
      <c r="L143" s="193">
        <f>K143/F143</f>
        <v>0.15</v>
      </c>
      <c r="M143" s="188" t="s">
        <v>587</v>
      </c>
      <c r="N143" s="194">
        <v>42552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60</v>
      </c>
      <c r="B144" s="186">
        <v>42538</v>
      </c>
      <c r="C144" s="186"/>
      <c r="D144" s="187" t="s">
        <v>702</v>
      </c>
      <c r="E144" s="188" t="s">
        <v>618</v>
      </c>
      <c r="F144" s="189">
        <v>44</v>
      </c>
      <c r="G144" s="188"/>
      <c r="H144" s="188">
        <v>69.5</v>
      </c>
      <c r="I144" s="190">
        <v>69.5</v>
      </c>
      <c r="J144" s="191" t="s">
        <v>703</v>
      </c>
      <c r="K144" s="192">
        <f>H144-F144</f>
        <v>25.5</v>
      </c>
      <c r="L144" s="193">
        <f>K144/F144</f>
        <v>0.57954545454545459</v>
      </c>
      <c r="M144" s="188" t="s">
        <v>587</v>
      </c>
      <c r="N144" s="194">
        <v>42977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61</v>
      </c>
      <c r="B145" s="186">
        <v>42549</v>
      </c>
      <c r="C145" s="186"/>
      <c r="D145" s="187" t="s">
        <v>704</v>
      </c>
      <c r="E145" s="188" t="s">
        <v>618</v>
      </c>
      <c r="F145" s="189">
        <v>262.5</v>
      </c>
      <c r="G145" s="188"/>
      <c r="H145" s="188">
        <v>340</v>
      </c>
      <c r="I145" s="190">
        <v>333</v>
      </c>
      <c r="J145" s="191" t="s">
        <v>705</v>
      </c>
      <c r="K145" s="192">
        <v>77.5</v>
      </c>
      <c r="L145" s="193">
        <v>0.29523809523809502</v>
      </c>
      <c r="M145" s="188" t="s">
        <v>587</v>
      </c>
      <c r="N145" s="194">
        <v>43017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62</v>
      </c>
      <c r="B146" s="186">
        <v>42549</v>
      </c>
      <c r="C146" s="186"/>
      <c r="D146" s="187" t="s">
        <v>706</v>
      </c>
      <c r="E146" s="188" t="s">
        <v>618</v>
      </c>
      <c r="F146" s="189">
        <v>840</v>
      </c>
      <c r="G146" s="188"/>
      <c r="H146" s="188">
        <v>1230</v>
      </c>
      <c r="I146" s="190">
        <v>1230</v>
      </c>
      <c r="J146" s="191" t="s">
        <v>676</v>
      </c>
      <c r="K146" s="192">
        <v>390</v>
      </c>
      <c r="L146" s="193">
        <v>0.46428571428571402</v>
      </c>
      <c r="M146" s="188" t="s">
        <v>587</v>
      </c>
      <c r="N146" s="194">
        <v>42649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8">
        <v>63</v>
      </c>
      <c r="B147" s="209">
        <v>42556</v>
      </c>
      <c r="C147" s="209"/>
      <c r="D147" s="210" t="s">
        <v>707</v>
      </c>
      <c r="E147" s="211" t="s">
        <v>618</v>
      </c>
      <c r="F147" s="211">
        <v>395</v>
      </c>
      <c r="G147" s="212"/>
      <c r="H147" s="212">
        <f>(468.5+342.5)/2</f>
        <v>405.5</v>
      </c>
      <c r="I147" s="212">
        <v>510</v>
      </c>
      <c r="J147" s="213" t="s">
        <v>708</v>
      </c>
      <c r="K147" s="214">
        <f t="shared" ref="K147:K153" si="34">H147-F147</f>
        <v>10.5</v>
      </c>
      <c r="L147" s="215">
        <f t="shared" ref="L147:L153" si="35">K147/F147</f>
        <v>2.6582278481012658E-2</v>
      </c>
      <c r="M147" s="211" t="s">
        <v>709</v>
      </c>
      <c r="N147" s="209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64</v>
      </c>
      <c r="B148" s="196">
        <v>42584</v>
      </c>
      <c r="C148" s="196"/>
      <c r="D148" s="197" t="s">
        <v>710</v>
      </c>
      <c r="E148" s="198" t="s">
        <v>589</v>
      </c>
      <c r="F148" s="199">
        <f>169.5-12.8</f>
        <v>156.69999999999999</v>
      </c>
      <c r="G148" s="199"/>
      <c r="H148" s="200">
        <v>77</v>
      </c>
      <c r="I148" s="200" t="s">
        <v>711</v>
      </c>
      <c r="J148" s="201" t="s">
        <v>712</v>
      </c>
      <c r="K148" s="202">
        <f t="shared" si="34"/>
        <v>-79.699999999999989</v>
      </c>
      <c r="L148" s="203">
        <f t="shared" si="35"/>
        <v>-0.50861518825781749</v>
      </c>
      <c r="M148" s="199" t="s">
        <v>599</v>
      </c>
      <c r="N148" s="196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65</v>
      </c>
      <c r="B149" s="196">
        <v>42586</v>
      </c>
      <c r="C149" s="196"/>
      <c r="D149" s="197" t="s">
        <v>713</v>
      </c>
      <c r="E149" s="198" t="s">
        <v>618</v>
      </c>
      <c r="F149" s="199">
        <v>400</v>
      </c>
      <c r="G149" s="199"/>
      <c r="H149" s="200">
        <v>305</v>
      </c>
      <c r="I149" s="200">
        <v>475</v>
      </c>
      <c r="J149" s="201" t="s">
        <v>714</v>
      </c>
      <c r="K149" s="202">
        <f t="shared" si="34"/>
        <v>-95</v>
      </c>
      <c r="L149" s="203">
        <f t="shared" si="35"/>
        <v>-0.23749999999999999</v>
      </c>
      <c r="M149" s="199" t="s">
        <v>599</v>
      </c>
      <c r="N149" s="196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66</v>
      </c>
      <c r="B150" s="186">
        <v>42593</v>
      </c>
      <c r="C150" s="186"/>
      <c r="D150" s="187" t="s">
        <v>715</v>
      </c>
      <c r="E150" s="188" t="s">
        <v>618</v>
      </c>
      <c r="F150" s="189">
        <v>86.5</v>
      </c>
      <c r="G150" s="188"/>
      <c r="H150" s="188">
        <v>130</v>
      </c>
      <c r="I150" s="190">
        <v>130</v>
      </c>
      <c r="J150" s="191" t="s">
        <v>716</v>
      </c>
      <c r="K150" s="192">
        <f t="shared" si="34"/>
        <v>43.5</v>
      </c>
      <c r="L150" s="193">
        <f t="shared" si="35"/>
        <v>0.50289017341040465</v>
      </c>
      <c r="M150" s="188" t="s">
        <v>587</v>
      </c>
      <c r="N150" s="194">
        <v>43091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67</v>
      </c>
      <c r="B151" s="196">
        <v>42600</v>
      </c>
      <c r="C151" s="196"/>
      <c r="D151" s="197" t="s">
        <v>109</v>
      </c>
      <c r="E151" s="198" t="s">
        <v>618</v>
      </c>
      <c r="F151" s="199">
        <v>133.5</v>
      </c>
      <c r="G151" s="199"/>
      <c r="H151" s="200">
        <v>126.5</v>
      </c>
      <c r="I151" s="200">
        <v>178</v>
      </c>
      <c r="J151" s="201" t="s">
        <v>717</v>
      </c>
      <c r="K151" s="202">
        <f t="shared" si="34"/>
        <v>-7</v>
      </c>
      <c r="L151" s="203">
        <f t="shared" si="35"/>
        <v>-5.2434456928838954E-2</v>
      </c>
      <c r="M151" s="199" t="s">
        <v>599</v>
      </c>
      <c r="N151" s="196">
        <v>42615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68</v>
      </c>
      <c r="B152" s="186">
        <v>42613</v>
      </c>
      <c r="C152" s="186"/>
      <c r="D152" s="187" t="s">
        <v>718</v>
      </c>
      <c r="E152" s="188" t="s">
        <v>618</v>
      </c>
      <c r="F152" s="189">
        <v>560</v>
      </c>
      <c r="G152" s="188"/>
      <c r="H152" s="188">
        <v>725</v>
      </c>
      <c r="I152" s="190">
        <v>725</v>
      </c>
      <c r="J152" s="191" t="s">
        <v>620</v>
      </c>
      <c r="K152" s="192">
        <f t="shared" si="34"/>
        <v>165</v>
      </c>
      <c r="L152" s="193">
        <f t="shared" si="35"/>
        <v>0.29464285714285715</v>
      </c>
      <c r="M152" s="188" t="s">
        <v>587</v>
      </c>
      <c r="N152" s="194">
        <v>42456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69</v>
      </c>
      <c r="B153" s="186">
        <v>42614</v>
      </c>
      <c r="C153" s="186"/>
      <c r="D153" s="187" t="s">
        <v>719</v>
      </c>
      <c r="E153" s="188" t="s">
        <v>618</v>
      </c>
      <c r="F153" s="189">
        <v>160.5</v>
      </c>
      <c r="G153" s="188"/>
      <c r="H153" s="188">
        <v>210</v>
      </c>
      <c r="I153" s="190">
        <v>210</v>
      </c>
      <c r="J153" s="191" t="s">
        <v>620</v>
      </c>
      <c r="K153" s="192">
        <f t="shared" si="34"/>
        <v>49.5</v>
      </c>
      <c r="L153" s="193">
        <f t="shared" si="35"/>
        <v>0.30841121495327101</v>
      </c>
      <c r="M153" s="188" t="s">
        <v>587</v>
      </c>
      <c r="N153" s="194">
        <v>42871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70</v>
      </c>
      <c r="B154" s="186">
        <v>42646</v>
      </c>
      <c r="C154" s="186"/>
      <c r="D154" s="187" t="s">
        <v>395</v>
      </c>
      <c r="E154" s="188" t="s">
        <v>618</v>
      </c>
      <c r="F154" s="189">
        <v>430</v>
      </c>
      <c r="G154" s="188"/>
      <c r="H154" s="188">
        <v>596</v>
      </c>
      <c r="I154" s="190">
        <v>575</v>
      </c>
      <c r="J154" s="191" t="s">
        <v>720</v>
      </c>
      <c r="K154" s="192">
        <v>166</v>
      </c>
      <c r="L154" s="193">
        <v>0.38604651162790699</v>
      </c>
      <c r="M154" s="188" t="s">
        <v>587</v>
      </c>
      <c r="N154" s="194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71</v>
      </c>
      <c r="B155" s="186">
        <v>42657</v>
      </c>
      <c r="C155" s="186"/>
      <c r="D155" s="187" t="s">
        <v>721</v>
      </c>
      <c r="E155" s="188" t="s">
        <v>618</v>
      </c>
      <c r="F155" s="189">
        <v>280</v>
      </c>
      <c r="G155" s="188"/>
      <c r="H155" s="188">
        <v>345</v>
      </c>
      <c r="I155" s="190">
        <v>345</v>
      </c>
      <c r="J155" s="191" t="s">
        <v>620</v>
      </c>
      <c r="K155" s="192">
        <f t="shared" ref="K155:K160" si="36">H155-F155</f>
        <v>65</v>
      </c>
      <c r="L155" s="193">
        <f>K155/F155</f>
        <v>0.23214285714285715</v>
      </c>
      <c r="M155" s="188" t="s">
        <v>587</v>
      </c>
      <c r="N155" s="194">
        <v>42814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72</v>
      </c>
      <c r="B156" s="186">
        <v>42657</v>
      </c>
      <c r="C156" s="186"/>
      <c r="D156" s="187" t="s">
        <v>722</v>
      </c>
      <c r="E156" s="188" t="s">
        <v>618</v>
      </c>
      <c r="F156" s="189">
        <v>245</v>
      </c>
      <c r="G156" s="188"/>
      <c r="H156" s="188">
        <v>325.5</v>
      </c>
      <c r="I156" s="190">
        <v>330</v>
      </c>
      <c r="J156" s="191" t="s">
        <v>723</v>
      </c>
      <c r="K156" s="192">
        <f t="shared" si="36"/>
        <v>80.5</v>
      </c>
      <c r="L156" s="193">
        <f>K156/F156</f>
        <v>0.32857142857142857</v>
      </c>
      <c r="M156" s="188" t="s">
        <v>587</v>
      </c>
      <c r="N156" s="19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73</v>
      </c>
      <c r="B157" s="186">
        <v>42660</v>
      </c>
      <c r="C157" s="186"/>
      <c r="D157" s="187" t="s">
        <v>345</v>
      </c>
      <c r="E157" s="188" t="s">
        <v>618</v>
      </c>
      <c r="F157" s="189">
        <v>125</v>
      </c>
      <c r="G157" s="188"/>
      <c r="H157" s="188">
        <v>160</v>
      </c>
      <c r="I157" s="190">
        <v>160</v>
      </c>
      <c r="J157" s="191" t="s">
        <v>676</v>
      </c>
      <c r="K157" s="192">
        <f t="shared" si="36"/>
        <v>35</v>
      </c>
      <c r="L157" s="193">
        <v>0.28000000000000003</v>
      </c>
      <c r="M157" s="188" t="s">
        <v>587</v>
      </c>
      <c r="N157" s="194">
        <v>42803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74</v>
      </c>
      <c r="B158" s="186">
        <v>42660</v>
      </c>
      <c r="C158" s="186"/>
      <c r="D158" s="187" t="s">
        <v>468</v>
      </c>
      <c r="E158" s="188" t="s">
        <v>618</v>
      </c>
      <c r="F158" s="189">
        <v>114</v>
      </c>
      <c r="G158" s="188"/>
      <c r="H158" s="188">
        <v>145</v>
      </c>
      <c r="I158" s="190">
        <v>145</v>
      </c>
      <c r="J158" s="191" t="s">
        <v>676</v>
      </c>
      <c r="K158" s="192">
        <f t="shared" si="36"/>
        <v>31</v>
      </c>
      <c r="L158" s="193">
        <f>K158/F158</f>
        <v>0.27192982456140352</v>
      </c>
      <c r="M158" s="188" t="s">
        <v>587</v>
      </c>
      <c r="N158" s="194">
        <v>42859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75</v>
      </c>
      <c r="B159" s="186">
        <v>42660</v>
      </c>
      <c r="C159" s="186"/>
      <c r="D159" s="187" t="s">
        <v>724</v>
      </c>
      <c r="E159" s="188" t="s">
        <v>618</v>
      </c>
      <c r="F159" s="189">
        <v>212</v>
      </c>
      <c r="G159" s="188"/>
      <c r="H159" s="188">
        <v>280</v>
      </c>
      <c r="I159" s="190">
        <v>276</v>
      </c>
      <c r="J159" s="191" t="s">
        <v>725</v>
      </c>
      <c r="K159" s="192">
        <f t="shared" si="36"/>
        <v>68</v>
      </c>
      <c r="L159" s="193">
        <f>K159/F159</f>
        <v>0.32075471698113206</v>
      </c>
      <c r="M159" s="188" t="s">
        <v>587</v>
      </c>
      <c r="N159" s="194">
        <v>42858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76</v>
      </c>
      <c r="B160" s="186">
        <v>42678</v>
      </c>
      <c r="C160" s="186"/>
      <c r="D160" s="187" t="s">
        <v>456</v>
      </c>
      <c r="E160" s="188" t="s">
        <v>618</v>
      </c>
      <c r="F160" s="189">
        <v>155</v>
      </c>
      <c r="G160" s="188"/>
      <c r="H160" s="188">
        <v>210</v>
      </c>
      <c r="I160" s="190">
        <v>210</v>
      </c>
      <c r="J160" s="191" t="s">
        <v>726</v>
      </c>
      <c r="K160" s="192">
        <f t="shared" si="36"/>
        <v>55</v>
      </c>
      <c r="L160" s="193">
        <f>K160/F160</f>
        <v>0.35483870967741937</v>
      </c>
      <c r="M160" s="188" t="s">
        <v>587</v>
      </c>
      <c r="N160" s="194">
        <v>42944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77</v>
      </c>
      <c r="B161" s="196">
        <v>42710</v>
      </c>
      <c r="C161" s="196"/>
      <c r="D161" s="197" t="s">
        <v>727</v>
      </c>
      <c r="E161" s="198" t="s">
        <v>618</v>
      </c>
      <c r="F161" s="199">
        <v>150.5</v>
      </c>
      <c r="G161" s="199"/>
      <c r="H161" s="200">
        <v>72.5</v>
      </c>
      <c r="I161" s="200">
        <v>174</v>
      </c>
      <c r="J161" s="201" t="s">
        <v>728</v>
      </c>
      <c r="K161" s="202">
        <v>-78</v>
      </c>
      <c r="L161" s="203">
        <v>-0.51827242524916906</v>
      </c>
      <c r="M161" s="199" t="s">
        <v>599</v>
      </c>
      <c r="N161" s="196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78</v>
      </c>
      <c r="B162" s="186">
        <v>42712</v>
      </c>
      <c r="C162" s="186"/>
      <c r="D162" s="187" t="s">
        <v>729</v>
      </c>
      <c r="E162" s="188" t="s">
        <v>618</v>
      </c>
      <c r="F162" s="189">
        <v>380</v>
      </c>
      <c r="G162" s="188"/>
      <c r="H162" s="188">
        <v>478</v>
      </c>
      <c r="I162" s="190">
        <v>468</v>
      </c>
      <c r="J162" s="191" t="s">
        <v>676</v>
      </c>
      <c r="K162" s="192">
        <f>H162-F162</f>
        <v>98</v>
      </c>
      <c r="L162" s="193">
        <f>K162/F162</f>
        <v>0.25789473684210529</v>
      </c>
      <c r="M162" s="188" t="s">
        <v>587</v>
      </c>
      <c r="N162" s="194">
        <v>43025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79</v>
      </c>
      <c r="B163" s="186">
        <v>42734</v>
      </c>
      <c r="C163" s="186"/>
      <c r="D163" s="187" t="s">
        <v>108</v>
      </c>
      <c r="E163" s="188" t="s">
        <v>618</v>
      </c>
      <c r="F163" s="189">
        <v>305</v>
      </c>
      <c r="G163" s="188"/>
      <c r="H163" s="188">
        <v>375</v>
      </c>
      <c r="I163" s="190">
        <v>375</v>
      </c>
      <c r="J163" s="191" t="s">
        <v>676</v>
      </c>
      <c r="K163" s="192">
        <f>H163-F163</f>
        <v>70</v>
      </c>
      <c r="L163" s="193">
        <f>K163/F163</f>
        <v>0.22950819672131148</v>
      </c>
      <c r="M163" s="188" t="s">
        <v>587</v>
      </c>
      <c r="N163" s="194">
        <v>42768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80</v>
      </c>
      <c r="B164" s="186">
        <v>42739</v>
      </c>
      <c r="C164" s="186"/>
      <c r="D164" s="187" t="s">
        <v>94</v>
      </c>
      <c r="E164" s="188" t="s">
        <v>618</v>
      </c>
      <c r="F164" s="189">
        <v>99.5</v>
      </c>
      <c r="G164" s="188"/>
      <c r="H164" s="188">
        <v>158</v>
      </c>
      <c r="I164" s="190">
        <v>158</v>
      </c>
      <c r="J164" s="191" t="s">
        <v>676</v>
      </c>
      <c r="K164" s="192">
        <f>H164-F164</f>
        <v>58.5</v>
      </c>
      <c r="L164" s="193">
        <f>K164/F164</f>
        <v>0.5879396984924623</v>
      </c>
      <c r="M164" s="188" t="s">
        <v>587</v>
      </c>
      <c r="N164" s="194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81</v>
      </c>
      <c r="B165" s="186">
        <v>42739</v>
      </c>
      <c r="C165" s="186"/>
      <c r="D165" s="187" t="s">
        <v>94</v>
      </c>
      <c r="E165" s="188" t="s">
        <v>618</v>
      </c>
      <c r="F165" s="189">
        <v>99.5</v>
      </c>
      <c r="G165" s="188"/>
      <c r="H165" s="188">
        <v>158</v>
      </c>
      <c r="I165" s="190">
        <v>158</v>
      </c>
      <c r="J165" s="191" t="s">
        <v>676</v>
      </c>
      <c r="K165" s="192">
        <v>58.5</v>
      </c>
      <c r="L165" s="193">
        <v>0.58793969849246197</v>
      </c>
      <c r="M165" s="188" t="s">
        <v>587</v>
      </c>
      <c r="N165" s="194">
        <v>42898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82</v>
      </c>
      <c r="B166" s="186">
        <v>42786</v>
      </c>
      <c r="C166" s="186"/>
      <c r="D166" s="187" t="s">
        <v>185</v>
      </c>
      <c r="E166" s="188" t="s">
        <v>618</v>
      </c>
      <c r="F166" s="189">
        <v>140.5</v>
      </c>
      <c r="G166" s="188"/>
      <c r="H166" s="188">
        <v>220</v>
      </c>
      <c r="I166" s="190">
        <v>220</v>
      </c>
      <c r="J166" s="191" t="s">
        <v>676</v>
      </c>
      <c r="K166" s="192">
        <f>H166-F166</f>
        <v>79.5</v>
      </c>
      <c r="L166" s="193">
        <f>K166/F166</f>
        <v>0.5658362989323843</v>
      </c>
      <c r="M166" s="188" t="s">
        <v>587</v>
      </c>
      <c r="N166" s="194">
        <v>42864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83</v>
      </c>
      <c r="B167" s="186">
        <v>42786</v>
      </c>
      <c r="C167" s="186"/>
      <c r="D167" s="187" t="s">
        <v>730</v>
      </c>
      <c r="E167" s="188" t="s">
        <v>618</v>
      </c>
      <c r="F167" s="189">
        <v>202.5</v>
      </c>
      <c r="G167" s="188"/>
      <c r="H167" s="188">
        <v>234</v>
      </c>
      <c r="I167" s="190">
        <v>234</v>
      </c>
      <c r="J167" s="191" t="s">
        <v>676</v>
      </c>
      <c r="K167" s="192">
        <v>31.5</v>
      </c>
      <c r="L167" s="193">
        <v>0.155555555555556</v>
      </c>
      <c r="M167" s="188" t="s">
        <v>587</v>
      </c>
      <c r="N167" s="194">
        <v>42836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84</v>
      </c>
      <c r="B168" s="186">
        <v>42818</v>
      </c>
      <c r="C168" s="186"/>
      <c r="D168" s="187" t="s">
        <v>731</v>
      </c>
      <c r="E168" s="188" t="s">
        <v>618</v>
      </c>
      <c r="F168" s="189">
        <v>300.5</v>
      </c>
      <c r="G168" s="188"/>
      <c r="H168" s="188">
        <v>417.5</v>
      </c>
      <c r="I168" s="190">
        <v>420</v>
      </c>
      <c r="J168" s="191" t="s">
        <v>732</v>
      </c>
      <c r="K168" s="192">
        <f>H168-F168</f>
        <v>117</v>
      </c>
      <c r="L168" s="193">
        <f>K168/F168</f>
        <v>0.38935108153078202</v>
      </c>
      <c r="M168" s="188" t="s">
        <v>587</v>
      </c>
      <c r="N168" s="194">
        <v>43070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85</v>
      </c>
      <c r="B169" s="186">
        <v>42818</v>
      </c>
      <c r="C169" s="186"/>
      <c r="D169" s="187" t="s">
        <v>706</v>
      </c>
      <c r="E169" s="188" t="s">
        <v>618</v>
      </c>
      <c r="F169" s="189">
        <v>850</v>
      </c>
      <c r="G169" s="188"/>
      <c r="H169" s="188">
        <v>1042.5</v>
      </c>
      <c r="I169" s="190">
        <v>1023</v>
      </c>
      <c r="J169" s="191" t="s">
        <v>733</v>
      </c>
      <c r="K169" s="192">
        <v>192.5</v>
      </c>
      <c r="L169" s="193">
        <v>0.22647058823529401</v>
      </c>
      <c r="M169" s="188" t="s">
        <v>587</v>
      </c>
      <c r="N169" s="194">
        <v>42830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86</v>
      </c>
      <c r="B170" s="186">
        <v>42830</v>
      </c>
      <c r="C170" s="186"/>
      <c r="D170" s="187" t="s">
        <v>487</v>
      </c>
      <c r="E170" s="188" t="s">
        <v>618</v>
      </c>
      <c r="F170" s="189">
        <v>785</v>
      </c>
      <c r="G170" s="188"/>
      <c r="H170" s="188">
        <v>930</v>
      </c>
      <c r="I170" s="190">
        <v>920</v>
      </c>
      <c r="J170" s="191" t="s">
        <v>734</v>
      </c>
      <c r="K170" s="192">
        <f>H170-F170</f>
        <v>145</v>
      </c>
      <c r="L170" s="193">
        <f>K170/F170</f>
        <v>0.18471337579617833</v>
      </c>
      <c r="M170" s="188" t="s">
        <v>587</v>
      </c>
      <c r="N170" s="194">
        <v>42976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87</v>
      </c>
      <c r="B171" s="196">
        <v>42831</v>
      </c>
      <c r="C171" s="196"/>
      <c r="D171" s="197" t="s">
        <v>735</v>
      </c>
      <c r="E171" s="198" t="s">
        <v>618</v>
      </c>
      <c r="F171" s="199">
        <v>40</v>
      </c>
      <c r="G171" s="199"/>
      <c r="H171" s="200">
        <v>13.1</v>
      </c>
      <c r="I171" s="200">
        <v>60</v>
      </c>
      <c r="J171" s="201" t="s">
        <v>736</v>
      </c>
      <c r="K171" s="202">
        <v>-26.9</v>
      </c>
      <c r="L171" s="203">
        <v>-0.67249999999999999</v>
      </c>
      <c r="M171" s="199" t="s">
        <v>599</v>
      </c>
      <c r="N171" s="196">
        <v>43138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88</v>
      </c>
      <c r="B172" s="186">
        <v>42837</v>
      </c>
      <c r="C172" s="186"/>
      <c r="D172" s="187" t="s">
        <v>93</v>
      </c>
      <c r="E172" s="188" t="s">
        <v>618</v>
      </c>
      <c r="F172" s="189">
        <v>289.5</v>
      </c>
      <c r="G172" s="188"/>
      <c r="H172" s="188">
        <v>354</v>
      </c>
      <c r="I172" s="190">
        <v>360</v>
      </c>
      <c r="J172" s="191" t="s">
        <v>737</v>
      </c>
      <c r="K172" s="192">
        <f t="shared" ref="K172:K180" si="37">H172-F172</f>
        <v>64.5</v>
      </c>
      <c r="L172" s="193">
        <f t="shared" ref="L172:L180" si="38">K172/F172</f>
        <v>0.22279792746113988</v>
      </c>
      <c r="M172" s="188" t="s">
        <v>587</v>
      </c>
      <c r="N172" s="19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89</v>
      </c>
      <c r="B173" s="186">
        <v>42845</v>
      </c>
      <c r="C173" s="186"/>
      <c r="D173" s="187" t="s">
        <v>426</v>
      </c>
      <c r="E173" s="188" t="s">
        <v>618</v>
      </c>
      <c r="F173" s="189">
        <v>700</v>
      </c>
      <c r="G173" s="188"/>
      <c r="H173" s="188">
        <v>840</v>
      </c>
      <c r="I173" s="190">
        <v>840</v>
      </c>
      <c r="J173" s="191" t="s">
        <v>738</v>
      </c>
      <c r="K173" s="192">
        <f t="shared" si="37"/>
        <v>140</v>
      </c>
      <c r="L173" s="193">
        <f t="shared" si="38"/>
        <v>0.2</v>
      </c>
      <c r="M173" s="188" t="s">
        <v>587</v>
      </c>
      <c r="N173" s="194">
        <v>42893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90</v>
      </c>
      <c r="B174" s="186">
        <v>42887</v>
      </c>
      <c r="C174" s="186"/>
      <c r="D174" s="187" t="s">
        <v>739</v>
      </c>
      <c r="E174" s="188" t="s">
        <v>618</v>
      </c>
      <c r="F174" s="189">
        <v>130</v>
      </c>
      <c r="G174" s="188"/>
      <c r="H174" s="188">
        <v>144.25</v>
      </c>
      <c r="I174" s="190">
        <v>170</v>
      </c>
      <c r="J174" s="191" t="s">
        <v>740</v>
      </c>
      <c r="K174" s="192">
        <f t="shared" si="37"/>
        <v>14.25</v>
      </c>
      <c r="L174" s="193">
        <f t="shared" si="38"/>
        <v>0.10961538461538461</v>
      </c>
      <c r="M174" s="188" t="s">
        <v>587</v>
      </c>
      <c r="N174" s="194">
        <v>43675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91</v>
      </c>
      <c r="B175" s="186">
        <v>42901</v>
      </c>
      <c r="C175" s="186"/>
      <c r="D175" s="187" t="s">
        <v>741</v>
      </c>
      <c r="E175" s="188" t="s">
        <v>618</v>
      </c>
      <c r="F175" s="189">
        <v>214.5</v>
      </c>
      <c r="G175" s="188"/>
      <c r="H175" s="188">
        <v>262</v>
      </c>
      <c r="I175" s="190">
        <v>262</v>
      </c>
      <c r="J175" s="191" t="s">
        <v>742</v>
      </c>
      <c r="K175" s="192">
        <f t="shared" si="37"/>
        <v>47.5</v>
      </c>
      <c r="L175" s="193">
        <f t="shared" si="38"/>
        <v>0.22144522144522144</v>
      </c>
      <c r="M175" s="188" t="s">
        <v>587</v>
      </c>
      <c r="N175" s="194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92</v>
      </c>
      <c r="B176" s="217">
        <v>42933</v>
      </c>
      <c r="C176" s="217"/>
      <c r="D176" s="218" t="s">
        <v>743</v>
      </c>
      <c r="E176" s="219" t="s">
        <v>618</v>
      </c>
      <c r="F176" s="220">
        <v>370</v>
      </c>
      <c r="G176" s="219"/>
      <c r="H176" s="219">
        <v>447.5</v>
      </c>
      <c r="I176" s="221">
        <v>450</v>
      </c>
      <c r="J176" s="222" t="s">
        <v>676</v>
      </c>
      <c r="K176" s="192">
        <f t="shared" si="37"/>
        <v>77.5</v>
      </c>
      <c r="L176" s="223">
        <f t="shared" si="38"/>
        <v>0.20945945945945946</v>
      </c>
      <c r="M176" s="219" t="s">
        <v>587</v>
      </c>
      <c r="N176" s="224">
        <v>43035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93</v>
      </c>
      <c r="B177" s="217">
        <v>42943</v>
      </c>
      <c r="C177" s="217"/>
      <c r="D177" s="218" t="s">
        <v>183</v>
      </c>
      <c r="E177" s="219" t="s">
        <v>618</v>
      </c>
      <c r="F177" s="220">
        <v>657.5</v>
      </c>
      <c r="G177" s="219"/>
      <c r="H177" s="219">
        <v>825</v>
      </c>
      <c r="I177" s="221">
        <v>820</v>
      </c>
      <c r="J177" s="222" t="s">
        <v>676</v>
      </c>
      <c r="K177" s="192">
        <f t="shared" si="37"/>
        <v>167.5</v>
      </c>
      <c r="L177" s="223">
        <f t="shared" si="38"/>
        <v>0.25475285171102663</v>
      </c>
      <c r="M177" s="219" t="s">
        <v>587</v>
      </c>
      <c r="N177" s="224">
        <v>43090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94</v>
      </c>
      <c r="B178" s="186">
        <v>42964</v>
      </c>
      <c r="C178" s="186"/>
      <c r="D178" s="187" t="s">
        <v>361</v>
      </c>
      <c r="E178" s="188" t="s">
        <v>618</v>
      </c>
      <c r="F178" s="189">
        <v>605</v>
      </c>
      <c r="G178" s="188"/>
      <c r="H178" s="188">
        <v>750</v>
      </c>
      <c r="I178" s="190">
        <v>750</v>
      </c>
      <c r="J178" s="191" t="s">
        <v>734</v>
      </c>
      <c r="K178" s="192">
        <f t="shared" si="37"/>
        <v>145</v>
      </c>
      <c r="L178" s="193">
        <f t="shared" si="38"/>
        <v>0.23966942148760331</v>
      </c>
      <c r="M178" s="188" t="s">
        <v>587</v>
      </c>
      <c r="N178" s="194">
        <v>43027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95</v>
      </c>
      <c r="B179" s="196">
        <v>42979</v>
      </c>
      <c r="C179" s="196"/>
      <c r="D179" s="204" t="s">
        <v>744</v>
      </c>
      <c r="E179" s="199" t="s">
        <v>618</v>
      </c>
      <c r="F179" s="199">
        <v>255</v>
      </c>
      <c r="G179" s="200"/>
      <c r="H179" s="200">
        <v>217.25</v>
      </c>
      <c r="I179" s="200">
        <v>320</v>
      </c>
      <c r="J179" s="201" t="s">
        <v>745</v>
      </c>
      <c r="K179" s="202">
        <f t="shared" si="37"/>
        <v>-37.75</v>
      </c>
      <c r="L179" s="205">
        <f t="shared" si="38"/>
        <v>-0.14803921568627451</v>
      </c>
      <c r="M179" s="199" t="s">
        <v>599</v>
      </c>
      <c r="N179" s="196">
        <v>43661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96</v>
      </c>
      <c r="B180" s="186">
        <v>42997</v>
      </c>
      <c r="C180" s="186"/>
      <c r="D180" s="187" t="s">
        <v>746</v>
      </c>
      <c r="E180" s="188" t="s">
        <v>618</v>
      </c>
      <c r="F180" s="189">
        <v>215</v>
      </c>
      <c r="G180" s="188"/>
      <c r="H180" s="188">
        <v>258</v>
      </c>
      <c r="I180" s="190">
        <v>258</v>
      </c>
      <c r="J180" s="191" t="s">
        <v>676</v>
      </c>
      <c r="K180" s="192">
        <f t="shared" si="37"/>
        <v>43</v>
      </c>
      <c r="L180" s="193">
        <f t="shared" si="38"/>
        <v>0.2</v>
      </c>
      <c r="M180" s="188" t="s">
        <v>587</v>
      </c>
      <c r="N180" s="19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97</v>
      </c>
      <c r="B181" s="186">
        <v>42997</v>
      </c>
      <c r="C181" s="186"/>
      <c r="D181" s="187" t="s">
        <v>746</v>
      </c>
      <c r="E181" s="188" t="s">
        <v>618</v>
      </c>
      <c r="F181" s="189">
        <v>215</v>
      </c>
      <c r="G181" s="188"/>
      <c r="H181" s="188">
        <v>258</v>
      </c>
      <c r="I181" s="190">
        <v>258</v>
      </c>
      <c r="J181" s="222" t="s">
        <v>676</v>
      </c>
      <c r="K181" s="192">
        <v>43</v>
      </c>
      <c r="L181" s="193">
        <v>0.2</v>
      </c>
      <c r="M181" s="188" t="s">
        <v>587</v>
      </c>
      <c r="N181" s="19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98</v>
      </c>
      <c r="B182" s="217">
        <v>42998</v>
      </c>
      <c r="C182" s="217"/>
      <c r="D182" s="218" t="s">
        <v>747</v>
      </c>
      <c r="E182" s="219" t="s">
        <v>618</v>
      </c>
      <c r="F182" s="189">
        <v>75</v>
      </c>
      <c r="G182" s="219"/>
      <c r="H182" s="219">
        <v>90</v>
      </c>
      <c r="I182" s="221">
        <v>90</v>
      </c>
      <c r="J182" s="191" t="s">
        <v>748</v>
      </c>
      <c r="K182" s="192">
        <f t="shared" ref="K182:K187" si="39">H182-F182</f>
        <v>15</v>
      </c>
      <c r="L182" s="193">
        <f t="shared" ref="L182:L187" si="40">K182/F182</f>
        <v>0.2</v>
      </c>
      <c r="M182" s="188" t="s">
        <v>587</v>
      </c>
      <c r="N182" s="194">
        <v>43019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99</v>
      </c>
      <c r="B183" s="217">
        <v>43011</v>
      </c>
      <c r="C183" s="217"/>
      <c r="D183" s="218" t="s">
        <v>601</v>
      </c>
      <c r="E183" s="219" t="s">
        <v>618</v>
      </c>
      <c r="F183" s="220">
        <v>315</v>
      </c>
      <c r="G183" s="219"/>
      <c r="H183" s="219">
        <v>392</v>
      </c>
      <c r="I183" s="221">
        <v>384</v>
      </c>
      <c r="J183" s="222" t="s">
        <v>749</v>
      </c>
      <c r="K183" s="192">
        <f t="shared" si="39"/>
        <v>77</v>
      </c>
      <c r="L183" s="223">
        <f t="shared" si="40"/>
        <v>0.24444444444444444</v>
      </c>
      <c r="M183" s="219" t="s">
        <v>587</v>
      </c>
      <c r="N183" s="224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100</v>
      </c>
      <c r="B184" s="217">
        <v>43013</v>
      </c>
      <c r="C184" s="217"/>
      <c r="D184" s="218" t="s">
        <v>461</v>
      </c>
      <c r="E184" s="219" t="s">
        <v>618</v>
      </c>
      <c r="F184" s="220">
        <v>145</v>
      </c>
      <c r="G184" s="219"/>
      <c r="H184" s="219">
        <v>179</v>
      </c>
      <c r="I184" s="221">
        <v>180</v>
      </c>
      <c r="J184" s="222" t="s">
        <v>750</v>
      </c>
      <c r="K184" s="192">
        <f t="shared" si="39"/>
        <v>34</v>
      </c>
      <c r="L184" s="223">
        <f t="shared" si="40"/>
        <v>0.23448275862068965</v>
      </c>
      <c r="M184" s="219" t="s">
        <v>587</v>
      </c>
      <c r="N184" s="224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101</v>
      </c>
      <c r="B185" s="217">
        <v>43014</v>
      </c>
      <c r="C185" s="217"/>
      <c r="D185" s="218" t="s">
        <v>335</v>
      </c>
      <c r="E185" s="219" t="s">
        <v>618</v>
      </c>
      <c r="F185" s="220">
        <v>256</v>
      </c>
      <c r="G185" s="219"/>
      <c r="H185" s="219">
        <v>323</v>
      </c>
      <c r="I185" s="221">
        <v>320</v>
      </c>
      <c r="J185" s="222" t="s">
        <v>676</v>
      </c>
      <c r="K185" s="192">
        <f t="shared" si="39"/>
        <v>67</v>
      </c>
      <c r="L185" s="223">
        <f t="shared" si="40"/>
        <v>0.26171875</v>
      </c>
      <c r="M185" s="219" t="s">
        <v>587</v>
      </c>
      <c r="N185" s="224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102</v>
      </c>
      <c r="B186" s="217">
        <v>43017</v>
      </c>
      <c r="C186" s="217"/>
      <c r="D186" s="218" t="s">
        <v>351</v>
      </c>
      <c r="E186" s="219" t="s">
        <v>618</v>
      </c>
      <c r="F186" s="220">
        <v>137.5</v>
      </c>
      <c r="G186" s="219"/>
      <c r="H186" s="219">
        <v>184</v>
      </c>
      <c r="I186" s="221">
        <v>183</v>
      </c>
      <c r="J186" s="222" t="s">
        <v>751</v>
      </c>
      <c r="K186" s="192">
        <f t="shared" si="39"/>
        <v>46.5</v>
      </c>
      <c r="L186" s="223">
        <f t="shared" si="40"/>
        <v>0.33818181818181819</v>
      </c>
      <c r="M186" s="219" t="s">
        <v>587</v>
      </c>
      <c r="N186" s="224">
        <v>43108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103</v>
      </c>
      <c r="B187" s="217">
        <v>43018</v>
      </c>
      <c r="C187" s="217"/>
      <c r="D187" s="218" t="s">
        <v>752</v>
      </c>
      <c r="E187" s="219" t="s">
        <v>618</v>
      </c>
      <c r="F187" s="220">
        <v>125.5</v>
      </c>
      <c r="G187" s="219"/>
      <c r="H187" s="219">
        <v>158</v>
      </c>
      <c r="I187" s="221">
        <v>155</v>
      </c>
      <c r="J187" s="222" t="s">
        <v>753</v>
      </c>
      <c r="K187" s="192">
        <f t="shared" si="39"/>
        <v>32.5</v>
      </c>
      <c r="L187" s="223">
        <f t="shared" si="40"/>
        <v>0.25896414342629481</v>
      </c>
      <c r="M187" s="219" t="s">
        <v>587</v>
      </c>
      <c r="N187" s="22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104</v>
      </c>
      <c r="B188" s="217">
        <v>43018</v>
      </c>
      <c r="C188" s="217"/>
      <c r="D188" s="218" t="s">
        <v>754</v>
      </c>
      <c r="E188" s="219" t="s">
        <v>618</v>
      </c>
      <c r="F188" s="220">
        <v>895</v>
      </c>
      <c r="G188" s="219"/>
      <c r="H188" s="219">
        <v>1122.5</v>
      </c>
      <c r="I188" s="221">
        <v>1078</v>
      </c>
      <c r="J188" s="222" t="s">
        <v>755</v>
      </c>
      <c r="K188" s="192">
        <v>227.5</v>
      </c>
      <c r="L188" s="223">
        <v>0.25418994413407803</v>
      </c>
      <c r="M188" s="219" t="s">
        <v>587</v>
      </c>
      <c r="N188" s="224">
        <v>43117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105</v>
      </c>
      <c r="B189" s="217">
        <v>43020</v>
      </c>
      <c r="C189" s="217"/>
      <c r="D189" s="218" t="s">
        <v>344</v>
      </c>
      <c r="E189" s="219" t="s">
        <v>618</v>
      </c>
      <c r="F189" s="220">
        <v>525</v>
      </c>
      <c r="G189" s="219"/>
      <c r="H189" s="219">
        <v>629</v>
      </c>
      <c r="I189" s="221">
        <v>629</v>
      </c>
      <c r="J189" s="222" t="s">
        <v>676</v>
      </c>
      <c r="K189" s="192">
        <v>104</v>
      </c>
      <c r="L189" s="223">
        <v>0.19809523809523799</v>
      </c>
      <c r="M189" s="219" t="s">
        <v>587</v>
      </c>
      <c r="N189" s="224">
        <v>43119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106</v>
      </c>
      <c r="B190" s="217">
        <v>43046</v>
      </c>
      <c r="C190" s="217"/>
      <c r="D190" s="218" t="s">
        <v>386</v>
      </c>
      <c r="E190" s="219" t="s">
        <v>618</v>
      </c>
      <c r="F190" s="220">
        <v>740</v>
      </c>
      <c r="G190" s="219"/>
      <c r="H190" s="219">
        <v>892.5</v>
      </c>
      <c r="I190" s="221">
        <v>900</v>
      </c>
      <c r="J190" s="222" t="s">
        <v>756</v>
      </c>
      <c r="K190" s="192">
        <f>H190-F190</f>
        <v>152.5</v>
      </c>
      <c r="L190" s="223">
        <f>K190/F190</f>
        <v>0.20608108108108109</v>
      </c>
      <c r="M190" s="219" t="s">
        <v>587</v>
      </c>
      <c r="N190" s="224">
        <v>43052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107</v>
      </c>
      <c r="B191" s="186">
        <v>43073</v>
      </c>
      <c r="C191" s="186"/>
      <c r="D191" s="187" t="s">
        <v>757</v>
      </c>
      <c r="E191" s="188" t="s">
        <v>618</v>
      </c>
      <c r="F191" s="189">
        <v>118.5</v>
      </c>
      <c r="G191" s="188"/>
      <c r="H191" s="188">
        <v>143.5</v>
      </c>
      <c r="I191" s="190">
        <v>145</v>
      </c>
      <c r="J191" s="191" t="s">
        <v>608</v>
      </c>
      <c r="K191" s="192">
        <f>H191-F191</f>
        <v>25</v>
      </c>
      <c r="L191" s="193">
        <f>K191/F191</f>
        <v>0.2109704641350211</v>
      </c>
      <c r="M191" s="188" t="s">
        <v>587</v>
      </c>
      <c r="N191" s="194">
        <v>43097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108</v>
      </c>
      <c r="B192" s="196">
        <v>43090</v>
      </c>
      <c r="C192" s="196"/>
      <c r="D192" s="197" t="s">
        <v>432</v>
      </c>
      <c r="E192" s="198" t="s">
        <v>618</v>
      </c>
      <c r="F192" s="199">
        <v>715</v>
      </c>
      <c r="G192" s="199"/>
      <c r="H192" s="200">
        <v>500</v>
      </c>
      <c r="I192" s="200">
        <v>872</v>
      </c>
      <c r="J192" s="201" t="s">
        <v>758</v>
      </c>
      <c r="K192" s="202">
        <f>H192-F192</f>
        <v>-215</v>
      </c>
      <c r="L192" s="203">
        <f>K192/F192</f>
        <v>-0.30069930069930068</v>
      </c>
      <c r="M192" s="199" t="s">
        <v>599</v>
      </c>
      <c r="N192" s="196">
        <v>43670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109</v>
      </c>
      <c r="B193" s="186">
        <v>43098</v>
      </c>
      <c r="C193" s="186"/>
      <c r="D193" s="187" t="s">
        <v>601</v>
      </c>
      <c r="E193" s="188" t="s">
        <v>618</v>
      </c>
      <c r="F193" s="189">
        <v>435</v>
      </c>
      <c r="G193" s="188"/>
      <c r="H193" s="188">
        <v>542.5</v>
      </c>
      <c r="I193" s="190">
        <v>539</v>
      </c>
      <c r="J193" s="191" t="s">
        <v>676</v>
      </c>
      <c r="K193" s="192">
        <v>107.5</v>
      </c>
      <c r="L193" s="193">
        <v>0.247126436781609</v>
      </c>
      <c r="M193" s="188" t="s">
        <v>587</v>
      </c>
      <c r="N193" s="194">
        <v>43206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110</v>
      </c>
      <c r="B194" s="186">
        <v>43098</v>
      </c>
      <c r="C194" s="186"/>
      <c r="D194" s="187" t="s">
        <v>559</v>
      </c>
      <c r="E194" s="188" t="s">
        <v>618</v>
      </c>
      <c r="F194" s="189">
        <v>885</v>
      </c>
      <c r="G194" s="188"/>
      <c r="H194" s="188">
        <v>1090</v>
      </c>
      <c r="I194" s="190">
        <v>1084</v>
      </c>
      <c r="J194" s="191" t="s">
        <v>676</v>
      </c>
      <c r="K194" s="192">
        <v>205</v>
      </c>
      <c r="L194" s="193">
        <v>0.23163841807909599</v>
      </c>
      <c r="M194" s="188" t="s">
        <v>587</v>
      </c>
      <c r="N194" s="194">
        <v>43213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111</v>
      </c>
      <c r="B195" s="226">
        <v>43192</v>
      </c>
      <c r="C195" s="226"/>
      <c r="D195" s="204" t="s">
        <v>759</v>
      </c>
      <c r="E195" s="199" t="s">
        <v>618</v>
      </c>
      <c r="F195" s="227">
        <v>478.5</v>
      </c>
      <c r="G195" s="199"/>
      <c r="H195" s="199">
        <v>442</v>
      </c>
      <c r="I195" s="200">
        <v>613</v>
      </c>
      <c r="J195" s="201" t="s">
        <v>760</v>
      </c>
      <c r="K195" s="202">
        <f>H195-F195</f>
        <v>-36.5</v>
      </c>
      <c r="L195" s="203">
        <f>K195/F195</f>
        <v>-7.6280041797283177E-2</v>
      </c>
      <c r="M195" s="199" t="s">
        <v>599</v>
      </c>
      <c r="N195" s="196">
        <v>43762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112</v>
      </c>
      <c r="B196" s="196">
        <v>43194</v>
      </c>
      <c r="C196" s="196"/>
      <c r="D196" s="197" t="s">
        <v>761</v>
      </c>
      <c r="E196" s="198" t="s">
        <v>618</v>
      </c>
      <c r="F196" s="199">
        <f>141.5-7.3</f>
        <v>134.19999999999999</v>
      </c>
      <c r="G196" s="199"/>
      <c r="H196" s="200">
        <v>77</v>
      </c>
      <c r="I196" s="200">
        <v>180</v>
      </c>
      <c r="J196" s="201" t="s">
        <v>762</v>
      </c>
      <c r="K196" s="202">
        <f>H196-F196</f>
        <v>-57.199999999999989</v>
      </c>
      <c r="L196" s="203">
        <f>K196/F196</f>
        <v>-0.42622950819672129</v>
      </c>
      <c r="M196" s="199" t="s">
        <v>599</v>
      </c>
      <c r="N196" s="196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113</v>
      </c>
      <c r="B197" s="196">
        <v>43209</v>
      </c>
      <c r="C197" s="196"/>
      <c r="D197" s="197" t="s">
        <v>763</v>
      </c>
      <c r="E197" s="198" t="s">
        <v>618</v>
      </c>
      <c r="F197" s="199">
        <v>430</v>
      </c>
      <c r="G197" s="199"/>
      <c r="H197" s="200">
        <v>220</v>
      </c>
      <c r="I197" s="200">
        <v>537</v>
      </c>
      <c r="J197" s="201" t="s">
        <v>764</v>
      </c>
      <c r="K197" s="202">
        <f>H197-F197</f>
        <v>-210</v>
      </c>
      <c r="L197" s="203">
        <f>K197/F197</f>
        <v>-0.48837209302325579</v>
      </c>
      <c r="M197" s="199" t="s">
        <v>599</v>
      </c>
      <c r="N197" s="196">
        <v>43252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114</v>
      </c>
      <c r="B198" s="217">
        <v>43220</v>
      </c>
      <c r="C198" s="217"/>
      <c r="D198" s="218" t="s">
        <v>387</v>
      </c>
      <c r="E198" s="219" t="s">
        <v>618</v>
      </c>
      <c r="F198" s="219">
        <v>153.5</v>
      </c>
      <c r="G198" s="219"/>
      <c r="H198" s="219">
        <v>196</v>
      </c>
      <c r="I198" s="221">
        <v>196</v>
      </c>
      <c r="J198" s="191" t="s">
        <v>765</v>
      </c>
      <c r="K198" s="192">
        <f>H198-F198</f>
        <v>42.5</v>
      </c>
      <c r="L198" s="193">
        <f>K198/F198</f>
        <v>0.27687296416938112</v>
      </c>
      <c r="M198" s="188" t="s">
        <v>587</v>
      </c>
      <c r="N198" s="194">
        <v>43605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115</v>
      </c>
      <c r="B199" s="196">
        <v>43306</v>
      </c>
      <c r="C199" s="196"/>
      <c r="D199" s="197" t="s">
        <v>735</v>
      </c>
      <c r="E199" s="198" t="s">
        <v>618</v>
      </c>
      <c r="F199" s="199">
        <v>27.5</v>
      </c>
      <c r="G199" s="199"/>
      <c r="H199" s="200">
        <v>13.1</v>
      </c>
      <c r="I199" s="200">
        <v>60</v>
      </c>
      <c r="J199" s="201" t="s">
        <v>766</v>
      </c>
      <c r="K199" s="202">
        <v>-14.4</v>
      </c>
      <c r="L199" s="203">
        <v>-0.52363636363636401</v>
      </c>
      <c r="M199" s="199" t="s">
        <v>599</v>
      </c>
      <c r="N199" s="196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5">
        <v>116</v>
      </c>
      <c r="B200" s="226">
        <v>43318</v>
      </c>
      <c r="C200" s="226"/>
      <c r="D200" s="204" t="s">
        <v>767</v>
      </c>
      <c r="E200" s="199" t="s">
        <v>618</v>
      </c>
      <c r="F200" s="199">
        <v>148.5</v>
      </c>
      <c r="G200" s="199"/>
      <c r="H200" s="199">
        <v>102</v>
      </c>
      <c r="I200" s="200">
        <v>182</v>
      </c>
      <c r="J200" s="201" t="s">
        <v>768</v>
      </c>
      <c r="K200" s="202">
        <f>H200-F200</f>
        <v>-46.5</v>
      </c>
      <c r="L200" s="203">
        <f>K200/F200</f>
        <v>-0.31313131313131315</v>
      </c>
      <c r="M200" s="199" t="s">
        <v>599</v>
      </c>
      <c r="N200" s="196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117</v>
      </c>
      <c r="B201" s="186">
        <v>43335</v>
      </c>
      <c r="C201" s="186"/>
      <c r="D201" s="187" t="s">
        <v>769</v>
      </c>
      <c r="E201" s="188" t="s">
        <v>618</v>
      </c>
      <c r="F201" s="219">
        <v>285</v>
      </c>
      <c r="G201" s="188"/>
      <c r="H201" s="188">
        <v>355</v>
      </c>
      <c r="I201" s="190">
        <v>364</v>
      </c>
      <c r="J201" s="191" t="s">
        <v>770</v>
      </c>
      <c r="K201" s="192">
        <v>70</v>
      </c>
      <c r="L201" s="193">
        <v>0.24561403508771901</v>
      </c>
      <c r="M201" s="188" t="s">
        <v>587</v>
      </c>
      <c r="N201" s="194">
        <v>43455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118</v>
      </c>
      <c r="B202" s="186">
        <v>43341</v>
      </c>
      <c r="C202" s="186"/>
      <c r="D202" s="187" t="s">
        <v>375</v>
      </c>
      <c r="E202" s="188" t="s">
        <v>618</v>
      </c>
      <c r="F202" s="219">
        <v>525</v>
      </c>
      <c r="G202" s="188"/>
      <c r="H202" s="188">
        <v>585</v>
      </c>
      <c r="I202" s="190">
        <v>635</v>
      </c>
      <c r="J202" s="191" t="s">
        <v>771</v>
      </c>
      <c r="K202" s="192">
        <f t="shared" ref="K202:K219" si="41">H202-F202</f>
        <v>60</v>
      </c>
      <c r="L202" s="193">
        <f t="shared" ref="L202:L219" si="42">K202/F202</f>
        <v>0.11428571428571428</v>
      </c>
      <c r="M202" s="188" t="s">
        <v>587</v>
      </c>
      <c r="N202" s="194">
        <v>43662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119</v>
      </c>
      <c r="B203" s="186">
        <v>43395</v>
      </c>
      <c r="C203" s="186"/>
      <c r="D203" s="187" t="s">
        <v>361</v>
      </c>
      <c r="E203" s="188" t="s">
        <v>618</v>
      </c>
      <c r="F203" s="219">
        <v>475</v>
      </c>
      <c r="G203" s="188"/>
      <c r="H203" s="188">
        <v>574</v>
      </c>
      <c r="I203" s="190">
        <v>570</v>
      </c>
      <c r="J203" s="191" t="s">
        <v>676</v>
      </c>
      <c r="K203" s="192">
        <f t="shared" si="41"/>
        <v>99</v>
      </c>
      <c r="L203" s="193">
        <f t="shared" si="42"/>
        <v>0.20842105263157895</v>
      </c>
      <c r="M203" s="188" t="s">
        <v>587</v>
      </c>
      <c r="N203" s="194">
        <v>43403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120</v>
      </c>
      <c r="B204" s="217">
        <v>43397</v>
      </c>
      <c r="C204" s="217"/>
      <c r="D204" s="218" t="s">
        <v>382</v>
      </c>
      <c r="E204" s="219" t="s">
        <v>618</v>
      </c>
      <c r="F204" s="219">
        <v>707.5</v>
      </c>
      <c r="G204" s="219"/>
      <c r="H204" s="219">
        <v>872</v>
      </c>
      <c r="I204" s="221">
        <v>872</v>
      </c>
      <c r="J204" s="222" t="s">
        <v>676</v>
      </c>
      <c r="K204" s="192">
        <f t="shared" si="41"/>
        <v>164.5</v>
      </c>
      <c r="L204" s="223">
        <f t="shared" si="42"/>
        <v>0.23250883392226149</v>
      </c>
      <c r="M204" s="219" t="s">
        <v>587</v>
      </c>
      <c r="N204" s="224">
        <v>43482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121</v>
      </c>
      <c r="B205" s="217">
        <v>43398</v>
      </c>
      <c r="C205" s="217"/>
      <c r="D205" s="218" t="s">
        <v>772</v>
      </c>
      <c r="E205" s="219" t="s">
        <v>618</v>
      </c>
      <c r="F205" s="219">
        <v>162</v>
      </c>
      <c r="G205" s="219"/>
      <c r="H205" s="219">
        <v>204</v>
      </c>
      <c r="I205" s="221">
        <v>209</v>
      </c>
      <c r="J205" s="222" t="s">
        <v>773</v>
      </c>
      <c r="K205" s="192">
        <f t="shared" si="41"/>
        <v>42</v>
      </c>
      <c r="L205" s="223">
        <f t="shared" si="42"/>
        <v>0.25925925925925924</v>
      </c>
      <c r="M205" s="219" t="s">
        <v>587</v>
      </c>
      <c r="N205" s="224">
        <v>43539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122</v>
      </c>
      <c r="B206" s="217">
        <v>43399</v>
      </c>
      <c r="C206" s="217"/>
      <c r="D206" s="218" t="s">
        <v>480</v>
      </c>
      <c r="E206" s="219" t="s">
        <v>618</v>
      </c>
      <c r="F206" s="219">
        <v>240</v>
      </c>
      <c r="G206" s="219"/>
      <c r="H206" s="219">
        <v>297</v>
      </c>
      <c r="I206" s="221">
        <v>297</v>
      </c>
      <c r="J206" s="222" t="s">
        <v>676</v>
      </c>
      <c r="K206" s="228">
        <f t="shared" si="41"/>
        <v>57</v>
      </c>
      <c r="L206" s="223">
        <f t="shared" si="42"/>
        <v>0.23749999999999999</v>
      </c>
      <c r="M206" s="219" t="s">
        <v>587</v>
      </c>
      <c r="N206" s="224">
        <v>43417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123</v>
      </c>
      <c r="B207" s="186">
        <v>43439</v>
      </c>
      <c r="C207" s="186"/>
      <c r="D207" s="187" t="s">
        <v>774</v>
      </c>
      <c r="E207" s="188" t="s">
        <v>618</v>
      </c>
      <c r="F207" s="188">
        <v>202.5</v>
      </c>
      <c r="G207" s="188"/>
      <c r="H207" s="188">
        <v>255</v>
      </c>
      <c r="I207" s="190">
        <v>252</v>
      </c>
      <c r="J207" s="191" t="s">
        <v>676</v>
      </c>
      <c r="K207" s="192">
        <f t="shared" si="41"/>
        <v>52.5</v>
      </c>
      <c r="L207" s="193">
        <f t="shared" si="42"/>
        <v>0.25925925925925924</v>
      </c>
      <c r="M207" s="188" t="s">
        <v>587</v>
      </c>
      <c r="N207" s="194">
        <v>43542</v>
      </c>
      <c r="O207" s="1"/>
      <c r="P207" s="1"/>
      <c r="Q207" s="1"/>
      <c r="R207" s="6" t="s">
        <v>775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124</v>
      </c>
      <c r="B208" s="217">
        <v>43465</v>
      </c>
      <c r="C208" s="186"/>
      <c r="D208" s="218" t="s">
        <v>414</v>
      </c>
      <c r="E208" s="219" t="s">
        <v>618</v>
      </c>
      <c r="F208" s="219">
        <v>710</v>
      </c>
      <c r="G208" s="219"/>
      <c r="H208" s="219">
        <v>866</v>
      </c>
      <c r="I208" s="221">
        <v>866</v>
      </c>
      <c r="J208" s="222" t="s">
        <v>676</v>
      </c>
      <c r="K208" s="192">
        <f t="shared" si="41"/>
        <v>156</v>
      </c>
      <c r="L208" s="193">
        <f t="shared" si="42"/>
        <v>0.21971830985915494</v>
      </c>
      <c r="M208" s="188" t="s">
        <v>587</v>
      </c>
      <c r="N208" s="194">
        <v>43553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125</v>
      </c>
      <c r="B209" s="217">
        <v>43522</v>
      </c>
      <c r="C209" s="217"/>
      <c r="D209" s="218" t="s">
        <v>152</v>
      </c>
      <c r="E209" s="219" t="s">
        <v>618</v>
      </c>
      <c r="F209" s="219">
        <v>337.25</v>
      </c>
      <c r="G209" s="219"/>
      <c r="H209" s="219">
        <v>398.5</v>
      </c>
      <c r="I209" s="221">
        <v>411</v>
      </c>
      <c r="J209" s="191" t="s">
        <v>776</v>
      </c>
      <c r="K209" s="192">
        <f t="shared" si="41"/>
        <v>61.25</v>
      </c>
      <c r="L209" s="193">
        <f t="shared" si="42"/>
        <v>0.1816160118606375</v>
      </c>
      <c r="M209" s="188" t="s">
        <v>587</v>
      </c>
      <c r="N209" s="194">
        <v>43760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126</v>
      </c>
      <c r="B210" s="230">
        <v>43559</v>
      </c>
      <c r="C210" s="230"/>
      <c r="D210" s="231" t="s">
        <v>777</v>
      </c>
      <c r="E210" s="232" t="s">
        <v>618</v>
      </c>
      <c r="F210" s="232">
        <v>130</v>
      </c>
      <c r="G210" s="232"/>
      <c r="H210" s="232">
        <v>65</v>
      </c>
      <c r="I210" s="233">
        <v>158</v>
      </c>
      <c r="J210" s="201" t="s">
        <v>778</v>
      </c>
      <c r="K210" s="202">
        <f t="shared" si="41"/>
        <v>-65</v>
      </c>
      <c r="L210" s="203">
        <f t="shared" si="42"/>
        <v>-0.5</v>
      </c>
      <c r="M210" s="199" t="s">
        <v>599</v>
      </c>
      <c r="N210" s="196">
        <v>43726</v>
      </c>
      <c r="O210" s="1"/>
      <c r="P210" s="1"/>
      <c r="Q210" s="1"/>
      <c r="R210" s="6" t="s">
        <v>779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127</v>
      </c>
      <c r="B211" s="217">
        <v>43017</v>
      </c>
      <c r="C211" s="217"/>
      <c r="D211" s="218" t="s">
        <v>185</v>
      </c>
      <c r="E211" s="219" t="s">
        <v>618</v>
      </c>
      <c r="F211" s="219">
        <v>141.5</v>
      </c>
      <c r="G211" s="219"/>
      <c r="H211" s="219">
        <v>183.5</v>
      </c>
      <c r="I211" s="221">
        <v>210</v>
      </c>
      <c r="J211" s="191" t="s">
        <v>773</v>
      </c>
      <c r="K211" s="192">
        <f t="shared" si="41"/>
        <v>42</v>
      </c>
      <c r="L211" s="193">
        <f t="shared" si="42"/>
        <v>0.29681978798586572</v>
      </c>
      <c r="M211" s="188" t="s">
        <v>587</v>
      </c>
      <c r="N211" s="194">
        <v>43042</v>
      </c>
      <c r="O211" s="1"/>
      <c r="P211" s="1"/>
      <c r="Q211" s="1"/>
      <c r="R211" s="6" t="s">
        <v>779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128</v>
      </c>
      <c r="B212" s="230">
        <v>43074</v>
      </c>
      <c r="C212" s="230"/>
      <c r="D212" s="231" t="s">
        <v>780</v>
      </c>
      <c r="E212" s="232" t="s">
        <v>618</v>
      </c>
      <c r="F212" s="227">
        <v>172</v>
      </c>
      <c r="G212" s="232"/>
      <c r="H212" s="232">
        <v>155.25</v>
      </c>
      <c r="I212" s="233">
        <v>230</v>
      </c>
      <c r="J212" s="201" t="s">
        <v>781</v>
      </c>
      <c r="K212" s="202">
        <f t="shared" si="41"/>
        <v>-16.75</v>
      </c>
      <c r="L212" s="203">
        <f t="shared" si="42"/>
        <v>-9.7383720930232565E-2</v>
      </c>
      <c r="M212" s="199" t="s">
        <v>599</v>
      </c>
      <c r="N212" s="196">
        <v>43787</v>
      </c>
      <c r="O212" s="1"/>
      <c r="P212" s="1"/>
      <c r="Q212" s="1"/>
      <c r="R212" s="6" t="s">
        <v>779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129</v>
      </c>
      <c r="B213" s="217">
        <v>43398</v>
      </c>
      <c r="C213" s="217"/>
      <c r="D213" s="218" t="s">
        <v>107</v>
      </c>
      <c r="E213" s="219" t="s">
        <v>618</v>
      </c>
      <c r="F213" s="219">
        <v>698.5</v>
      </c>
      <c r="G213" s="219"/>
      <c r="H213" s="219">
        <v>890</v>
      </c>
      <c r="I213" s="221">
        <v>890</v>
      </c>
      <c r="J213" s="191" t="s">
        <v>849</v>
      </c>
      <c r="K213" s="192">
        <f t="shared" si="41"/>
        <v>191.5</v>
      </c>
      <c r="L213" s="193">
        <f t="shared" si="42"/>
        <v>0.27415891195418757</v>
      </c>
      <c r="M213" s="188" t="s">
        <v>587</v>
      </c>
      <c r="N213" s="194">
        <v>44328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130</v>
      </c>
      <c r="B214" s="217">
        <v>42877</v>
      </c>
      <c r="C214" s="217"/>
      <c r="D214" s="218" t="s">
        <v>374</v>
      </c>
      <c r="E214" s="219" t="s">
        <v>618</v>
      </c>
      <c r="F214" s="219">
        <v>127.6</v>
      </c>
      <c r="G214" s="219"/>
      <c r="H214" s="219">
        <v>138</v>
      </c>
      <c r="I214" s="221">
        <v>190</v>
      </c>
      <c r="J214" s="191" t="s">
        <v>782</v>
      </c>
      <c r="K214" s="192">
        <f t="shared" si="41"/>
        <v>10.400000000000006</v>
      </c>
      <c r="L214" s="193">
        <f t="shared" si="42"/>
        <v>8.1504702194357417E-2</v>
      </c>
      <c r="M214" s="188" t="s">
        <v>587</v>
      </c>
      <c r="N214" s="194">
        <v>43774</v>
      </c>
      <c r="O214" s="1"/>
      <c r="P214" s="1"/>
      <c r="Q214" s="1"/>
      <c r="R214" s="6" t="s">
        <v>779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131</v>
      </c>
      <c r="B215" s="217">
        <v>43158</v>
      </c>
      <c r="C215" s="217"/>
      <c r="D215" s="218" t="s">
        <v>783</v>
      </c>
      <c r="E215" s="219" t="s">
        <v>618</v>
      </c>
      <c r="F215" s="219">
        <v>317</v>
      </c>
      <c r="G215" s="219"/>
      <c r="H215" s="219">
        <v>382.5</v>
      </c>
      <c r="I215" s="221">
        <v>398</v>
      </c>
      <c r="J215" s="191" t="s">
        <v>784</v>
      </c>
      <c r="K215" s="192">
        <f t="shared" si="41"/>
        <v>65.5</v>
      </c>
      <c r="L215" s="193">
        <f t="shared" si="42"/>
        <v>0.20662460567823343</v>
      </c>
      <c r="M215" s="188" t="s">
        <v>587</v>
      </c>
      <c r="N215" s="194">
        <v>44238</v>
      </c>
      <c r="O215" s="1"/>
      <c r="P215" s="1"/>
      <c r="Q215" s="1"/>
      <c r="R215" s="6" t="s">
        <v>779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132</v>
      </c>
      <c r="B216" s="230">
        <v>43164</v>
      </c>
      <c r="C216" s="230"/>
      <c r="D216" s="231" t="s">
        <v>144</v>
      </c>
      <c r="E216" s="232" t="s">
        <v>618</v>
      </c>
      <c r="F216" s="227">
        <f>510-14.4</f>
        <v>495.6</v>
      </c>
      <c r="G216" s="232"/>
      <c r="H216" s="232">
        <v>350</v>
      </c>
      <c r="I216" s="233">
        <v>672</v>
      </c>
      <c r="J216" s="201" t="s">
        <v>785</v>
      </c>
      <c r="K216" s="202">
        <f t="shared" si="41"/>
        <v>-145.60000000000002</v>
      </c>
      <c r="L216" s="203">
        <f t="shared" si="42"/>
        <v>-0.29378531073446329</v>
      </c>
      <c r="M216" s="199" t="s">
        <v>599</v>
      </c>
      <c r="N216" s="196">
        <v>43887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133</v>
      </c>
      <c r="B217" s="230">
        <v>43237</v>
      </c>
      <c r="C217" s="230"/>
      <c r="D217" s="231" t="s">
        <v>472</v>
      </c>
      <c r="E217" s="232" t="s">
        <v>618</v>
      </c>
      <c r="F217" s="227">
        <v>230.3</v>
      </c>
      <c r="G217" s="232"/>
      <c r="H217" s="232">
        <v>102.5</v>
      </c>
      <c r="I217" s="233">
        <v>348</v>
      </c>
      <c r="J217" s="201" t="s">
        <v>786</v>
      </c>
      <c r="K217" s="202">
        <f t="shared" si="41"/>
        <v>-127.80000000000001</v>
      </c>
      <c r="L217" s="203">
        <f t="shared" si="42"/>
        <v>-0.55492835432045162</v>
      </c>
      <c r="M217" s="199" t="s">
        <v>599</v>
      </c>
      <c r="N217" s="196">
        <v>43896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134</v>
      </c>
      <c r="B218" s="217">
        <v>43258</v>
      </c>
      <c r="C218" s="217"/>
      <c r="D218" s="218" t="s">
        <v>437</v>
      </c>
      <c r="E218" s="219" t="s">
        <v>618</v>
      </c>
      <c r="F218" s="219">
        <f>342.5-5.1</f>
        <v>337.4</v>
      </c>
      <c r="G218" s="219"/>
      <c r="H218" s="219">
        <v>412.5</v>
      </c>
      <c r="I218" s="221">
        <v>439</v>
      </c>
      <c r="J218" s="191" t="s">
        <v>787</v>
      </c>
      <c r="K218" s="192">
        <f t="shared" si="41"/>
        <v>75.100000000000023</v>
      </c>
      <c r="L218" s="193">
        <f t="shared" si="42"/>
        <v>0.22258446947243635</v>
      </c>
      <c r="M218" s="188" t="s">
        <v>587</v>
      </c>
      <c r="N218" s="194">
        <v>44230</v>
      </c>
      <c r="O218" s="1"/>
      <c r="P218" s="1"/>
      <c r="Q218" s="1"/>
      <c r="R218" s="6" t="s">
        <v>779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0">
        <v>135</v>
      </c>
      <c r="B219" s="209">
        <v>43285</v>
      </c>
      <c r="C219" s="209"/>
      <c r="D219" s="210" t="s">
        <v>55</v>
      </c>
      <c r="E219" s="211" t="s">
        <v>618</v>
      </c>
      <c r="F219" s="211">
        <f>127.5-5.53</f>
        <v>121.97</v>
      </c>
      <c r="G219" s="212"/>
      <c r="H219" s="212">
        <v>122.5</v>
      </c>
      <c r="I219" s="212">
        <v>170</v>
      </c>
      <c r="J219" s="213" t="s">
        <v>816</v>
      </c>
      <c r="K219" s="214">
        <f t="shared" si="41"/>
        <v>0.53000000000000114</v>
      </c>
      <c r="L219" s="215">
        <f t="shared" si="42"/>
        <v>4.3453308190538747E-3</v>
      </c>
      <c r="M219" s="211" t="s">
        <v>709</v>
      </c>
      <c r="N219" s="209">
        <v>44431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136</v>
      </c>
      <c r="B220" s="230">
        <v>43294</v>
      </c>
      <c r="C220" s="230"/>
      <c r="D220" s="231" t="s">
        <v>363</v>
      </c>
      <c r="E220" s="232" t="s">
        <v>618</v>
      </c>
      <c r="F220" s="227">
        <v>46.5</v>
      </c>
      <c r="G220" s="232"/>
      <c r="H220" s="232">
        <v>17</v>
      </c>
      <c r="I220" s="233">
        <v>59</v>
      </c>
      <c r="J220" s="201" t="s">
        <v>788</v>
      </c>
      <c r="K220" s="202">
        <f t="shared" ref="K220:K228" si="43">H220-F220</f>
        <v>-29.5</v>
      </c>
      <c r="L220" s="203">
        <f t="shared" ref="L220:L228" si="44">K220/F220</f>
        <v>-0.63440860215053763</v>
      </c>
      <c r="M220" s="199" t="s">
        <v>599</v>
      </c>
      <c r="N220" s="196">
        <v>43887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137</v>
      </c>
      <c r="B221" s="217">
        <v>43396</v>
      </c>
      <c r="C221" s="217"/>
      <c r="D221" s="218" t="s">
        <v>416</v>
      </c>
      <c r="E221" s="219" t="s">
        <v>618</v>
      </c>
      <c r="F221" s="219">
        <v>156.5</v>
      </c>
      <c r="G221" s="219"/>
      <c r="H221" s="219">
        <v>207.5</v>
      </c>
      <c r="I221" s="221">
        <v>191</v>
      </c>
      <c r="J221" s="191" t="s">
        <v>676</v>
      </c>
      <c r="K221" s="192">
        <f t="shared" si="43"/>
        <v>51</v>
      </c>
      <c r="L221" s="193">
        <f t="shared" si="44"/>
        <v>0.32587859424920129</v>
      </c>
      <c r="M221" s="188" t="s">
        <v>587</v>
      </c>
      <c r="N221" s="194">
        <v>44369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138</v>
      </c>
      <c r="B222" s="217">
        <v>43439</v>
      </c>
      <c r="C222" s="217"/>
      <c r="D222" s="218" t="s">
        <v>325</v>
      </c>
      <c r="E222" s="219" t="s">
        <v>618</v>
      </c>
      <c r="F222" s="219">
        <v>259.5</v>
      </c>
      <c r="G222" s="219"/>
      <c r="H222" s="219">
        <v>320</v>
      </c>
      <c r="I222" s="221">
        <v>320</v>
      </c>
      <c r="J222" s="191" t="s">
        <v>676</v>
      </c>
      <c r="K222" s="192">
        <f t="shared" si="43"/>
        <v>60.5</v>
      </c>
      <c r="L222" s="193">
        <f t="shared" si="44"/>
        <v>0.23314065510597304</v>
      </c>
      <c r="M222" s="188" t="s">
        <v>587</v>
      </c>
      <c r="N222" s="194">
        <v>44323</v>
      </c>
      <c r="O222" s="1"/>
      <c r="P222" s="1"/>
      <c r="Q222" s="1"/>
      <c r="R222" s="6" t="s">
        <v>775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139</v>
      </c>
      <c r="B223" s="230">
        <v>43439</v>
      </c>
      <c r="C223" s="230"/>
      <c r="D223" s="231" t="s">
        <v>789</v>
      </c>
      <c r="E223" s="232" t="s">
        <v>618</v>
      </c>
      <c r="F223" s="232">
        <v>715</v>
      </c>
      <c r="G223" s="232"/>
      <c r="H223" s="232">
        <v>445</v>
      </c>
      <c r="I223" s="233">
        <v>840</v>
      </c>
      <c r="J223" s="201" t="s">
        <v>790</v>
      </c>
      <c r="K223" s="202">
        <f t="shared" si="43"/>
        <v>-270</v>
      </c>
      <c r="L223" s="203">
        <f t="shared" si="44"/>
        <v>-0.3776223776223776</v>
      </c>
      <c r="M223" s="199" t="s">
        <v>599</v>
      </c>
      <c r="N223" s="196">
        <v>43800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140</v>
      </c>
      <c r="B224" s="217">
        <v>43469</v>
      </c>
      <c r="C224" s="217"/>
      <c r="D224" s="218" t="s">
        <v>157</v>
      </c>
      <c r="E224" s="219" t="s">
        <v>618</v>
      </c>
      <c r="F224" s="219">
        <v>875</v>
      </c>
      <c r="G224" s="219"/>
      <c r="H224" s="219">
        <v>1165</v>
      </c>
      <c r="I224" s="221">
        <v>1185</v>
      </c>
      <c r="J224" s="191" t="s">
        <v>791</v>
      </c>
      <c r="K224" s="192">
        <f t="shared" si="43"/>
        <v>290</v>
      </c>
      <c r="L224" s="193">
        <f t="shared" si="44"/>
        <v>0.33142857142857141</v>
      </c>
      <c r="M224" s="188" t="s">
        <v>587</v>
      </c>
      <c r="N224" s="194">
        <v>43847</v>
      </c>
      <c r="O224" s="1"/>
      <c r="P224" s="1"/>
      <c r="Q224" s="1"/>
      <c r="R224" s="6" t="s">
        <v>775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141</v>
      </c>
      <c r="B225" s="217">
        <v>43559</v>
      </c>
      <c r="C225" s="217"/>
      <c r="D225" s="218" t="s">
        <v>341</v>
      </c>
      <c r="E225" s="219" t="s">
        <v>618</v>
      </c>
      <c r="F225" s="219">
        <f>387-14.63</f>
        <v>372.37</v>
      </c>
      <c r="G225" s="219"/>
      <c r="H225" s="219">
        <v>490</v>
      </c>
      <c r="I225" s="221">
        <v>490</v>
      </c>
      <c r="J225" s="191" t="s">
        <v>676</v>
      </c>
      <c r="K225" s="192">
        <f t="shared" si="43"/>
        <v>117.63</v>
      </c>
      <c r="L225" s="193">
        <f t="shared" si="44"/>
        <v>0.31589548030185027</v>
      </c>
      <c r="M225" s="188" t="s">
        <v>587</v>
      </c>
      <c r="N225" s="194">
        <v>43850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142</v>
      </c>
      <c r="B226" s="230">
        <v>43578</v>
      </c>
      <c r="C226" s="230"/>
      <c r="D226" s="231" t="s">
        <v>792</v>
      </c>
      <c r="E226" s="232" t="s">
        <v>589</v>
      </c>
      <c r="F226" s="232">
        <v>220</v>
      </c>
      <c r="G226" s="232"/>
      <c r="H226" s="232">
        <v>127.5</v>
      </c>
      <c r="I226" s="233">
        <v>284</v>
      </c>
      <c r="J226" s="201" t="s">
        <v>793</v>
      </c>
      <c r="K226" s="202">
        <f t="shared" si="43"/>
        <v>-92.5</v>
      </c>
      <c r="L226" s="203">
        <f t="shared" si="44"/>
        <v>-0.42045454545454547</v>
      </c>
      <c r="M226" s="199" t="s">
        <v>599</v>
      </c>
      <c r="N226" s="196">
        <v>43896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143</v>
      </c>
      <c r="B227" s="217">
        <v>43622</v>
      </c>
      <c r="C227" s="217"/>
      <c r="D227" s="218" t="s">
        <v>481</v>
      </c>
      <c r="E227" s="219" t="s">
        <v>589</v>
      </c>
      <c r="F227" s="219">
        <v>332.8</v>
      </c>
      <c r="G227" s="219"/>
      <c r="H227" s="219">
        <v>405</v>
      </c>
      <c r="I227" s="221">
        <v>419</v>
      </c>
      <c r="J227" s="191" t="s">
        <v>794</v>
      </c>
      <c r="K227" s="192">
        <f t="shared" si="43"/>
        <v>72.199999999999989</v>
      </c>
      <c r="L227" s="193">
        <f t="shared" si="44"/>
        <v>0.21694711538461534</v>
      </c>
      <c r="M227" s="188" t="s">
        <v>587</v>
      </c>
      <c r="N227" s="194">
        <v>43860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144</v>
      </c>
      <c r="B228" s="209">
        <v>43641</v>
      </c>
      <c r="C228" s="209"/>
      <c r="D228" s="210" t="s">
        <v>150</v>
      </c>
      <c r="E228" s="211" t="s">
        <v>618</v>
      </c>
      <c r="F228" s="211">
        <v>386</v>
      </c>
      <c r="G228" s="212"/>
      <c r="H228" s="212">
        <v>395</v>
      </c>
      <c r="I228" s="212">
        <v>452</v>
      </c>
      <c r="J228" s="213" t="s">
        <v>795</v>
      </c>
      <c r="K228" s="214">
        <f t="shared" si="43"/>
        <v>9</v>
      </c>
      <c r="L228" s="215">
        <f t="shared" si="44"/>
        <v>2.3316062176165803E-2</v>
      </c>
      <c r="M228" s="211" t="s">
        <v>709</v>
      </c>
      <c r="N228" s="209">
        <v>43868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145</v>
      </c>
      <c r="B229" s="209">
        <v>43707</v>
      </c>
      <c r="C229" s="209"/>
      <c r="D229" s="210" t="s">
        <v>130</v>
      </c>
      <c r="E229" s="211" t="s">
        <v>618</v>
      </c>
      <c r="F229" s="211">
        <v>137.5</v>
      </c>
      <c r="G229" s="212"/>
      <c r="H229" s="212">
        <v>138.5</v>
      </c>
      <c r="I229" s="212">
        <v>190</v>
      </c>
      <c r="J229" s="213" t="s">
        <v>815</v>
      </c>
      <c r="K229" s="214">
        <f>H229-F229</f>
        <v>1</v>
      </c>
      <c r="L229" s="215">
        <f>K229/F229</f>
        <v>7.2727272727272727E-3</v>
      </c>
      <c r="M229" s="211" t="s">
        <v>709</v>
      </c>
      <c r="N229" s="209">
        <v>44432</v>
      </c>
      <c r="O229" s="1"/>
      <c r="P229" s="1"/>
      <c r="Q229" s="1"/>
      <c r="R229" s="6" t="s">
        <v>775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146</v>
      </c>
      <c r="B230" s="217">
        <v>43731</v>
      </c>
      <c r="C230" s="217"/>
      <c r="D230" s="218" t="s">
        <v>428</v>
      </c>
      <c r="E230" s="219" t="s">
        <v>618</v>
      </c>
      <c r="F230" s="219">
        <v>235</v>
      </c>
      <c r="G230" s="219"/>
      <c r="H230" s="219">
        <v>295</v>
      </c>
      <c r="I230" s="221">
        <v>296</v>
      </c>
      <c r="J230" s="191" t="s">
        <v>796</v>
      </c>
      <c r="K230" s="192">
        <f t="shared" ref="K230:K236" si="45">H230-F230</f>
        <v>60</v>
      </c>
      <c r="L230" s="193">
        <f t="shared" ref="L230:L236" si="46">K230/F230</f>
        <v>0.25531914893617019</v>
      </c>
      <c r="M230" s="188" t="s">
        <v>587</v>
      </c>
      <c r="N230" s="194">
        <v>43844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147</v>
      </c>
      <c r="B231" s="217">
        <v>43752</v>
      </c>
      <c r="C231" s="217"/>
      <c r="D231" s="218" t="s">
        <v>797</v>
      </c>
      <c r="E231" s="219" t="s">
        <v>618</v>
      </c>
      <c r="F231" s="219">
        <v>277.5</v>
      </c>
      <c r="G231" s="219"/>
      <c r="H231" s="219">
        <v>333</v>
      </c>
      <c r="I231" s="221">
        <v>333</v>
      </c>
      <c r="J231" s="191" t="s">
        <v>798</v>
      </c>
      <c r="K231" s="192">
        <f t="shared" si="45"/>
        <v>55.5</v>
      </c>
      <c r="L231" s="193">
        <f t="shared" si="46"/>
        <v>0.2</v>
      </c>
      <c r="M231" s="188" t="s">
        <v>587</v>
      </c>
      <c r="N231" s="194">
        <v>43846</v>
      </c>
      <c r="O231" s="1"/>
      <c r="P231" s="1"/>
      <c r="Q231" s="1"/>
      <c r="R231" s="6" t="s">
        <v>775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148</v>
      </c>
      <c r="B232" s="217">
        <v>43752</v>
      </c>
      <c r="C232" s="217"/>
      <c r="D232" s="218" t="s">
        <v>799</v>
      </c>
      <c r="E232" s="219" t="s">
        <v>618</v>
      </c>
      <c r="F232" s="219">
        <v>930</v>
      </c>
      <c r="G232" s="219"/>
      <c r="H232" s="219">
        <v>1165</v>
      </c>
      <c r="I232" s="221">
        <v>1200</v>
      </c>
      <c r="J232" s="191" t="s">
        <v>800</v>
      </c>
      <c r="K232" s="192">
        <f t="shared" si="45"/>
        <v>235</v>
      </c>
      <c r="L232" s="193">
        <f t="shared" si="46"/>
        <v>0.25268817204301075</v>
      </c>
      <c r="M232" s="188" t="s">
        <v>587</v>
      </c>
      <c r="N232" s="194">
        <v>43847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149</v>
      </c>
      <c r="B233" s="217">
        <v>43753</v>
      </c>
      <c r="C233" s="217"/>
      <c r="D233" s="218" t="s">
        <v>801</v>
      </c>
      <c r="E233" s="219" t="s">
        <v>618</v>
      </c>
      <c r="F233" s="189">
        <v>111</v>
      </c>
      <c r="G233" s="219"/>
      <c r="H233" s="219">
        <v>141</v>
      </c>
      <c r="I233" s="221">
        <v>141</v>
      </c>
      <c r="J233" s="191" t="s">
        <v>602</v>
      </c>
      <c r="K233" s="192">
        <f t="shared" si="45"/>
        <v>30</v>
      </c>
      <c r="L233" s="193">
        <f t="shared" si="46"/>
        <v>0.27027027027027029</v>
      </c>
      <c r="M233" s="188" t="s">
        <v>587</v>
      </c>
      <c r="N233" s="194">
        <v>44328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150</v>
      </c>
      <c r="B234" s="217">
        <v>43753</v>
      </c>
      <c r="C234" s="217"/>
      <c r="D234" s="218" t="s">
        <v>802</v>
      </c>
      <c r="E234" s="219" t="s">
        <v>618</v>
      </c>
      <c r="F234" s="189">
        <v>296</v>
      </c>
      <c r="G234" s="219"/>
      <c r="H234" s="219">
        <v>370</v>
      </c>
      <c r="I234" s="221">
        <v>370</v>
      </c>
      <c r="J234" s="191" t="s">
        <v>676</v>
      </c>
      <c r="K234" s="192">
        <f t="shared" si="45"/>
        <v>74</v>
      </c>
      <c r="L234" s="193">
        <f t="shared" si="46"/>
        <v>0.25</v>
      </c>
      <c r="M234" s="188" t="s">
        <v>587</v>
      </c>
      <c r="N234" s="194">
        <v>43853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151</v>
      </c>
      <c r="B235" s="217">
        <v>43754</v>
      </c>
      <c r="C235" s="217"/>
      <c r="D235" s="218" t="s">
        <v>803</v>
      </c>
      <c r="E235" s="219" t="s">
        <v>618</v>
      </c>
      <c r="F235" s="189">
        <v>300</v>
      </c>
      <c r="G235" s="219"/>
      <c r="H235" s="219">
        <v>382.5</v>
      </c>
      <c r="I235" s="221">
        <v>344</v>
      </c>
      <c r="J235" s="191" t="s">
        <v>853</v>
      </c>
      <c r="K235" s="192">
        <f t="shared" si="45"/>
        <v>82.5</v>
      </c>
      <c r="L235" s="193">
        <f t="shared" si="46"/>
        <v>0.27500000000000002</v>
      </c>
      <c r="M235" s="188" t="s">
        <v>587</v>
      </c>
      <c r="N235" s="194">
        <v>44238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152</v>
      </c>
      <c r="B236" s="217">
        <v>43832</v>
      </c>
      <c r="C236" s="217"/>
      <c r="D236" s="218" t="s">
        <v>804</v>
      </c>
      <c r="E236" s="219" t="s">
        <v>618</v>
      </c>
      <c r="F236" s="189">
        <v>495</v>
      </c>
      <c r="G236" s="219"/>
      <c r="H236" s="219">
        <v>595</v>
      </c>
      <c r="I236" s="221">
        <v>590</v>
      </c>
      <c r="J236" s="191" t="s">
        <v>852</v>
      </c>
      <c r="K236" s="192">
        <f t="shared" si="45"/>
        <v>100</v>
      </c>
      <c r="L236" s="193">
        <f t="shared" si="46"/>
        <v>0.20202020202020202</v>
      </c>
      <c r="M236" s="188" t="s">
        <v>587</v>
      </c>
      <c r="N236" s="194">
        <v>44589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153</v>
      </c>
      <c r="B237" s="217">
        <v>43966</v>
      </c>
      <c r="C237" s="217"/>
      <c r="D237" s="218" t="s">
        <v>71</v>
      </c>
      <c r="E237" s="219" t="s">
        <v>618</v>
      </c>
      <c r="F237" s="189">
        <v>67.5</v>
      </c>
      <c r="G237" s="219"/>
      <c r="H237" s="219">
        <v>86</v>
      </c>
      <c r="I237" s="221">
        <v>86</v>
      </c>
      <c r="J237" s="191" t="s">
        <v>805</v>
      </c>
      <c r="K237" s="192">
        <f t="shared" ref="K237:K244" si="47">H237-F237</f>
        <v>18.5</v>
      </c>
      <c r="L237" s="193">
        <f t="shared" ref="L237:L244" si="48">K237/F237</f>
        <v>0.27407407407407408</v>
      </c>
      <c r="M237" s="188" t="s">
        <v>587</v>
      </c>
      <c r="N237" s="194">
        <v>44008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154</v>
      </c>
      <c r="B238" s="217">
        <v>44035</v>
      </c>
      <c r="C238" s="217"/>
      <c r="D238" s="218" t="s">
        <v>480</v>
      </c>
      <c r="E238" s="219" t="s">
        <v>618</v>
      </c>
      <c r="F238" s="189">
        <v>231</v>
      </c>
      <c r="G238" s="219"/>
      <c r="H238" s="219">
        <v>281</v>
      </c>
      <c r="I238" s="221">
        <v>281</v>
      </c>
      <c r="J238" s="191" t="s">
        <v>676</v>
      </c>
      <c r="K238" s="192">
        <f t="shared" si="47"/>
        <v>50</v>
      </c>
      <c r="L238" s="193">
        <f t="shared" si="48"/>
        <v>0.21645021645021645</v>
      </c>
      <c r="M238" s="188" t="s">
        <v>587</v>
      </c>
      <c r="N238" s="194">
        <v>44358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155</v>
      </c>
      <c r="B239" s="217">
        <v>44092</v>
      </c>
      <c r="C239" s="217"/>
      <c r="D239" s="218" t="s">
        <v>405</v>
      </c>
      <c r="E239" s="219" t="s">
        <v>618</v>
      </c>
      <c r="F239" s="219">
        <v>206</v>
      </c>
      <c r="G239" s="219"/>
      <c r="H239" s="219">
        <v>248</v>
      </c>
      <c r="I239" s="221">
        <v>248</v>
      </c>
      <c r="J239" s="191" t="s">
        <v>676</v>
      </c>
      <c r="K239" s="192">
        <f t="shared" si="47"/>
        <v>42</v>
      </c>
      <c r="L239" s="193">
        <f t="shared" si="48"/>
        <v>0.20388349514563106</v>
      </c>
      <c r="M239" s="188" t="s">
        <v>587</v>
      </c>
      <c r="N239" s="194">
        <v>44214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156</v>
      </c>
      <c r="B240" s="217">
        <v>44140</v>
      </c>
      <c r="C240" s="217"/>
      <c r="D240" s="218" t="s">
        <v>405</v>
      </c>
      <c r="E240" s="219" t="s">
        <v>618</v>
      </c>
      <c r="F240" s="219">
        <v>182.5</v>
      </c>
      <c r="G240" s="219"/>
      <c r="H240" s="219">
        <v>248</v>
      </c>
      <c r="I240" s="221">
        <v>248</v>
      </c>
      <c r="J240" s="191" t="s">
        <v>676</v>
      </c>
      <c r="K240" s="192">
        <f t="shared" si="47"/>
        <v>65.5</v>
      </c>
      <c r="L240" s="193">
        <f t="shared" si="48"/>
        <v>0.35890410958904112</v>
      </c>
      <c r="M240" s="188" t="s">
        <v>587</v>
      </c>
      <c r="N240" s="194">
        <v>44214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157</v>
      </c>
      <c r="B241" s="217">
        <v>44140</v>
      </c>
      <c r="C241" s="217"/>
      <c r="D241" s="218" t="s">
        <v>325</v>
      </c>
      <c r="E241" s="219" t="s">
        <v>618</v>
      </c>
      <c r="F241" s="219">
        <v>247.5</v>
      </c>
      <c r="G241" s="219"/>
      <c r="H241" s="219">
        <v>320</v>
      </c>
      <c r="I241" s="221">
        <v>320</v>
      </c>
      <c r="J241" s="191" t="s">
        <v>676</v>
      </c>
      <c r="K241" s="192">
        <f t="shared" si="47"/>
        <v>72.5</v>
      </c>
      <c r="L241" s="193">
        <f t="shared" si="48"/>
        <v>0.29292929292929293</v>
      </c>
      <c r="M241" s="188" t="s">
        <v>587</v>
      </c>
      <c r="N241" s="194">
        <v>44323</v>
      </c>
      <c r="O241" s="1"/>
      <c r="P241" s="1"/>
      <c r="Q241" s="1"/>
      <c r="R241" s="6" t="s">
        <v>779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158</v>
      </c>
      <c r="B242" s="217">
        <v>44140</v>
      </c>
      <c r="C242" s="217"/>
      <c r="D242" s="218" t="s">
        <v>271</v>
      </c>
      <c r="E242" s="219" t="s">
        <v>618</v>
      </c>
      <c r="F242" s="189">
        <v>925</v>
      </c>
      <c r="G242" s="219"/>
      <c r="H242" s="219">
        <v>1095</v>
      </c>
      <c r="I242" s="221">
        <v>1093</v>
      </c>
      <c r="J242" s="191" t="s">
        <v>806</v>
      </c>
      <c r="K242" s="192">
        <f t="shared" si="47"/>
        <v>170</v>
      </c>
      <c r="L242" s="193">
        <f t="shared" si="48"/>
        <v>0.18378378378378379</v>
      </c>
      <c r="M242" s="188" t="s">
        <v>587</v>
      </c>
      <c r="N242" s="194">
        <v>44201</v>
      </c>
      <c r="O242" s="1"/>
      <c r="P242" s="1"/>
      <c r="Q242" s="1"/>
      <c r="R242" s="6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159</v>
      </c>
      <c r="B243" s="217">
        <v>44140</v>
      </c>
      <c r="C243" s="217"/>
      <c r="D243" s="218" t="s">
        <v>341</v>
      </c>
      <c r="E243" s="219" t="s">
        <v>618</v>
      </c>
      <c r="F243" s="189">
        <v>332.5</v>
      </c>
      <c r="G243" s="219"/>
      <c r="H243" s="219">
        <v>393</v>
      </c>
      <c r="I243" s="221">
        <v>406</v>
      </c>
      <c r="J243" s="191" t="s">
        <v>807</v>
      </c>
      <c r="K243" s="192">
        <f t="shared" si="47"/>
        <v>60.5</v>
      </c>
      <c r="L243" s="193">
        <f t="shared" si="48"/>
        <v>0.18195488721804512</v>
      </c>
      <c r="M243" s="188" t="s">
        <v>587</v>
      </c>
      <c r="N243" s="194">
        <v>44256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160</v>
      </c>
      <c r="B244" s="217">
        <v>44141</v>
      </c>
      <c r="C244" s="217"/>
      <c r="D244" s="218" t="s">
        <v>480</v>
      </c>
      <c r="E244" s="219" t="s">
        <v>618</v>
      </c>
      <c r="F244" s="189">
        <v>231</v>
      </c>
      <c r="G244" s="219"/>
      <c r="H244" s="219">
        <v>281</v>
      </c>
      <c r="I244" s="221">
        <v>281</v>
      </c>
      <c r="J244" s="191" t="s">
        <v>676</v>
      </c>
      <c r="K244" s="192">
        <f t="shared" si="47"/>
        <v>50</v>
      </c>
      <c r="L244" s="193">
        <f t="shared" si="48"/>
        <v>0.21645021645021645</v>
      </c>
      <c r="M244" s="188" t="s">
        <v>587</v>
      </c>
      <c r="N244" s="194">
        <v>44358</v>
      </c>
      <c r="O244" s="1"/>
      <c r="P244" s="1"/>
      <c r="Q244" s="1"/>
      <c r="R244" s="6" t="s">
        <v>779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2">
        <v>161</v>
      </c>
      <c r="B245" s="235">
        <v>44187</v>
      </c>
      <c r="C245" s="235"/>
      <c r="D245" s="236" t="s">
        <v>453</v>
      </c>
      <c r="E245" s="53" t="s">
        <v>618</v>
      </c>
      <c r="F245" s="237" t="s">
        <v>808</v>
      </c>
      <c r="G245" s="53"/>
      <c r="H245" s="53"/>
      <c r="I245" s="238">
        <v>239</v>
      </c>
      <c r="J245" s="234" t="s">
        <v>590</v>
      </c>
      <c r="K245" s="234"/>
      <c r="L245" s="239"/>
      <c r="M245" s="240"/>
      <c r="N245" s="241"/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162</v>
      </c>
      <c r="B246" s="217">
        <v>44258</v>
      </c>
      <c r="C246" s="217"/>
      <c r="D246" s="218" t="s">
        <v>804</v>
      </c>
      <c r="E246" s="219" t="s">
        <v>618</v>
      </c>
      <c r="F246" s="189">
        <v>495</v>
      </c>
      <c r="G246" s="219"/>
      <c r="H246" s="219">
        <v>595</v>
      </c>
      <c r="I246" s="221">
        <v>590</v>
      </c>
      <c r="J246" s="191" t="s">
        <v>852</v>
      </c>
      <c r="K246" s="192">
        <f>H246-F246</f>
        <v>100</v>
      </c>
      <c r="L246" s="193">
        <f>K246/F246</f>
        <v>0.20202020202020202</v>
      </c>
      <c r="M246" s="188" t="s">
        <v>587</v>
      </c>
      <c r="N246" s="194">
        <v>44589</v>
      </c>
      <c r="O246" s="1"/>
      <c r="P246" s="1"/>
      <c r="R246" s="6" t="s">
        <v>779</v>
      </c>
    </row>
    <row r="247" spans="1:26" ht="12.75" customHeight="1">
      <c r="A247" s="216">
        <v>163</v>
      </c>
      <c r="B247" s="217">
        <v>44274</v>
      </c>
      <c r="C247" s="217"/>
      <c r="D247" s="218" t="s">
        <v>341</v>
      </c>
      <c r="E247" s="219" t="s">
        <v>618</v>
      </c>
      <c r="F247" s="189">
        <v>355</v>
      </c>
      <c r="G247" s="219"/>
      <c r="H247" s="219">
        <v>422.5</v>
      </c>
      <c r="I247" s="221">
        <v>420</v>
      </c>
      <c r="J247" s="191" t="s">
        <v>809</v>
      </c>
      <c r="K247" s="192">
        <f>H247-F247</f>
        <v>67.5</v>
      </c>
      <c r="L247" s="193">
        <f>K247/F247</f>
        <v>0.19014084507042253</v>
      </c>
      <c r="M247" s="188" t="s">
        <v>587</v>
      </c>
      <c r="N247" s="194">
        <v>44361</v>
      </c>
      <c r="O247" s="1"/>
      <c r="R247" s="243" t="s">
        <v>779</v>
      </c>
    </row>
    <row r="248" spans="1:26" ht="12.75" customHeight="1">
      <c r="A248" s="216">
        <v>164</v>
      </c>
      <c r="B248" s="217">
        <v>44295</v>
      </c>
      <c r="C248" s="217"/>
      <c r="D248" s="218" t="s">
        <v>810</v>
      </c>
      <c r="E248" s="219" t="s">
        <v>618</v>
      </c>
      <c r="F248" s="189">
        <v>555</v>
      </c>
      <c r="G248" s="219"/>
      <c r="H248" s="219">
        <v>663</v>
      </c>
      <c r="I248" s="221">
        <v>663</v>
      </c>
      <c r="J248" s="191" t="s">
        <v>811</v>
      </c>
      <c r="K248" s="192">
        <f>H248-F248</f>
        <v>108</v>
      </c>
      <c r="L248" s="193">
        <f>K248/F248</f>
        <v>0.19459459459459461</v>
      </c>
      <c r="M248" s="188" t="s">
        <v>587</v>
      </c>
      <c r="N248" s="194">
        <v>44321</v>
      </c>
      <c r="O248" s="1"/>
      <c r="P248" s="1"/>
      <c r="Q248" s="1"/>
      <c r="R248" s="243" t="s">
        <v>779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165</v>
      </c>
      <c r="B249" s="217">
        <v>44308</v>
      </c>
      <c r="C249" s="217"/>
      <c r="D249" s="218" t="s">
        <v>374</v>
      </c>
      <c r="E249" s="219" t="s">
        <v>618</v>
      </c>
      <c r="F249" s="189">
        <v>126.5</v>
      </c>
      <c r="G249" s="219"/>
      <c r="H249" s="219">
        <v>155</v>
      </c>
      <c r="I249" s="221">
        <v>155</v>
      </c>
      <c r="J249" s="191" t="s">
        <v>676</v>
      </c>
      <c r="K249" s="192">
        <f>H249-F249</f>
        <v>28.5</v>
      </c>
      <c r="L249" s="193">
        <f>K249/F249</f>
        <v>0.22529644268774704</v>
      </c>
      <c r="M249" s="188" t="s">
        <v>587</v>
      </c>
      <c r="N249" s="194">
        <v>44362</v>
      </c>
      <c r="O249" s="1"/>
      <c r="R249" s="243" t="s">
        <v>779</v>
      </c>
    </row>
    <row r="250" spans="1:26" ht="12.75" customHeight="1">
      <c r="A250" s="286">
        <v>166</v>
      </c>
      <c r="B250" s="287">
        <v>44368</v>
      </c>
      <c r="C250" s="287"/>
      <c r="D250" s="288" t="s">
        <v>392</v>
      </c>
      <c r="E250" s="289" t="s">
        <v>618</v>
      </c>
      <c r="F250" s="290">
        <v>287.5</v>
      </c>
      <c r="G250" s="289"/>
      <c r="H250" s="289">
        <v>245</v>
      </c>
      <c r="I250" s="291">
        <v>344</v>
      </c>
      <c r="J250" s="201" t="s">
        <v>847</v>
      </c>
      <c r="K250" s="202">
        <f>H250-F250</f>
        <v>-42.5</v>
      </c>
      <c r="L250" s="203">
        <f>K250/F250</f>
        <v>-0.14782608695652175</v>
      </c>
      <c r="M250" s="199" t="s">
        <v>599</v>
      </c>
      <c r="N250" s="196">
        <v>44508</v>
      </c>
      <c r="O250" s="1"/>
      <c r="R250" s="243" t="s">
        <v>779</v>
      </c>
    </row>
    <row r="251" spans="1:26" ht="12.75" customHeight="1">
      <c r="A251" s="242">
        <v>167</v>
      </c>
      <c r="B251" s="235">
        <v>44368</v>
      </c>
      <c r="C251" s="235"/>
      <c r="D251" s="236" t="s">
        <v>480</v>
      </c>
      <c r="E251" s="53" t="s">
        <v>618</v>
      </c>
      <c r="F251" s="237" t="s">
        <v>812</v>
      </c>
      <c r="G251" s="53"/>
      <c r="H251" s="53"/>
      <c r="I251" s="238">
        <v>320</v>
      </c>
      <c r="J251" s="234" t="s">
        <v>590</v>
      </c>
      <c r="K251" s="242"/>
      <c r="L251" s="235"/>
      <c r="M251" s="235"/>
      <c r="N251" s="236"/>
      <c r="O251" s="41"/>
      <c r="R251" s="243" t="s">
        <v>779</v>
      </c>
    </row>
    <row r="252" spans="1:26" ht="12.75" customHeight="1">
      <c r="A252" s="216">
        <v>168</v>
      </c>
      <c r="B252" s="217">
        <v>44406</v>
      </c>
      <c r="C252" s="217"/>
      <c r="D252" s="218" t="s">
        <v>374</v>
      </c>
      <c r="E252" s="219" t="s">
        <v>618</v>
      </c>
      <c r="F252" s="189">
        <v>162.5</v>
      </c>
      <c r="G252" s="219"/>
      <c r="H252" s="219">
        <v>200</v>
      </c>
      <c r="I252" s="221">
        <v>200</v>
      </c>
      <c r="J252" s="191" t="s">
        <v>676</v>
      </c>
      <c r="K252" s="192">
        <f>H252-F252</f>
        <v>37.5</v>
      </c>
      <c r="L252" s="193">
        <f>K252/F252</f>
        <v>0.23076923076923078</v>
      </c>
      <c r="M252" s="188" t="s">
        <v>587</v>
      </c>
      <c r="N252" s="194">
        <v>44571</v>
      </c>
      <c r="O252" s="1"/>
      <c r="R252" s="243" t="s">
        <v>779</v>
      </c>
    </row>
    <row r="253" spans="1:26" ht="12.75" customHeight="1">
      <c r="A253" s="216">
        <v>169</v>
      </c>
      <c r="B253" s="217">
        <v>44462</v>
      </c>
      <c r="C253" s="217"/>
      <c r="D253" s="218" t="s">
        <v>817</v>
      </c>
      <c r="E253" s="219" t="s">
        <v>618</v>
      </c>
      <c r="F253" s="189">
        <v>1235</v>
      </c>
      <c r="G253" s="219"/>
      <c r="H253" s="219">
        <v>1505</v>
      </c>
      <c r="I253" s="221">
        <v>1500</v>
      </c>
      <c r="J253" s="191" t="s">
        <v>676</v>
      </c>
      <c r="K253" s="192">
        <f>H253-F253</f>
        <v>270</v>
      </c>
      <c r="L253" s="193">
        <f>K253/F253</f>
        <v>0.21862348178137653</v>
      </c>
      <c r="M253" s="188" t="s">
        <v>587</v>
      </c>
      <c r="N253" s="194">
        <v>44564</v>
      </c>
      <c r="O253" s="1"/>
      <c r="R253" s="243" t="s">
        <v>779</v>
      </c>
    </row>
    <row r="254" spans="1:26" ht="12.75" customHeight="1">
      <c r="A254" s="258">
        <v>170</v>
      </c>
      <c r="B254" s="259">
        <v>44480</v>
      </c>
      <c r="C254" s="259"/>
      <c r="D254" s="260" t="s">
        <v>819</v>
      </c>
      <c r="E254" s="261" t="s">
        <v>618</v>
      </c>
      <c r="F254" s="262" t="s">
        <v>824</v>
      </c>
      <c r="G254" s="261"/>
      <c r="H254" s="261"/>
      <c r="I254" s="261">
        <v>145</v>
      </c>
      <c r="J254" s="263" t="s">
        <v>590</v>
      </c>
      <c r="K254" s="258"/>
      <c r="L254" s="259"/>
      <c r="M254" s="259"/>
      <c r="N254" s="260"/>
      <c r="O254" s="41"/>
      <c r="R254" s="243" t="s">
        <v>779</v>
      </c>
    </row>
    <row r="255" spans="1:26" ht="12.75" customHeight="1">
      <c r="A255" s="264">
        <v>171</v>
      </c>
      <c r="B255" s="265">
        <v>44481</v>
      </c>
      <c r="C255" s="265"/>
      <c r="D255" s="266" t="s">
        <v>260</v>
      </c>
      <c r="E255" s="267" t="s">
        <v>618</v>
      </c>
      <c r="F255" s="268" t="s">
        <v>821</v>
      </c>
      <c r="G255" s="267"/>
      <c r="H255" s="267"/>
      <c r="I255" s="267">
        <v>380</v>
      </c>
      <c r="J255" s="269" t="s">
        <v>590</v>
      </c>
      <c r="K255" s="264"/>
      <c r="L255" s="265"/>
      <c r="M255" s="265"/>
      <c r="N255" s="266"/>
      <c r="O255" s="41"/>
      <c r="R255" s="243" t="s">
        <v>779</v>
      </c>
    </row>
    <row r="256" spans="1:26" ht="12.75" customHeight="1">
      <c r="A256" s="264">
        <v>172</v>
      </c>
      <c r="B256" s="265">
        <v>44481</v>
      </c>
      <c r="C256" s="265"/>
      <c r="D256" s="266" t="s">
        <v>400</v>
      </c>
      <c r="E256" s="267" t="s">
        <v>618</v>
      </c>
      <c r="F256" s="268" t="s">
        <v>822</v>
      </c>
      <c r="G256" s="267"/>
      <c r="H256" s="267"/>
      <c r="I256" s="267">
        <v>56</v>
      </c>
      <c r="J256" s="269" t="s">
        <v>590</v>
      </c>
      <c r="K256" s="264"/>
      <c r="L256" s="265"/>
      <c r="M256" s="265"/>
      <c r="N256" s="266"/>
      <c r="O256" s="41"/>
      <c r="R256" s="243"/>
    </row>
    <row r="257" spans="1:18" ht="12.75" customHeight="1">
      <c r="A257" s="216">
        <v>173</v>
      </c>
      <c r="B257" s="217">
        <v>44551</v>
      </c>
      <c r="C257" s="217"/>
      <c r="D257" s="218" t="s">
        <v>118</v>
      </c>
      <c r="E257" s="219" t="s">
        <v>618</v>
      </c>
      <c r="F257" s="189">
        <v>2300</v>
      </c>
      <c r="G257" s="219"/>
      <c r="H257" s="219">
        <f>(2820+2200)/2</f>
        <v>2510</v>
      </c>
      <c r="I257" s="221">
        <v>3000</v>
      </c>
      <c r="J257" s="191" t="s">
        <v>864</v>
      </c>
      <c r="K257" s="192">
        <f>H257-F257</f>
        <v>210</v>
      </c>
      <c r="L257" s="193">
        <f>K257/F257</f>
        <v>9.1304347826086957E-2</v>
      </c>
      <c r="M257" s="188" t="s">
        <v>587</v>
      </c>
      <c r="N257" s="194">
        <v>44649</v>
      </c>
      <c r="O257" s="1"/>
      <c r="R257" s="243"/>
    </row>
    <row r="258" spans="1:18" ht="12.75" customHeight="1">
      <c r="A258" s="270">
        <v>174</v>
      </c>
      <c r="B258" s="265">
        <v>44606</v>
      </c>
      <c r="C258" s="270"/>
      <c r="D258" s="270" t="s">
        <v>426</v>
      </c>
      <c r="E258" s="267" t="s">
        <v>618</v>
      </c>
      <c r="F258" s="267" t="s">
        <v>855</v>
      </c>
      <c r="G258" s="267"/>
      <c r="H258" s="267"/>
      <c r="I258" s="267">
        <v>764</v>
      </c>
      <c r="J258" s="267" t="s">
        <v>590</v>
      </c>
      <c r="K258" s="267"/>
      <c r="L258" s="267"/>
      <c r="M258" s="267"/>
      <c r="N258" s="270"/>
      <c r="O258" s="41"/>
      <c r="R258" s="243"/>
    </row>
    <row r="259" spans="1:18" ht="12.75" customHeight="1">
      <c r="A259" s="270">
        <v>175</v>
      </c>
      <c r="B259" s="265">
        <v>44613</v>
      </c>
      <c r="C259" s="270"/>
      <c r="D259" s="270" t="s">
        <v>817</v>
      </c>
      <c r="E259" s="267" t="s">
        <v>618</v>
      </c>
      <c r="F259" s="267" t="s">
        <v>856</v>
      </c>
      <c r="G259" s="267"/>
      <c r="H259" s="267"/>
      <c r="I259" s="267">
        <v>1510</v>
      </c>
      <c r="J259" s="267" t="s">
        <v>590</v>
      </c>
      <c r="K259" s="267"/>
      <c r="L259" s="267"/>
      <c r="M259" s="267"/>
      <c r="N259" s="270"/>
      <c r="O259" s="41"/>
      <c r="R259" s="243"/>
    </row>
    <row r="260" spans="1:18" ht="12.75" customHeight="1">
      <c r="A260">
        <v>176</v>
      </c>
      <c r="B260" s="265">
        <v>44670</v>
      </c>
      <c r="C260" s="265"/>
      <c r="D260" s="270" t="s">
        <v>551</v>
      </c>
      <c r="E260" s="373" t="s">
        <v>618</v>
      </c>
      <c r="F260" s="267" t="s">
        <v>877</v>
      </c>
      <c r="G260" s="267"/>
      <c r="H260" s="267"/>
      <c r="I260" s="267">
        <v>553</v>
      </c>
      <c r="J260" s="267" t="s">
        <v>590</v>
      </c>
      <c r="K260" s="267"/>
      <c r="L260" s="267"/>
      <c r="M260" s="267"/>
      <c r="N260" s="267"/>
      <c r="O260" s="41"/>
      <c r="R260" s="243"/>
    </row>
    <row r="261" spans="1:18" ht="12.75" customHeight="1">
      <c r="A261" s="242"/>
      <c r="F261" s="56"/>
      <c r="G261" s="56"/>
      <c r="H261" s="56"/>
      <c r="I261" s="56"/>
      <c r="J261" s="41"/>
      <c r="K261" s="56"/>
      <c r="L261" s="56"/>
      <c r="M261" s="56"/>
      <c r="O261" s="41"/>
      <c r="R261" s="243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B264" s="244" t="s">
        <v>813</v>
      </c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A271" s="245"/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A272" s="245"/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A273" s="53"/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</sheetData>
  <autoFilter ref="R1:R26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2022-05-05T18:33:15Z</dcterms:modified>
</cp:coreProperties>
</file>