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F82907A5-A298-4C32-903D-13447AA75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F&amp;O)'!$S$1:$S$283</definedName>
  </definedNames>
  <calcPr calcId="181029"/>
</workbook>
</file>

<file path=xl/calcChain.xml><?xml version="1.0" encoding="utf-8"?>
<calcChain xmlns="http://schemas.openxmlformats.org/spreadsheetml/2006/main">
  <c r="P22" i="6" l="1"/>
  <c r="K56" i="6"/>
  <c r="M56" i="6" s="1"/>
  <c r="L60" i="6"/>
  <c r="K60" i="6"/>
  <c r="M60" i="6" s="1"/>
  <c r="K35" i="6"/>
  <c r="L35" i="6"/>
  <c r="M35" i="6" l="1"/>
  <c r="L62" i="6"/>
  <c r="K62" i="6"/>
  <c r="M62" i="6" s="1"/>
  <c r="K54" i="6"/>
  <c r="K53" i="6"/>
  <c r="P21" i="6" l="1"/>
  <c r="K52" i="6"/>
  <c r="M52" i="6" s="1"/>
  <c r="K51" i="6"/>
  <c r="M51" i="6"/>
  <c r="K50" i="6"/>
  <c r="M50" i="6" s="1"/>
  <c r="L13" i="6"/>
  <c r="K13" i="6"/>
  <c r="L19" i="6"/>
  <c r="K19" i="6"/>
  <c r="M19" i="6" s="1"/>
  <c r="K49" i="6"/>
  <c r="M49" i="6" s="1"/>
  <c r="K46" i="6"/>
  <c r="M46" i="6" s="1"/>
  <c r="K43" i="6"/>
  <c r="M43" i="6" s="1"/>
  <c r="M16" i="6"/>
  <c r="L16" i="6"/>
  <c r="K16" i="6"/>
  <c r="P20" i="6"/>
  <c r="M13" i="6" l="1"/>
  <c r="K44" i="6"/>
  <c r="M44" i="6" s="1"/>
  <c r="K45" i="6"/>
  <c r="M45" i="6" s="1"/>
  <c r="L12" i="6"/>
  <c r="K12" i="6"/>
  <c r="P10" i="6"/>
  <c r="P11" i="6"/>
  <c r="M12" i="6" l="1"/>
  <c r="K246" i="6"/>
  <c r="L246" i="6" s="1"/>
  <c r="P18" i="6" l="1"/>
  <c r="P17" i="6"/>
  <c r="P15" i="6" l="1"/>
  <c r="K247" i="6" l="1"/>
  <c r="L247" i="6" s="1"/>
  <c r="K273" i="6" l="1"/>
  <c r="L273" i="6" s="1"/>
  <c r="P61" i="6" l="1"/>
  <c r="K265" i="6" l="1"/>
  <c r="L265" i="6" s="1"/>
  <c r="K269" i="6" l="1"/>
  <c r="L269" i="6" s="1"/>
  <c r="K274" i="6" l="1"/>
  <c r="L274" i="6" s="1"/>
  <c r="K266" i="6" l="1"/>
  <c r="L266" i="6" s="1"/>
  <c r="K260" i="6"/>
  <c r="L260" i="6" s="1"/>
  <c r="K268" i="6" l="1"/>
  <c r="L268" i="6" s="1"/>
  <c r="K256" i="6" l="1"/>
  <c r="L256" i="6" s="1"/>
  <c r="K257" i="6" l="1"/>
  <c r="L257" i="6" s="1"/>
  <c r="K250" i="6"/>
  <c r="L250" i="6" s="1"/>
  <c r="K267" i="6" l="1"/>
  <c r="L267" i="6" s="1"/>
  <c r="K261" i="6"/>
  <c r="L261" i="6" s="1"/>
  <c r="K263" i="6" l="1"/>
  <c r="L263" i="6" s="1"/>
  <c r="L6" i="2" l="1"/>
  <c r="K6" i="3"/>
  <c r="D7" i="5" l="1"/>
  <c r="M7" i="6"/>
  <c r="K258" i="6" l="1"/>
  <c r="L258" i="6" s="1"/>
  <c r="K255" i="6" l="1"/>
  <c r="L255" i="6" s="1"/>
  <c r="K259" i="6" l="1"/>
  <c r="L259" i="6" s="1"/>
  <c r="K254" i="6"/>
  <c r="L254" i="6" s="1"/>
  <c r="K253" i="6"/>
  <c r="L253" i="6" s="1"/>
  <c r="K251" i="6"/>
  <c r="L251" i="6" s="1"/>
  <c r="H249" i="6"/>
  <c r="K249" i="6" s="1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F210" i="6"/>
  <c r="K210" i="6" s="1"/>
  <c r="L210" i="6" s="1"/>
  <c r="K209" i="6"/>
  <c r="L209" i="6" s="1"/>
  <c r="F208" i="6"/>
  <c r="K208" i="6" s="1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0" i="6"/>
  <c r="L190" i="6" s="1"/>
  <c r="K189" i="6"/>
  <c r="L189" i="6" s="1"/>
  <c r="F188" i="6"/>
  <c r="K188" i="6" s="1"/>
  <c r="L188" i="6" s="1"/>
  <c r="K187" i="6"/>
  <c r="L187" i="6" s="1"/>
  <c r="K184" i="6"/>
  <c r="L184" i="6" s="1"/>
  <c r="K183" i="6"/>
  <c r="L183" i="6" s="1"/>
  <c r="K182" i="6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0" i="6"/>
  <c r="L160" i="6" s="1"/>
  <c r="K158" i="6"/>
  <c r="L158" i="6" s="1"/>
  <c r="K156" i="6"/>
  <c r="L156" i="6" s="1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L142" i="6" s="1"/>
  <c r="K141" i="6"/>
  <c r="L141" i="6" s="1"/>
  <c r="F140" i="6"/>
  <c r="K140" i="6" s="1"/>
  <c r="L140" i="6" s="1"/>
  <c r="H139" i="6"/>
  <c r="K139" i="6" s="1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H105" i="6"/>
  <c r="K105" i="6" s="1"/>
  <c r="L105" i="6" s="1"/>
  <c r="F104" i="6"/>
  <c r="K104" i="6" s="1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6" i="4"/>
</calcChain>
</file>

<file path=xl/sharedStrings.xml><?xml version="1.0" encoding="utf-8"?>
<sst xmlns="http://schemas.openxmlformats.org/spreadsheetml/2006/main" count="3616" uniqueCount="1235">
  <si>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</si>
  <si>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</si>
  <si>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</si>
  <si>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</si>
  <si>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</si>
  <si>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</si>
  <si>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</si>
  <si>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</si>
  <si>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</si>
  <si>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</si>
  <si>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</si>
  <si>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</si>
  <si>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</si>
  <si>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</si>
  <si>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</si>
  <si>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</si>
  <si>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</si>
  <si>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</si>
  <si>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</si>
  <si>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</si>
  <si>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</si>
  <si>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</si>
  <si>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</si>
  <si>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</si>
  <si>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</si>
  <si>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</si>
  <si>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</si>
  <si>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</si>
  <si>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</si>
  <si>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</si>
  <si>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</si>
  <si>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</si>
  <si>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</si>
  <si>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</si>
  <si>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</si>
  <si>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</si>
  <si>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</si>
  <si>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</si>
  <si>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</si>
  <si>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</si>
  <si>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</si>
  <si>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</si>
  <si>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</si>
  <si>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</si>
  <si>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</si>
  <si>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</si>
  <si>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</si>
  <si>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</si>
  <si>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</si>
  <si>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</si>
  <si>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</si>
  <si>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</si>
  <si>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</si>
  <si>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</si>
  <si>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</si>
  <si>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</si>
  <si>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</si>
  <si>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</si>
  <si>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</si>
  <si>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</si>
  <si>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</si>
  <si>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</si>
  <si>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</si>
  <si>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</si>
  <si>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</si>
  <si>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</si>
  <si>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</si>
  <si>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</si>
  <si>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</si>
  <si>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</si>
  <si>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</si>
  <si>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</si>
  <si>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</si>
  <si>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</si>
  <si>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</si>
  <si>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</si>
  <si>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</si>
  <si>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</si>
  <si>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</si>
  <si>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</si>
  <si>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</si>
  <si>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</si>
  <si>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</si>
  <si>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</si>
  <si>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</si>
  <si>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</si>
  <si>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</si>
  <si>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</si>
  <si>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</si>
  <si>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</si>
  <si>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</si>
  <si>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</si>
  <si>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</si>
  <si>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</si>
  <si>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</si>
  <si>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</si>
  <si>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</si>
  <si>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</si>
  <si>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</si>
  <si>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</si>
  <si>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</si>
  <si>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</si>
  <si>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</si>
  <si>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</si>
  <si>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</si>
  <si>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</si>
  <si>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</si>
  <si>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</si>
  <si>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</si>
  <si>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</si>
  <si>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</si>
  <si>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</si>
  <si>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</si>
  <si>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</si>
  <si>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</si>
  <si>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</si>
  <si>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</si>
  <si>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</si>
  <si>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</si>
  <si>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</si>
  <si>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</si>
  <si>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</si>
  <si>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</si>
  <si>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</si>
  <si>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</si>
  <si>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</si>
  <si>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</si>
  <si>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</si>
  <si>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</si>
  <si>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</si>
  <si>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</si>
  <si>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</si>
  <si>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</si>
  <si>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</si>
  <si>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</si>
  <si>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</si>
  <si>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</si>
  <si>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</si>
  <si>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</si>
  <si>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</si>
  <si>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</si>
  <si>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</si>
  <si>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</si>
  <si>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</si>
  <si>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</si>
  <si>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</si>
  <si>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</si>
  <si>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</si>
  <si>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</si>
  <si>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</si>
  <si>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</si>
  <si>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</si>
  <si>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</si>
  <si>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</si>
  <si>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</si>
  <si>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</si>
  <si>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</si>
  <si>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</si>
  <si>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</si>
  <si>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</si>
  <si>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</si>
  <si>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</si>
  <si>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</si>
  <si>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</si>
  <si>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</si>
  <si>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</si>
  <si>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</si>
  <si>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</si>
  <si>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</si>
  <si>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</si>
  <si>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</si>
  <si>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</si>
  <si>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</si>
  <si>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</si>
  <si>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</si>
  <si>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</si>
  <si>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</si>
  <si>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</si>
  <si>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</si>
  <si>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</si>
  <si>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</si>
  <si>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</si>
  <si>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</si>
  <si>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</si>
  <si>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</si>
  <si>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</si>
  <si>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</si>
  <si>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</si>
  <si>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</si>
  <si>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</si>
  <si>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</si>
  <si>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</si>
  <si>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</si>
  <si>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</si>
  <si>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</si>
  <si>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</si>
  <si>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</si>
  <si>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</si>
  <si>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</si>
  <si>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</si>
  <si>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</si>
  <si>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</si>
  <si>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</si>
  <si>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</si>
  <si>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</si>
  <si>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</si>
  <si>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</si>
  <si>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</si>
  <si>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</si>
  <si>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</si>
  <si>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</si>
  <si>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</si>
  <si>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</si>
  <si>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</si>
  <si>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</si>
  <si>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</si>
  <si>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</si>
  <si>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</si>
  <si>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</si>
  <si>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</si>
  <si>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</si>
  <si>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</si>
  <si>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</si>
  <si>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</si>
  <si>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</si>
  <si>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</si>
  <si>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</si>
  <si>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</si>
  <si>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</si>
  <si>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</si>
  <si>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</si>
  <si>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</si>
  <si>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</si>
  <si>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</si>
  <si>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</si>
  <si>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</si>
  <si>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</si>
  <si>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</si>
  <si>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</si>
  <si>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</si>
  <si>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</si>
  <si>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</si>
  <si>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</si>
  <si>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</si>
  <si>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</si>
  <si>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</si>
  <si>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</si>
  <si>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</si>
  <si>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</si>
  <si>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</si>
  <si>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</si>
  <si>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</si>
  <si>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</si>
  <si>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</si>
  <si>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</si>
  <si>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</si>
  <si>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</si>
  <si>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</si>
  <si>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</si>
  <si>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</si>
  <si>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</si>
  <si>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</si>
  <si>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</si>
  <si>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</si>
  <si>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</si>
  <si>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</si>
  <si>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</si>
  <si>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</si>
  <si>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</si>
  <si>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</si>
  <si>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</si>
  <si>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</si>
  <si>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</si>
  <si>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</si>
  <si>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</si>
  <si>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</si>
  <si>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</si>
  <si>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</si>
  <si>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</si>
  <si>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</si>
  <si>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</si>
  <si>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</si>
  <si>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</si>
  <si>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</si>
  <si>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</si>
  <si>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</si>
  <si>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</si>
  <si>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</si>
  <si>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</si>
  <si>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</si>
  <si>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</si>
  <si>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</si>
  <si>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</si>
  <si>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</si>
  <si>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</si>
  <si>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</si>
  <si>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</si>
  <si>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</si>
  <si>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</si>
  <si>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</si>
  <si>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</si>
  <si>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</si>
  <si>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</si>
  <si>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</si>
  <si>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</si>
  <si>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</si>
  <si>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</si>
  <si>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</si>
  <si>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</si>
  <si>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</si>
  <si>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</si>
  <si>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</si>
  <si>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</si>
  <si>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</si>
  <si>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</si>
  <si>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</si>
  <si>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</si>
  <si>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</si>
  <si>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</si>
  <si>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</si>
  <si>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</si>
  <si>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</si>
  <si>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</si>
  <si>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</si>
  <si>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</si>
  <si>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</si>
  <si>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</si>
  <si>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</si>
  <si>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</si>
  <si>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</si>
  <si>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</si>
  <si>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</si>
  <si>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</si>
  <si>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</si>
  <si>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</si>
  <si>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</si>
  <si>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</si>
  <si>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</si>
  <si>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</si>
  <si>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</si>
  <si>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</si>
  <si>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</si>
  <si>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</si>
  <si>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</si>
  <si>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</si>
  <si>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</si>
  <si>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</si>
  <si>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</si>
  <si>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</si>
  <si>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</si>
  <si>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</si>
  <si>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</si>
  <si>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</si>
  <si>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</si>
  <si>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</si>
  <si>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</si>
  <si>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</si>
  <si>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</si>
  <si>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</si>
  <si>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</si>
  <si>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</si>
  <si>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</si>
  <si>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</si>
  <si>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</si>
  <si>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</si>
  <si>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</si>
  <si>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</si>
  <si>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</si>
  <si>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</si>
  <si>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</si>
  <si>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</si>
  <si>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</si>
  <si>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</si>
  <si>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</si>
  <si>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</si>
  <si>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</si>
  <si>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</si>
  <si>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</si>
  <si>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</si>
  <si>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</si>
  <si>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</si>
  <si>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</si>
  <si>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</si>
  <si>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</si>
  <si>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</si>
  <si>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</si>
  <si>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</si>
  <si>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</si>
  <si>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</si>
  <si>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</si>
  <si>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</si>
  <si>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</si>
  <si>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</si>
  <si>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</si>
  <si>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</si>
  <si>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</si>
  <si>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</si>
  <si>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</si>
  <si>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</si>
  <si>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</si>
  <si>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</si>
  <si>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</si>
  <si>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</si>
  <si>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</si>
  <si>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</si>
  <si>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</si>
  <si>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</si>
  <si>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</si>
  <si>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</si>
  <si>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</si>
  <si>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</si>
  <si>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</si>
  <si>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</si>
  <si>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</si>
  <si>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</si>
  <si>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</si>
  <si>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</si>
  <si>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</si>
  <si>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</si>
  <si>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</si>
  <si>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</si>
  <si>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</si>
  <si>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</si>
  <si>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</si>
  <si>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</si>
  <si>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</si>
  <si>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</si>
  <si>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</si>
  <si>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</si>
  <si>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</si>
  <si>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</si>
  <si>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</si>
  <si>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</si>
  <si>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</si>
  <si>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</si>
  <si>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</si>
  <si>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</si>
  <si>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</si>
  <si>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</si>
  <si>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</si>
  <si>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</si>
  <si>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</si>
  <si>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</si>
  <si>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</si>
  <si>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</si>
  <si>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</si>
  <si>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</si>
  <si>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</si>
  <si>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</si>
  <si>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</si>
  <si>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</si>
  <si>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</si>
  <si>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</si>
  <si>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</si>
  <si>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</si>
  <si>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</si>
  <si>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</si>
  <si>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</si>
  <si>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</si>
  <si>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</si>
  <si>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</si>
  <si>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</si>
  <si>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</si>
  <si>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</si>
  <si>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</si>
  <si>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</si>
  <si>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</si>
  <si>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</si>
  <si>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</si>
  <si>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</si>
  <si>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</si>
  <si>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</si>
  <si>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</si>
  <si>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</si>
  <si>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</si>
  <si>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</si>
  <si>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</si>
  <si>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</si>
  <si>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</si>
  <si>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</si>
  <si>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</si>
  <si>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</si>
  <si>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</si>
  <si>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</si>
  <si>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</si>
  <si>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</si>
  <si>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</si>
  <si>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</si>
  <si>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</si>
  <si>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</si>
  <si>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</si>
  <si>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</si>
  <si>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</si>
  <si>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</si>
  <si>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</si>
  <si>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</si>
  <si>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</si>
  <si>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</si>
  <si>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</si>
  <si>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</si>
  <si>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</si>
  <si>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</si>
  <si>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</si>
  <si>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</si>
  <si>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</si>
  <si>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</si>
  <si>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</si>
  <si>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</si>
  <si>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</si>
  <si>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</si>
  <si>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</si>
  <si>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</si>
  <si>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</si>
  <si>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</si>
  <si>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</si>
  <si>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</si>
  <si>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</si>
  <si>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</si>
  <si>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</si>
  <si>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</si>
  <si>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</si>
  <si>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</si>
  <si>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</si>
  <si>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</si>
  <si>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</si>
  <si>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</si>
  <si>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</si>
  <si>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</si>
  <si>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</si>
  <si>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</si>
  <si>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</si>
  <si>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</si>
  <si>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</si>
  <si>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</si>
  <si>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</si>
  <si>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</si>
  <si>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</si>
  <si>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</si>
  <si>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</si>
  <si>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</si>
  <si>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</si>
  <si>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</si>
  <si>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</si>
  <si>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</si>
  <si>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</si>
  <si>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</si>
  <si>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</si>
  <si>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</si>
  <si>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</si>
  <si>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</si>
  <si>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</si>
  <si>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</si>
  <si>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</si>
  <si>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</si>
  <si>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</si>
  <si>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</si>
  <si>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</si>
  <si>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</si>
  <si>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</si>
  <si>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</si>
  <si>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</si>
  <si>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</si>
  <si>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</si>
  <si>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</si>
  <si>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</si>
  <si>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</si>
  <si>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</si>
  <si>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</si>
  <si>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</si>
  <si>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</si>
  <si>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</si>
  <si>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</si>
  <si>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</si>
  <si>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</si>
  <si>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</si>
  <si>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</si>
  <si>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</si>
  <si>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</si>
  <si>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</si>
  <si>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</si>
  <si>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</si>
  <si>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</si>
  <si>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</si>
  <si>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</si>
  <si>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</si>
  <si>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</si>
  <si>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</si>
  <si>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</si>
  <si>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</si>
  <si>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</si>
  <si>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</si>
  <si>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</si>
  <si>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</si>
  <si>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</si>
  <si>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</si>
  <si>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</si>
  <si>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</si>
  <si>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</si>
  <si>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</si>
  <si>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</si>
  <si>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</si>
  <si>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</si>
  <si>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</si>
  <si>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</si>
  <si>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</si>
  <si>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</si>
  <si>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</si>
  <si>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</si>
  <si>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</si>
  <si>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</si>
  <si>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</si>
  <si>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</si>
  <si>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</si>
  <si>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</si>
  <si>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</si>
  <si>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</si>
  <si>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</si>
  <si>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</si>
  <si>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</si>
  <si>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</si>
  <si>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</si>
  <si>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</si>
  <si>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</si>
  <si>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</si>
  <si>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</si>
  <si>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</si>
  <si>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</si>
  <si>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</si>
  <si>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</si>
  <si>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</si>
  <si>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</si>
  <si>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</si>
  <si>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</si>
  <si>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</si>
  <si>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</si>
  <si>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</si>
  <si>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</si>
  <si>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</si>
  <si>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</si>
  <si>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</si>
  <si>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</si>
  <si>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</si>
  <si>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</si>
  <si>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</si>
  <si>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</si>
  <si>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</si>
  <si>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</si>
  <si>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</si>
  <si>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</si>
  <si>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</si>
  <si>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</si>
  <si>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</si>
  <si>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</si>
  <si>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</si>
  <si>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</si>
  <si>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</si>
  <si>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</si>
  <si>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</si>
  <si>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</si>
  <si>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</si>
  <si>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</si>
  <si>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</si>
  <si>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</si>
  <si>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</si>
  <si>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</si>
  <si>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</si>
  <si>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</si>
  <si>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</si>
  <si>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</si>
  <si>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</si>
  <si>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</si>
  <si>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</si>
  <si>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</si>
  <si>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</si>
  <si>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</si>
  <si>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</si>
  <si>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</si>
  <si>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</si>
  <si>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</si>
  <si>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</si>
  <si>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</si>
  <si>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</si>
  <si>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</si>
  <si>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</si>
  <si>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</si>
  <si>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</si>
  <si>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</si>
  <si>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</si>
  <si>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</si>
  <si>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</si>
  <si>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</si>
  <si>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</si>
  <si>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</si>
  <si>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</si>
  <si>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</si>
  <si>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</si>
  <si>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</si>
  <si>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</si>
  <si>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</si>
  <si>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</si>
  <si>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</si>
  <si>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</si>
  <si>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</si>
  <si>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</si>
  <si>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</si>
  <si>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</si>
  <si>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</si>
  <si>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</si>
  <si>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</si>
  <si>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</si>
  <si>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</si>
  <si>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</si>
  <si>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</si>
  <si>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</si>
  <si>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</si>
  <si>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</si>
  <si>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</si>
  <si>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</si>
  <si>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</si>
  <si>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</si>
  <si>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</si>
  <si>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</si>
  <si>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</si>
  <si>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</si>
  <si>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</si>
  <si>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</si>
  <si>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</si>
  <si>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</si>
  <si>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</si>
  <si>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</si>
  <si>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</si>
  <si>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</si>
  <si>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</si>
  <si>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</si>
  <si>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</si>
  <si>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</si>
  <si>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</si>
  <si>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</si>
  <si>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</si>
  <si>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</si>
  <si>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</si>
  <si>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</si>
  <si>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</si>
  <si>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</si>
  <si>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</si>
  <si>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</si>
  <si>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</si>
  <si>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</si>
  <si>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</si>
  <si>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</si>
  <si>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</si>
  <si>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</si>
  <si>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</si>
  <si>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</si>
  <si>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</si>
  <si>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</si>
  <si>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</si>
  <si>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</si>
  <si>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</si>
  <si>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</si>
  <si>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</si>
  <si>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</si>
  <si>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</si>
  <si>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</si>
  <si>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</si>
  <si>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</si>
  <si>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</si>
  <si>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</si>
  <si>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</si>
  <si>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</si>
  <si>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</si>
  <si>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</si>
  <si>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</si>
  <si>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</si>
  <si>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</si>
  <si>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</si>
  <si>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</si>
  <si>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</si>
  <si>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</si>
  <si>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</si>
  <si>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</si>
  <si>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</si>
  <si>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</si>
  <si>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</si>
  <si>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</si>
  <si>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</si>
  <si>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</si>
  <si>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</si>
  <si>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</si>
  <si>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</si>
  <si>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</si>
  <si>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</si>
  <si>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</si>
  <si>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</si>
  <si>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</si>
  <si>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</si>
  <si>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</si>
  <si>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</si>
  <si>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</si>
  <si>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</si>
  <si>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</si>
  <si>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</si>
  <si>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</si>
  <si>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</si>
  <si>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</si>
  <si>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</si>
  <si>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</si>
  <si>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</si>
  <si>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</si>
  <si>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</si>
  <si>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</si>
  <si>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</si>
  <si>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</si>
  <si>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</si>
  <si>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</si>
  <si>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</si>
  <si>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</si>
  <si>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</si>
  <si>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</si>
  <si>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</si>
  <si>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</si>
  <si>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</si>
  <si>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</si>
  <si>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</si>
  <si>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</si>
  <si>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</si>
  <si>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</si>
  <si>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</si>
  <si>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</si>
  <si>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</si>
  <si>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</si>
  <si>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</si>
  <si>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</si>
  <si>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</si>
  <si>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</si>
  <si>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</si>
  <si>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</si>
  <si>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</si>
  <si>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</si>
  <si>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</si>
  <si>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</si>
  <si>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</si>
  <si>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</si>
  <si>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</si>
  <si>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</si>
  <si>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</si>
  <si>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</si>
  <si>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</si>
  <si>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</si>
  <si>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</si>
  <si>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</si>
  <si>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</si>
  <si>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</si>
  <si>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</si>
  <si>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</si>
  <si>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</si>
  <si>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</si>
  <si>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</si>
  <si>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</si>
  <si>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</si>
  <si>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</si>
  <si>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</si>
  <si>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</si>
  <si>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</si>
  <si>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</si>
  <si>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</si>
  <si>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</si>
  <si>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</si>
  <si>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</si>
  <si>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</si>
  <si>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</si>
  <si>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</si>
  <si>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</si>
  <si>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</si>
  <si>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</si>
  <si>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</si>
  <si>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</si>
  <si>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</si>
  <si>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</si>
  <si>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</si>
  <si>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</si>
  <si>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</si>
  <si>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502.50-542.5</t>
  </si>
  <si>
    <t>600-650</t>
  </si>
  <si>
    <t>Sell</t>
  </si>
  <si>
    <t>430-440</t>
  </si>
  <si>
    <t>545-625</t>
  </si>
  <si>
    <t>POWERMECH</t>
  </si>
  <si>
    <t>4200-4250</t>
  </si>
  <si>
    <t>622-642</t>
  </si>
  <si>
    <t>680-720</t>
  </si>
  <si>
    <t>MANSI SHARE AND STOCK ADVISORS PVT LTD</t>
  </si>
  <si>
    <t>1700-1750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</si>
  <si>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</si>
  <si>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</si>
  <si>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</si>
  <si>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</si>
  <si>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</si>
  <si>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</si>
  <si>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</si>
  <si>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QE SECURITIES LLP</t>
  </si>
  <si>
    <t>247.5-267.5</t>
  </si>
  <si>
    <t>300-330</t>
  </si>
  <si>
    <t>MTNL</t>
  </si>
  <si>
    <t>Maha Tel Nigam Ltd.</t>
  </si>
  <si>
    <t>CITADEL SECURITIES INDIA MARKETS PRIVATE LIMITED</t>
  </si>
  <si>
    <t>1495-1505</t>
  </si>
  <si>
    <t>JAINAM BROKING LIMITED</t>
  </si>
  <si>
    <t>305-325</t>
  </si>
  <si>
    <t>3395-3575</t>
  </si>
  <si>
    <t>3900-4200</t>
  </si>
  <si>
    <t>1477.5-1527.5</t>
  </si>
  <si>
    <t>1650-1750</t>
  </si>
  <si>
    <t>AUTOAXLES</t>
  </si>
  <si>
    <t>2120-2130</t>
  </si>
  <si>
    <t>MANSI SHARE &amp; STOCK ADVISORS PRIVATE LIMITED</t>
  </si>
  <si>
    <t>2870-2790</t>
  </si>
  <si>
    <t>3100-3200</t>
  </si>
  <si>
    <t>124-130</t>
  </si>
  <si>
    <t>SAHASTRAA ADVISORS PRIVATE LIMITED</t>
  </si>
  <si>
    <t>NIFTY 21700 PE 08 FEB</t>
  </si>
  <si>
    <t>NIFTY 21450 PE 01 FEB</t>
  </si>
  <si>
    <t>YUGA STOCKS AND COMMODITIES PRIVATE LIMITED .</t>
  </si>
  <si>
    <t>JR SEAMLESS PRIVATE LIMITED</t>
  </si>
  <si>
    <t>KCLINFRA</t>
  </si>
  <si>
    <t>SAROJ GUPTA</t>
  </si>
  <si>
    <t>SUBEXLTD</t>
  </si>
  <si>
    <t>Subex Ltd</t>
  </si>
  <si>
    <t>TFCILTD</t>
  </si>
  <si>
    <t>Tourism Finance Corp</t>
  </si>
  <si>
    <t>Profit of Rs.472.5/-</t>
  </si>
  <si>
    <t>NIFTY 22500 CE 29 FEB</t>
  </si>
  <si>
    <t>Profit of Rs.35.5/-</t>
  </si>
  <si>
    <t>RUCHIRA GOYAL</t>
  </si>
  <si>
    <t>MITTAL</t>
  </si>
  <si>
    <t>Mittal Life Style Limited</t>
  </si>
  <si>
    <t>TRANSGLOBAL SECURITIES LTD</t>
  </si>
  <si>
    <t>ACHINTYA SECURITIES PRIVATE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</si>
  <si>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</si>
  <si>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</si>
  <si>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</si>
  <si>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</si>
  <si>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</si>
  <si>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</si>
  <si>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</si>
  <si>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260-265</t>
  </si>
  <si>
    <t>165-170</t>
  </si>
  <si>
    <t>Loss of Rs.103.5/-</t>
  </si>
  <si>
    <t>SBIN 680 CE FEB</t>
  </si>
  <si>
    <t>16-19</t>
  </si>
  <si>
    <t>Loss of Rs.1.25/-</t>
  </si>
  <si>
    <t>FEDERALBNK FEB FUT</t>
  </si>
  <si>
    <t>149-151</t>
  </si>
  <si>
    <t>ASHNI</t>
  </si>
  <si>
    <t>AALPS COMMODITIES LLP</t>
  </si>
  <si>
    <t>BRANDBUCKT</t>
  </si>
  <si>
    <t>CGFL</t>
  </si>
  <si>
    <t>AMAY SPINCOT PRIVATE LIMITED</t>
  </si>
  <si>
    <t>GARMNTMNTR</t>
  </si>
  <si>
    <t>NCLRESE</t>
  </si>
  <si>
    <t>VIBRANT SECURITIES PRIVATE LIMITED</t>
  </si>
  <si>
    <t>NEWLIGHT</t>
  </si>
  <si>
    <t>ASHOKBHAI MADHUBHAI KORAT</t>
  </si>
  <si>
    <t>DHRUV</t>
  </si>
  <si>
    <t>Dhruv Consultancy Ser Ltd</t>
  </si>
  <si>
    <t>MIRCELECTR</t>
  </si>
  <si>
    <t>Mirc Electronics Ltd.</t>
  </si>
  <si>
    <t>VIKASECO</t>
  </si>
  <si>
    <t>Vikas EcoTech Limited</t>
  </si>
  <si>
    <t>VISHWAS FINCAP SERVICES PRIVATE LIMITED</t>
  </si>
  <si>
    <t>SARVESHWAR</t>
  </si>
  <si>
    <t>Sarveshwar Foods Limited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</si>
  <si>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</si>
  <si>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</si>
  <si>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</si>
  <si>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</si>
  <si>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</si>
  <si>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</si>
  <si>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</si>
  <si>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</si>
  <si>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</si>
  <si>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</si>
  <si>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</si>
  <si>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ANKITA VISHAL SHAH</t>
  </si>
  <si>
    <t>SANKET RAMESH FUKE</t>
  </si>
  <si>
    <t>DPL</t>
  </si>
  <si>
    <t>ANIL KUMAR</t>
  </si>
  <si>
    <t>IFL</t>
  </si>
  <si>
    <t>LKPFIN</t>
  </si>
  <si>
    <t>MCFL</t>
  </si>
  <si>
    <t>MCPL</t>
  </si>
  <si>
    <t>VINEY EQUITY MARKET LLP</t>
  </si>
  <si>
    <t>MISHTANN</t>
  </si>
  <si>
    <t>NOVAAGRI</t>
  </si>
  <si>
    <t>SHREE</t>
  </si>
  <si>
    <t>SHREESEC</t>
  </si>
  <si>
    <t>MEGHSHREE CREDIT PVT LTD</t>
  </si>
  <si>
    <t>UCIL</t>
  </si>
  <si>
    <t>VIKAS GOYAL</t>
  </si>
  <si>
    <t>YARNSYN</t>
  </si>
  <si>
    <t>NK SECURITIES RESEARCH PRIVATE LIMITED</t>
  </si>
  <si>
    <t>VOGUE COMMERCIAL CO.LTD</t>
  </si>
  <si>
    <t>AKG</t>
  </si>
  <si>
    <t>AKG Exim Limited</t>
  </si>
  <si>
    <t>ANMOL</t>
  </si>
  <si>
    <t>Anmol India Limited</t>
  </si>
  <si>
    <t>SKSE SECURITIES LTD</t>
  </si>
  <si>
    <t>EKC</t>
  </si>
  <si>
    <t>Everest Kanto Cylinder Li</t>
  </si>
  <si>
    <t>FCSSOFT</t>
  </si>
  <si>
    <t>FCS Software Solutions Li</t>
  </si>
  <si>
    <t>GOACARBON</t>
  </si>
  <si>
    <t>Goa Carbon Ltd</t>
  </si>
  <si>
    <t>Indiabulls Real Estate Li</t>
  </si>
  <si>
    <t>KAMOPAINTS</t>
  </si>
  <si>
    <t>Kamdhenu Ventures Limited</t>
  </si>
  <si>
    <t>KANDARP</t>
  </si>
  <si>
    <t>Kandarp Dg Smart Bpo Ltd</t>
  </si>
  <si>
    <t>PRITESH PRAKASH CHAVAN</t>
  </si>
  <si>
    <t>Rain Industries Limited</t>
  </si>
  <si>
    <t>HEADSUP</t>
  </si>
  <si>
    <t>Heads UP Ventures Limited</t>
  </si>
  <si>
    <t>Profit of Rs.35/-</t>
  </si>
  <si>
    <t>Profit of Rs.29.5/-</t>
  </si>
  <si>
    <t>Profit of Rs.52.5/-</t>
  </si>
  <si>
    <t>100-102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</si>
  <si>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</si>
  <si>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</si>
  <si>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</si>
  <si>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</si>
  <si>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</si>
  <si>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</si>
  <si>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</si>
  <si>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</si>
  <si>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1428-1429</t>
  </si>
  <si>
    <t>AEL</t>
  </si>
  <si>
    <t>AFEL</t>
  </si>
  <si>
    <t>PRITHVI FINMART PRIVATE LIMITED</t>
  </si>
  <si>
    <t>ANUROOP</t>
  </si>
  <si>
    <t>LAXMI TRADING AND INVESTMENTS</t>
  </si>
  <si>
    <t>BFLAFL</t>
  </si>
  <si>
    <t>VENKATARAOMANCHINENI</t>
  </si>
  <si>
    <t>TRADESWIFT DEVELOPERS PRIVATE LIMITED</t>
  </si>
  <si>
    <t>REALSTONE BUILDCON PRIVATE LIMITED</t>
  </si>
  <si>
    <t>NIRANJANA SPACE PRIVATE LIMITED</t>
  </si>
  <si>
    <t>SYNEMATIC MEDIA AND CONSULTING PRIVATE LIMITED</t>
  </si>
  <si>
    <t>BRISK</t>
  </si>
  <si>
    <t>AMAN KUMAR KATARIA</t>
  </si>
  <si>
    <t>CHCL</t>
  </si>
  <si>
    <t>PANKAJ SHRINIWAS ZANWAR</t>
  </si>
  <si>
    <t>SURAJ SHRINIWAS ZANWAR</t>
  </si>
  <si>
    <t>SANKLECHA SONALI DILIP</t>
  </si>
  <si>
    <t>CONTAINE</t>
  </si>
  <si>
    <t>KRUTI SEVANTI DOSHI</t>
  </si>
  <si>
    <t>CSL</t>
  </si>
  <si>
    <t>QUANTSEYE AI PRIVATE LIMITED</t>
  </si>
  <si>
    <t>LATHE DERIVATIVES TRADING PRIVATE LIMITED .</t>
  </si>
  <si>
    <t>SHUBHAM BATRA</t>
  </si>
  <si>
    <t>DATAINFRA</t>
  </si>
  <si>
    <t>AXIS BANK LIMITED</t>
  </si>
  <si>
    <t>ANAHERA INVESTMENT PTE. LTD.</t>
  </si>
  <si>
    <t>DILIGENT</t>
  </si>
  <si>
    <t>SHREEJI CAPITAL AND FINANCE LIMITED</t>
  </si>
  <si>
    <t>F3 ADVISORS PRIVATE LIMITED</t>
  </si>
  <si>
    <t>FORTISMLR</t>
  </si>
  <si>
    <t>RAJASTHAN GLOBAL SECURITIES PRIVATE LIMITED</t>
  </si>
  <si>
    <t>FUNDVISER</t>
  </si>
  <si>
    <t>VIVEK KANDA</t>
  </si>
  <si>
    <t>GANHOLD</t>
  </si>
  <si>
    <t>HAL CLYDE DENISON LIMITED</t>
  </si>
  <si>
    <t>HAZOOR</t>
  </si>
  <si>
    <t>SARANG ARUN LANDGE</t>
  </si>
  <si>
    <t>IGCIL</t>
  </si>
  <si>
    <t>ROOPA GUPTA</t>
  </si>
  <si>
    <t>KIRTI ANIL MISTRY</t>
  </si>
  <si>
    <t>BHAGWANDAS LACHMANDAS LEKHWANI</t>
  </si>
  <si>
    <t>INNOVATIVE</t>
  </si>
  <si>
    <t>KENT R O SYSTEMS LIMITED</t>
  </si>
  <si>
    <t>KANUNGO</t>
  </si>
  <si>
    <t>WONDERLAND SUPPLIERS PRIVATE LIMITED</t>
  </si>
  <si>
    <t>KAYPOWR</t>
  </si>
  <si>
    <t>RUNIT EXIM PRIVATE LIMITED</t>
  </si>
  <si>
    <t>ASODARIYA SAMIR RAMJIBHAI</t>
  </si>
  <si>
    <t>SBI LIFE INSURANCE COMPANY LTD</t>
  </si>
  <si>
    <t>INDIA ADVANTAGE FUND S4-I</t>
  </si>
  <si>
    <t>LAFFANSQ</t>
  </si>
  <si>
    <t>SANDEEP SETH</t>
  </si>
  <si>
    <t>NISHCHAYA TRADINGS PRIVATE LIMITED</t>
  </si>
  <si>
    <t>KOMAL GELANI</t>
  </si>
  <si>
    <t>MARKOLINES</t>
  </si>
  <si>
    <t>ZYANA STOCKS AND COMMODITIES</t>
  </si>
  <si>
    <t>SHUBHALAKSHMI POLYESTERS LIMITED</t>
  </si>
  <si>
    <t>GEMZAR ENTERPRISES PRIVATE LIMITED</t>
  </si>
  <si>
    <t>MEFCOMCAP</t>
  </si>
  <si>
    <t>LKPFINANCELIMITED</t>
  </si>
  <si>
    <t>GAYATRI CEMENT &amp; CHEMICAL INDUSTRIES PVT LTD</t>
  </si>
  <si>
    <t>NK SECURITIES RESEARCH PVT. LTD.</t>
  </si>
  <si>
    <t>SIDDHARTH DINESHBHAI SHAH</t>
  </si>
  <si>
    <t>PREETI BHAUKA</t>
  </si>
  <si>
    <t>PARAG KAILASH KATHURIA</t>
  </si>
  <si>
    <t>ANKITA SHUKLA</t>
  </si>
  <si>
    <t>DIPTI DARGAN</t>
  </si>
  <si>
    <t>PANABYTE</t>
  </si>
  <si>
    <t>NIRALI LAKSH ATHA</t>
  </si>
  <si>
    <t>QLL</t>
  </si>
  <si>
    <t>QUASAR</t>
  </si>
  <si>
    <t>BALISHTH VINMAY TRADING PRIVATE LIMITED</t>
  </si>
  <si>
    <t>KAJAL JAIN</t>
  </si>
  <si>
    <t>RADHEDE</t>
  </si>
  <si>
    <t>RAGHUTOB</t>
  </si>
  <si>
    <t>PUNEET MITTAL</t>
  </si>
  <si>
    <t>RFSL</t>
  </si>
  <si>
    <t>AMIT SINGH</t>
  </si>
  <si>
    <t>RONI</t>
  </si>
  <si>
    <t>DEEPAK BAPUSAHEB PATIL HUF</t>
  </si>
  <si>
    <t>PAVANSOPANMAHAJAN</t>
  </si>
  <si>
    <t>EPITOME TRADING AND INVESTMENTS</t>
  </si>
  <si>
    <t>SONALIS</t>
  </si>
  <si>
    <t>KHATNANI VISHAL</t>
  </si>
  <si>
    <t>TITANIN</t>
  </si>
  <si>
    <t>CHETAN HERAMB PATWARDHAN</t>
  </si>
  <si>
    <t>SUNKESULA INFRA LLP</t>
  </si>
  <si>
    <t>UNJHAFOR</t>
  </si>
  <si>
    <t>SATYA PRAKASH MITTAL HUF</t>
  </si>
  <si>
    <t>USK</t>
  </si>
  <si>
    <t>NIKUNJ KAUSHIK SHAH</t>
  </si>
  <si>
    <t>WAGEND</t>
  </si>
  <si>
    <t>HITESHKOTHARI</t>
  </si>
  <si>
    <t>SANJAY KUMAR MINDA</t>
  </si>
  <si>
    <t>WHITEORG</t>
  </si>
  <si>
    <t>VIJAY NARAYANDAS AMLANI HUF</t>
  </si>
  <si>
    <t>WESSEL CONSULTANCY PRIVATE LIMITED</t>
  </si>
  <si>
    <t>ALPHAGEO</t>
  </si>
  <si>
    <t>Alphageo (India) Limited</t>
  </si>
  <si>
    <t>INDRA KIRAN VENTURES</t>
  </si>
  <si>
    <t>ATALREAL</t>
  </si>
  <si>
    <t>Atal Realtech Limited</t>
  </si>
  <si>
    <t>KAUSHIK MAHESH WAGHELA</t>
  </si>
  <si>
    <t>BHAGYANGR</t>
  </si>
  <si>
    <t>Bhagyanagar India Limited</t>
  </si>
  <si>
    <t>BLSE</t>
  </si>
  <si>
    <t>BLS E-Services Limited</t>
  </si>
  <si>
    <t>SW CAPITAL PRIVATE LIMITED</t>
  </si>
  <si>
    <t>QNANCE TECHNOLOGIES LLP</t>
  </si>
  <si>
    <t>SETU SECURITIES PVT LTD</t>
  </si>
  <si>
    <t>GOLDMINE STOCKS PRIVATE LIMITED</t>
  </si>
  <si>
    <t>ELIXIR WEALTH MANAGEMENT PRIVATE LIMITED</t>
  </si>
  <si>
    <t>RELIANCE COMMERCIAL FINANCE LIMITED</t>
  </si>
  <si>
    <t>SOHAM FINCARE INDIA LLP</t>
  </si>
  <si>
    <t>MUSIGMA SECURITIES</t>
  </si>
  <si>
    <t>YUGA STOCKS AND COMMODITIES PRIVATE LIMITED  .</t>
  </si>
  <si>
    <t>ANANT WEALTH CONSULTANTS PRIVATE LIMITED</t>
  </si>
  <si>
    <t>STOCK VERTEX VENTURES</t>
  </si>
  <si>
    <t>UMESH PARASMAL PAGARIYA</t>
  </si>
  <si>
    <t>GRT STRATEGIC VENTURES LLP</t>
  </si>
  <si>
    <t>MARWADI CHANDARANA INTERMEDIARIES BROKERS PRIVATE LIMITED</t>
  </si>
  <si>
    <t>CELLECOR</t>
  </si>
  <si>
    <t>Cellecor Gadgets Limited</t>
  </si>
  <si>
    <t>CORDSCABLE</t>
  </si>
  <si>
    <t>Cords Cable Industries Li</t>
  </si>
  <si>
    <t>DHANBANK</t>
  </si>
  <si>
    <t>Dhanlaxmi Bank Limited</t>
  </si>
  <si>
    <t>MUDUPULAVEMULA SURENDRANADHA REDDY</t>
  </si>
  <si>
    <t>SACHIDULAL DUTTA</t>
  </si>
  <si>
    <t>MBPL SECURITIES PRIVATE LIMITED</t>
  </si>
  <si>
    <t>HEG Ltd</t>
  </si>
  <si>
    <t>HILTON</t>
  </si>
  <si>
    <t>Hilton Metal Forging Limi</t>
  </si>
  <si>
    <t>HINDOILEXP</t>
  </si>
  <si>
    <t>Hind. Oil Exploration</t>
  </si>
  <si>
    <t>IPL</t>
  </si>
  <si>
    <t>India Pesticides Limited</t>
  </si>
  <si>
    <t>YASHWI SECURITIES PVT. LTD.</t>
  </si>
  <si>
    <t>Jamna Auto Ind Ltd</t>
  </si>
  <si>
    <t>JSLL</t>
  </si>
  <si>
    <t>Jeena Sikho Lifecare Ltd</t>
  </si>
  <si>
    <t>STALLION ASSET PRIVATE LIMITED</t>
  </si>
  <si>
    <t>SUMANBEN PRAVINBHAI PATEL</t>
  </si>
  <si>
    <t>LATTEYS</t>
  </si>
  <si>
    <t>Latteys Industries Ltd</t>
  </si>
  <si>
    <t>RAJ RATAN COMMODITIES PRIVATE LIMITED</t>
  </si>
  <si>
    <t>LIBAS</t>
  </si>
  <si>
    <t>Libas Consu Products Ltd</t>
  </si>
  <si>
    <t>INVICTUS STOCK RESEARCH PRIVATE LIMITED</t>
  </si>
  <si>
    <t>COMFORT CAPITAL PRIVATE LIMITED</t>
  </si>
  <si>
    <t>MOS</t>
  </si>
  <si>
    <t>Mos Utility Limited</t>
  </si>
  <si>
    <t>SHYAM JI TRADING</t>
  </si>
  <si>
    <t>Nova Agritech Limited</t>
  </si>
  <si>
    <t>STATSOL RESEARCH LLP</t>
  </si>
  <si>
    <t>SAKHTISUG</t>
  </si>
  <si>
    <t>Sakthi Sugars Ltd.</t>
  </si>
  <si>
    <t>SETU SECURITIES PRIVATE LIMITED</t>
  </si>
  <si>
    <t>SHRIRAMPPS</t>
  </si>
  <si>
    <t>Shriram Properties Ltd</t>
  </si>
  <si>
    <t>Udayshivakumar Infra Ltd</t>
  </si>
  <si>
    <t>VASCONEQ</t>
  </si>
  <si>
    <t>Vascon Engineers Ltd</t>
  </si>
  <si>
    <t>VIRINCHI</t>
  </si>
  <si>
    <t>Virinchi Limited</t>
  </si>
  <si>
    <t>BHAVESHKUMAR NATVARLAL SHETH</t>
  </si>
  <si>
    <t>VISESHINFO</t>
  </si>
  <si>
    <t>Visesh Infotecnics Limite</t>
  </si>
  <si>
    <t>XCHANGING</t>
  </si>
  <si>
    <t>Xchanging Solutions Ltd</t>
  </si>
  <si>
    <t>PEARL INNOVATIVE MARKETING PRIVATE LIMITED</t>
  </si>
  <si>
    <t>ASPINWALL</t>
  </si>
  <si>
    <t>Aspinwall &amp; Co Ltd</t>
  </si>
  <si>
    <t>ANANT JAIN</t>
  </si>
  <si>
    <t>FORTUNE MONEY CONTROL PRIVATE LIMITED</t>
  </si>
  <si>
    <t>BAWEJA</t>
  </si>
  <si>
    <t>Baweja Studios Limited</t>
  </si>
  <si>
    <t>BISHAL MORE</t>
  </si>
  <si>
    <t>GATECHDVR</t>
  </si>
  <si>
    <t>GACM Technologies Limited</t>
  </si>
  <si>
    <t>L7 HITECH PRIVATE LIMITED</t>
  </si>
  <si>
    <t>GSLSU</t>
  </si>
  <si>
    <t>Global Surfaces Limited</t>
  </si>
  <si>
    <t>VIKASA INDIA EIF I FUND - INCUBE GLOBAL OPPORTUNITIES</t>
  </si>
  <si>
    <t>PREMA PURUSHOTTAM MANDHANA</t>
  </si>
  <si>
    <t>HFCL Limited</t>
  </si>
  <si>
    <t>MN VENTURES PRIVATE LIMITED</t>
  </si>
  <si>
    <t>OREGANO LIFE PRIVATE LIMITED</t>
  </si>
  <si>
    <t>SOCIETE GENERALE</t>
  </si>
  <si>
    <t>PUKHRAJ B SANCHETI</t>
  </si>
  <si>
    <t>RONIT CHAMPAKLAL SHAH</t>
  </si>
  <si>
    <t>MARSHALL</t>
  </si>
  <si>
    <t>Marshall Machines Ltd</t>
  </si>
  <si>
    <t>MANISH  KUMAR</t>
  </si>
  <si>
    <t>SARTELE</t>
  </si>
  <si>
    <t>Sar Televenture Limited</t>
  </si>
  <si>
    <t>WINRO COMMERCIAL INDIA LIMITED</t>
  </si>
  <si>
    <t>KRISHEN BAL</t>
  </si>
  <si>
    <t>SHRUTI  MOHTA</t>
  </si>
  <si>
    <t>PNEUMATIC SERVICES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</si>
</sst>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6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164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43" borderId="31" xfId="0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38.25">
      <c r="A10" s="325"/>
      <c r="B10" s="327"/>
      <c r="C10" s="327"/>
      <c r="D10" s="327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21979.55</v>
      </c>
      <c r="F11" s="240">
        <v>21928.2</v>
      </c>
      <c r="G11" s="239">
        <v>21841.4</v>
      </c>
      <c r="H11" s="239">
        <v>21703.25</v>
      </c>
      <c r="I11" s="239">
        <v>21616.45</v>
      </c>
      <c r="J11" s="239">
        <v>22066.350000000002</v>
      </c>
      <c r="K11" s="239">
        <v>22153.149999999998</v>
      </c>
      <c r="L11" s="239">
        <v>22291.300000000003</v>
      </c>
      <c r="M11" s="238">
        <v>22015</v>
      </c>
      <c r="N11" s="238">
        <v>21790.05</v>
      </c>
      <c r="O11" s="238">
        <v>13469800</v>
      </c>
      <c r="P11" s="241">
        <v>2.7962208281819986E-2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45971</v>
      </c>
      <c r="F12" s="240">
        <v>45958.666666666664</v>
      </c>
      <c r="G12" s="239">
        <v>45752.333333333328</v>
      </c>
      <c r="H12" s="239">
        <v>45533.666666666664</v>
      </c>
      <c r="I12" s="239">
        <v>45327.333333333328</v>
      </c>
      <c r="J12" s="239">
        <v>46177.333333333328</v>
      </c>
      <c r="K12" s="239">
        <v>46383.666666666657</v>
      </c>
      <c r="L12" s="239">
        <v>46602.333333333328</v>
      </c>
      <c r="M12" s="238">
        <v>46165</v>
      </c>
      <c r="N12" s="238">
        <v>45740</v>
      </c>
      <c r="O12" s="238">
        <v>3251640</v>
      </c>
      <c r="P12" s="241">
        <v>7.4398433821525042E-2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20465.55</v>
      </c>
      <c r="F13" s="255">
        <v>20430.8</v>
      </c>
      <c r="G13" s="257">
        <v>20362.599999999999</v>
      </c>
      <c r="H13" s="257">
        <v>20259.649999999998</v>
      </c>
      <c r="I13" s="257">
        <v>20191.449999999997</v>
      </c>
      <c r="J13" s="257">
        <v>20533.75</v>
      </c>
      <c r="K13" s="257">
        <v>20601.950000000004</v>
      </c>
      <c r="L13" s="257">
        <v>20704.900000000001</v>
      </c>
      <c r="M13" s="258">
        <v>20499</v>
      </c>
      <c r="N13" s="258">
        <v>20327.849999999999</v>
      </c>
      <c r="O13" s="258">
        <v>92920</v>
      </c>
      <c r="P13" s="259">
        <v>-0.10378086419753087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10813.8</v>
      </c>
      <c r="F14" s="255">
        <v>10781.283333333333</v>
      </c>
      <c r="G14" s="257">
        <v>10738.616666666665</v>
      </c>
      <c r="H14" s="257">
        <v>10663.433333333332</v>
      </c>
      <c r="I14" s="257">
        <v>10620.766666666665</v>
      </c>
      <c r="J14" s="257">
        <v>10856.466666666665</v>
      </c>
      <c r="K14" s="257">
        <v>10899.133333333333</v>
      </c>
      <c r="L14" s="257">
        <v>10974.316666666666</v>
      </c>
      <c r="M14" s="258">
        <v>10823.95</v>
      </c>
      <c r="N14" s="258">
        <v>10706.1</v>
      </c>
      <c r="O14" s="258">
        <v>776250</v>
      </c>
      <c r="P14" s="259">
        <v>-4.8888072045579857E-2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664.05</v>
      </c>
      <c r="F15" s="255">
        <v>659.55</v>
      </c>
      <c r="G15" s="257">
        <v>649.54999999999995</v>
      </c>
      <c r="H15" s="257">
        <v>635.04999999999995</v>
      </c>
      <c r="I15" s="257">
        <v>625.04999999999995</v>
      </c>
      <c r="J15" s="257">
        <v>674.05</v>
      </c>
      <c r="K15" s="257">
        <v>684.05</v>
      </c>
      <c r="L15" s="257">
        <v>698.55</v>
      </c>
      <c r="M15" s="258">
        <v>669.55</v>
      </c>
      <c r="N15" s="258">
        <v>645.04999999999995</v>
      </c>
      <c r="O15" s="258">
        <v>13036000</v>
      </c>
      <c r="P15" s="259">
        <v>1.0464305092628478E-2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4428.2</v>
      </c>
      <c r="F16" s="255">
        <v>4417.8666666666668</v>
      </c>
      <c r="G16" s="257">
        <v>4392.7333333333336</v>
      </c>
      <c r="H16" s="257">
        <v>4357.2666666666664</v>
      </c>
      <c r="I16" s="257">
        <v>4332.1333333333332</v>
      </c>
      <c r="J16" s="257">
        <v>4453.3333333333339</v>
      </c>
      <c r="K16" s="257">
        <v>4478.4666666666672</v>
      </c>
      <c r="L16" s="257">
        <v>4513.9333333333343</v>
      </c>
      <c r="M16" s="258">
        <v>4443</v>
      </c>
      <c r="N16" s="258">
        <v>4382.3999999999996</v>
      </c>
      <c r="O16" s="258">
        <v>1466625</v>
      </c>
      <c r="P16" s="259">
        <v>8.336198006187694E-3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28496.85</v>
      </c>
      <c r="F17" s="255">
        <v>28391.649999999998</v>
      </c>
      <c r="G17" s="257">
        <v>28178.749999999996</v>
      </c>
      <c r="H17" s="257">
        <v>27860.649999999998</v>
      </c>
      <c r="I17" s="257">
        <v>27647.749999999996</v>
      </c>
      <c r="J17" s="257">
        <v>28709.749999999996</v>
      </c>
      <c r="K17" s="257">
        <v>28922.649999999998</v>
      </c>
      <c r="L17" s="257">
        <v>29240.749999999996</v>
      </c>
      <c r="M17" s="258">
        <v>28604.55</v>
      </c>
      <c r="N17" s="258">
        <v>28073.55</v>
      </c>
      <c r="O17" s="258">
        <v>182720</v>
      </c>
      <c r="P17" s="259">
        <v>6.5717415115005477E-4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181.25</v>
      </c>
      <c r="F18" s="255">
        <v>180.15</v>
      </c>
      <c r="G18" s="257">
        <v>178.75</v>
      </c>
      <c r="H18" s="257">
        <v>176.25</v>
      </c>
      <c r="I18" s="257">
        <v>174.85</v>
      </c>
      <c r="J18" s="257">
        <v>182.65</v>
      </c>
      <c r="K18" s="257">
        <v>184.05000000000004</v>
      </c>
      <c r="L18" s="257">
        <v>186.55</v>
      </c>
      <c r="M18" s="258">
        <v>181.55</v>
      </c>
      <c r="N18" s="258">
        <v>177.65</v>
      </c>
      <c r="O18" s="258">
        <v>64994400</v>
      </c>
      <c r="P18" s="259">
        <v>7.5339025615268713E-3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256.3</v>
      </c>
      <c r="F19" s="255">
        <v>254.79999999999998</v>
      </c>
      <c r="G19" s="257">
        <v>250.89999999999998</v>
      </c>
      <c r="H19" s="257">
        <v>245.5</v>
      </c>
      <c r="I19" s="257">
        <v>241.6</v>
      </c>
      <c r="J19" s="257">
        <v>260.19999999999993</v>
      </c>
      <c r="K19" s="257">
        <v>264.10000000000002</v>
      </c>
      <c r="L19" s="257">
        <v>269.49999999999994</v>
      </c>
      <c r="M19" s="258">
        <v>258.7</v>
      </c>
      <c r="N19" s="258">
        <v>249.4</v>
      </c>
      <c r="O19" s="258">
        <v>43526600</v>
      </c>
      <c r="P19" s="259">
        <v>3.9555389965226027E-2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2543.0500000000002</v>
      </c>
      <c r="F20" s="255">
        <v>2520</v>
      </c>
      <c r="G20" s="257">
        <v>2491</v>
      </c>
      <c r="H20" s="257">
        <v>2438.9499999999998</v>
      </c>
      <c r="I20" s="257">
        <v>2409.9499999999998</v>
      </c>
      <c r="J20" s="257">
        <v>2572.0500000000002</v>
      </c>
      <c r="K20" s="257">
        <v>2601.0500000000002</v>
      </c>
      <c r="L20" s="257">
        <v>2653.1000000000004</v>
      </c>
      <c r="M20" s="258">
        <v>2549</v>
      </c>
      <c r="N20" s="258">
        <v>2467.9499999999998</v>
      </c>
      <c r="O20" s="258">
        <v>4021500</v>
      </c>
      <c r="P20" s="259">
        <v>1.2156448202959831E-2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3226.35</v>
      </c>
      <c r="F21" s="255">
        <v>3214.6333333333332</v>
      </c>
      <c r="G21" s="257">
        <v>3181.4666666666662</v>
      </c>
      <c r="H21" s="257">
        <v>3136.583333333333</v>
      </c>
      <c r="I21" s="257">
        <v>3103.4166666666661</v>
      </c>
      <c r="J21" s="257">
        <v>3259.5166666666664</v>
      </c>
      <c r="K21" s="257">
        <v>3292.6833333333334</v>
      </c>
      <c r="L21" s="257">
        <v>3337.5666666666666</v>
      </c>
      <c r="M21" s="258">
        <v>3247.8</v>
      </c>
      <c r="N21" s="258">
        <v>3169.75</v>
      </c>
      <c r="O21" s="258">
        <v>13395600</v>
      </c>
      <c r="P21" s="259">
        <v>2.9773298586287217E-2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1277.1500000000001</v>
      </c>
      <c r="F22" s="255">
        <v>1272.8000000000002</v>
      </c>
      <c r="G22" s="257">
        <v>1257.9000000000003</v>
      </c>
      <c r="H22" s="257">
        <v>1238.6500000000001</v>
      </c>
      <c r="I22" s="257">
        <v>1223.7500000000002</v>
      </c>
      <c r="J22" s="257">
        <v>1292.0500000000004</v>
      </c>
      <c r="K22" s="257">
        <v>1306.95</v>
      </c>
      <c r="L22" s="257">
        <v>1326.2000000000005</v>
      </c>
      <c r="M22" s="258">
        <v>1287.7</v>
      </c>
      <c r="N22" s="258">
        <v>1253.55</v>
      </c>
      <c r="O22" s="258">
        <v>37343200</v>
      </c>
      <c r="P22" s="259">
        <v>-3.7645603546026182E-2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5079.55</v>
      </c>
      <c r="F23" s="255">
        <v>5054.583333333333</v>
      </c>
      <c r="G23" s="257">
        <v>4967.7666666666664</v>
      </c>
      <c r="H23" s="257">
        <v>4855.9833333333336</v>
      </c>
      <c r="I23" s="257">
        <v>4769.166666666667</v>
      </c>
      <c r="J23" s="257">
        <v>5166.3666666666659</v>
      </c>
      <c r="K23" s="257">
        <v>5253.1833333333334</v>
      </c>
      <c r="L23" s="257">
        <v>5364.9666666666653</v>
      </c>
      <c r="M23" s="258">
        <v>5141.3999999999996</v>
      </c>
      <c r="N23" s="258">
        <v>4942.8</v>
      </c>
      <c r="O23" s="258">
        <v>1213800</v>
      </c>
      <c r="P23" s="259">
        <v>0.19940711462450592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570</v>
      </c>
      <c r="F24" s="255">
        <v>564.68333333333339</v>
      </c>
      <c r="G24" s="257">
        <v>558.46666666666681</v>
      </c>
      <c r="H24" s="257">
        <v>546.93333333333339</v>
      </c>
      <c r="I24" s="257">
        <v>540.71666666666681</v>
      </c>
      <c r="J24" s="257">
        <v>576.21666666666681</v>
      </c>
      <c r="K24" s="257">
        <v>582.43333333333351</v>
      </c>
      <c r="L24" s="257">
        <v>593.96666666666681</v>
      </c>
      <c r="M24" s="258">
        <v>570.9</v>
      </c>
      <c r="N24" s="258">
        <v>553.15</v>
      </c>
      <c r="O24" s="258">
        <v>52466400</v>
      </c>
      <c r="P24" s="259">
        <v>3.1568516421291055E-2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6228.3</v>
      </c>
      <c r="F25" s="255">
        <v>6247</v>
      </c>
      <c r="G25" s="257">
        <v>6169.3</v>
      </c>
      <c r="H25" s="257">
        <v>6110.3</v>
      </c>
      <c r="I25" s="257">
        <v>6032.6</v>
      </c>
      <c r="J25" s="257">
        <v>6306</v>
      </c>
      <c r="K25" s="257">
        <v>6383.7000000000007</v>
      </c>
      <c r="L25" s="257">
        <v>6442.7</v>
      </c>
      <c r="M25" s="258">
        <v>6324.7</v>
      </c>
      <c r="N25" s="258">
        <v>6188</v>
      </c>
      <c r="O25" s="258">
        <v>1841250</v>
      </c>
      <c r="P25" s="259">
        <v>1.649299565247395E-2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556.15</v>
      </c>
      <c r="F26" s="255">
        <v>553.88333333333333</v>
      </c>
      <c r="G26" s="257">
        <v>549.76666666666665</v>
      </c>
      <c r="H26" s="257">
        <v>543.38333333333333</v>
      </c>
      <c r="I26" s="257">
        <v>539.26666666666665</v>
      </c>
      <c r="J26" s="257">
        <v>560.26666666666665</v>
      </c>
      <c r="K26" s="257">
        <v>564.38333333333321</v>
      </c>
      <c r="L26" s="257">
        <v>570.76666666666665</v>
      </c>
      <c r="M26" s="258">
        <v>558</v>
      </c>
      <c r="N26" s="258">
        <v>547.5</v>
      </c>
      <c r="O26" s="258">
        <v>11141800</v>
      </c>
      <c r="P26" s="259">
        <v>-2.4266785767455709E-2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180.3</v>
      </c>
      <c r="F27" s="255">
        <v>181.04999999999998</v>
      </c>
      <c r="G27" s="257">
        <v>175.89999999999998</v>
      </c>
      <c r="H27" s="257">
        <v>171.5</v>
      </c>
      <c r="I27" s="257">
        <v>166.35</v>
      </c>
      <c r="J27" s="257">
        <v>185.44999999999996</v>
      </c>
      <c r="K27" s="257">
        <v>190.6</v>
      </c>
      <c r="L27" s="257">
        <v>194.99999999999994</v>
      </c>
      <c r="M27" s="258">
        <v>186.2</v>
      </c>
      <c r="N27" s="258">
        <v>176.65</v>
      </c>
      <c r="O27" s="258">
        <v>133590000</v>
      </c>
      <c r="P27" s="259">
        <v>0.20764780329054419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2949.7</v>
      </c>
      <c r="F28" s="255">
        <v>2941.1</v>
      </c>
      <c r="G28" s="257">
        <v>2923.6</v>
      </c>
      <c r="H28" s="257">
        <v>2897.5</v>
      </c>
      <c r="I28" s="257">
        <v>2880</v>
      </c>
      <c r="J28" s="257">
        <v>2967.2</v>
      </c>
      <c r="K28" s="257">
        <v>2984.7</v>
      </c>
      <c r="L28" s="257">
        <v>3010.7999999999997</v>
      </c>
      <c r="M28" s="258">
        <v>2958.6</v>
      </c>
      <c r="N28" s="258">
        <v>2915</v>
      </c>
      <c r="O28" s="258">
        <v>8996400</v>
      </c>
      <c r="P28" s="259">
        <v>2.2057349107679966E-3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1898.65</v>
      </c>
      <c r="F29" s="255">
        <v>1895.5333333333335</v>
      </c>
      <c r="G29" s="257">
        <v>1881.166666666667</v>
      </c>
      <c r="H29" s="257">
        <v>1863.6833333333334</v>
      </c>
      <c r="I29" s="257">
        <v>1849.3166666666668</v>
      </c>
      <c r="J29" s="257">
        <v>1913.0166666666671</v>
      </c>
      <c r="K29" s="257">
        <v>1927.3833333333334</v>
      </c>
      <c r="L29" s="257">
        <v>1944.8666666666672</v>
      </c>
      <c r="M29" s="258">
        <v>1909.9</v>
      </c>
      <c r="N29" s="258">
        <v>1878.05</v>
      </c>
      <c r="O29" s="258">
        <v>2752867</v>
      </c>
      <c r="P29" s="259">
        <v>-1.3285977374375164E-2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6397.2</v>
      </c>
      <c r="F30" s="255">
        <v>6386.7666666666664</v>
      </c>
      <c r="G30" s="257">
        <v>6315.833333333333</v>
      </c>
      <c r="H30" s="257">
        <v>6234.4666666666662</v>
      </c>
      <c r="I30" s="257">
        <v>6163.5333333333328</v>
      </c>
      <c r="J30" s="257">
        <v>6468.1333333333332</v>
      </c>
      <c r="K30" s="257">
        <v>6539.0666666666675</v>
      </c>
      <c r="L30" s="257">
        <v>6620.4333333333334</v>
      </c>
      <c r="M30" s="258">
        <v>6457.7</v>
      </c>
      <c r="N30" s="258">
        <v>6305.4</v>
      </c>
      <c r="O30" s="258">
        <v>354600</v>
      </c>
      <c r="P30" s="259">
        <v>-2.7760641579272053E-2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620.35</v>
      </c>
      <c r="F31" s="255">
        <v>620.4666666666667</v>
      </c>
      <c r="G31" s="257">
        <v>615.53333333333342</v>
      </c>
      <c r="H31" s="257">
        <v>610.7166666666667</v>
      </c>
      <c r="I31" s="257">
        <v>605.78333333333342</v>
      </c>
      <c r="J31" s="257">
        <v>625.28333333333342</v>
      </c>
      <c r="K31" s="257">
        <v>630.21666666666681</v>
      </c>
      <c r="L31" s="257">
        <v>635.03333333333342</v>
      </c>
      <c r="M31" s="258">
        <v>625.4</v>
      </c>
      <c r="N31" s="258">
        <v>615.65</v>
      </c>
      <c r="O31" s="258">
        <v>20265000</v>
      </c>
      <c r="P31" s="259">
        <v>7.407407407407407E-4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1021.7</v>
      </c>
      <c r="F32" s="255">
        <v>1028.7833333333335</v>
      </c>
      <c r="G32" s="257">
        <v>1002.366666666667</v>
      </c>
      <c r="H32" s="257">
        <v>983.03333333333353</v>
      </c>
      <c r="I32" s="257">
        <v>956.61666666666702</v>
      </c>
      <c r="J32" s="257">
        <v>1048.116666666667</v>
      </c>
      <c r="K32" s="257">
        <v>1074.5333333333335</v>
      </c>
      <c r="L32" s="257">
        <v>1093.866666666667</v>
      </c>
      <c r="M32" s="258">
        <v>1055.2</v>
      </c>
      <c r="N32" s="258">
        <v>1009.45</v>
      </c>
      <c r="O32" s="258">
        <v>25195500</v>
      </c>
      <c r="P32" s="259">
        <v>8.0628420456689942E-2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1056.5</v>
      </c>
      <c r="F33" s="255">
        <v>1060.8999999999999</v>
      </c>
      <c r="G33" s="257">
        <v>1050.2999999999997</v>
      </c>
      <c r="H33" s="257">
        <v>1044.0999999999999</v>
      </c>
      <c r="I33" s="257">
        <v>1033.4999999999998</v>
      </c>
      <c r="J33" s="257">
        <v>1067.0999999999997</v>
      </c>
      <c r="K33" s="257">
        <v>1077.6999999999996</v>
      </c>
      <c r="L33" s="257">
        <v>1083.8999999999996</v>
      </c>
      <c r="M33" s="258">
        <v>1071.5</v>
      </c>
      <c r="N33" s="258">
        <v>1054.7</v>
      </c>
      <c r="O33" s="258">
        <v>50378125</v>
      </c>
      <c r="P33" s="259">
        <v>3.9407342454448158E-2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7759.8</v>
      </c>
      <c r="F34" s="255">
        <v>7752.5333333333328</v>
      </c>
      <c r="G34" s="257">
        <v>7715.0666666666657</v>
      </c>
      <c r="H34" s="257">
        <v>7670.333333333333</v>
      </c>
      <c r="I34" s="257">
        <v>7632.8666666666659</v>
      </c>
      <c r="J34" s="257">
        <v>7797.2666666666655</v>
      </c>
      <c r="K34" s="257">
        <v>7834.7333333333327</v>
      </c>
      <c r="L34" s="257">
        <v>7879.4666666666653</v>
      </c>
      <c r="M34" s="258">
        <v>7790</v>
      </c>
      <c r="N34" s="258">
        <v>7707.8</v>
      </c>
      <c r="O34" s="258">
        <v>1871625</v>
      </c>
      <c r="P34" s="259">
        <v>-1.66808957772378E-2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1601.7</v>
      </c>
      <c r="F35" s="255">
        <v>1605.6666666666667</v>
      </c>
      <c r="G35" s="257">
        <v>1583.7833333333335</v>
      </c>
      <c r="H35" s="257">
        <v>1565.8666666666668</v>
      </c>
      <c r="I35" s="257">
        <v>1543.9833333333336</v>
      </c>
      <c r="J35" s="257">
        <v>1623.5833333333335</v>
      </c>
      <c r="K35" s="257">
        <v>1645.4666666666667</v>
      </c>
      <c r="L35" s="257">
        <v>1663.3833333333334</v>
      </c>
      <c r="M35" s="258">
        <v>1627.55</v>
      </c>
      <c r="N35" s="258">
        <v>1587.75</v>
      </c>
      <c r="O35" s="258">
        <v>8611500</v>
      </c>
      <c r="P35" s="259">
        <v>8.1352780521819982E-4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6639.7</v>
      </c>
      <c r="F36" s="255">
        <v>6651.2</v>
      </c>
      <c r="G36" s="257">
        <v>6563.5</v>
      </c>
      <c r="H36" s="257">
        <v>6487.3</v>
      </c>
      <c r="I36" s="257">
        <v>6399.6</v>
      </c>
      <c r="J36" s="257">
        <v>6727.4</v>
      </c>
      <c r="K36" s="257">
        <v>6815.0999999999985</v>
      </c>
      <c r="L36" s="257">
        <v>6891.2999999999993</v>
      </c>
      <c r="M36" s="258">
        <v>6738.9</v>
      </c>
      <c r="N36" s="258">
        <v>6575</v>
      </c>
      <c r="O36" s="258">
        <v>8671000</v>
      </c>
      <c r="P36" s="259">
        <v>3.9283252929014474E-2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2397.9</v>
      </c>
      <c r="F37" s="255">
        <v>2406.15</v>
      </c>
      <c r="G37" s="257">
        <v>2384.75</v>
      </c>
      <c r="H37" s="257">
        <v>2371.6</v>
      </c>
      <c r="I37" s="257">
        <v>2350.1999999999998</v>
      </c>
      <c r="J37" s="257">
        <v>2419.3000000000002</v>
      </c>
      <c r="K37" s="257">
        <v>2440.7000000000007</v>
      </c>
      <c r="L37" s="257">
        <v>2453.8500000000004</v>
      </c>
      <c r="M37" s="258">
        <v>2427.5500000000002</v>
      </c>
      <c r="N37" s="258">
        <v>2393</v>
      </c>
      <c r="O37" s="258">
        <v>2096400</v>
      </c>
      <c r="P37" s="259">
        <v>1.0849124837263127E-2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399.5</v>
      </c>
      <c r="F38" s="255">
        <v>399.55</v>
      </c>
      <c r="G38" s="257">
        <v>396.35</v>
      </c>
      <c r="H38" s="257">
        <v>393.2</v>
      </c>
      <c r="I38" s="257">
        <v>390</v>
      </c>
      <c r="J38" s="257">
        <v>402.70000000000005</v>
      </c>
      <c r="K38" s="257">
        <v>405.9</v>
      </c>
      <c r="L38" s="257">
        <v>409.05000000000007</v>
      </c>
      <c r="M38" s="258">
        <v>402.75</v>
      </c>
      <c r="N38" s="258">
        <v>396.4</v>
      </c>
      <c r="O38" s="258">
        <v>11972800</v>
      </c>
      <c r="P38" s="259">
        <v>3.5136256743671324E-2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219.8</v>
      </c>
      <c r="F39" s="255">
        <v>220.75</v>
      </c>
      <c r="G39" s="257">
        <v>217.05</v>
      </c>
      <c r="H39" s="257">
        <v>214.3</v>
      </c>
      <c r="I39" s="257">
        <v>210.60000000000002</v>
      </c>
      <c r="J39" s="257">
        <v>223.5</v>
      </c>
      <c r="K39" s="257">
        <v>227.2</v>
      </c>
      <c r="L39" s="257">
        <v>229.95</v>
      </c>
      <c r="M39" s="258">
        <v>224.45</v>
      </c>
      <c r="N39" s="258">
        <v>218</v>
      </c>
      <c r="O39" s="258">
        <v>105202500</v>
      </c>
      <c r="P39" s="259">
        <v>3.1945073545187976E-3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251.55</v>
      </c>
      <c r="F40" s="255">
        <v>252.48333333333335</v>
      </c>
      <c r="G40" s="257">
        <v>246.11666666666667</v>
      </c>
      <c r="H40" s="257">
        <v>240.68333333333334</v>
      </c>
      <c r="I40" s="257">
        <v>234.31666666666666</v>
      </c>
      <c r="J40" s="257">
        <v>257.91666666666669</v>
      </c>
      <c r="K40" s="257">
        <v>264.28333333333336</v>
      </c>
      <c r="L40" s="257">
        <v>269.7166666666667</v>
      </c>
      <c r="M40" s="258">
        <v>258.85000000000002</v>
      </c>
      <c r="N40" s="258">
        <v>247.05</v>
      </c>
      <c r="O40" s="258">
        <v>129241125</v>
      </c>
      <c r="P40" s="259">
        <v>-2.6590588649982375E-2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1451.45</v>
      </c>
      <c r="F41" s="255">
        <v>1447.0333333333335</v>
      </c>
      <c r="G41" s="257">
        <v>1437.3166666666671</v>
      </c>
      <c r="H41" s="257">
        <v>1423.1833333333336</v>
      </c>
      <c r="I41" s="257">
        <v>1413.4666666666672</v>
      </c>
      <c r="J41" s="257">
        <v>1461.166666666667</v>
      </c>
      <c r="K41" s="257">
        <v>1470.8833333333337</v>
      </c>
      <c r="L41" s="257">
        <v>1485.0166666666669</v>
      </c>
      <c r="M41" s="258">
        <v>1456.75</v>
      </c>
      <c r="N41" s="258">
        <v>1432.9</v>
      </c>
      <c r="O41" s="258">
        <v>2430375</v>
      </c>
      <c r="P41" s="259">
        <v>-2.4626750808065261E-3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183.6</v>
      </c>
      <c r="F42" s="255">
        <v>182.75</v>
      </c>
      <c r="G42" s="257">
        <v>181.65</v>
      </c>
      <c r="H42" s="257">
        <v>179.70000000000002</v>
      </c>
      <c r="I42" s="257">
        <v>178.60000000000002</v>
      </c>
      <c r="J42" s="257">
        <v>184.7</v>
      </c>
      <c r="K42" s="257">
        <v>185.8</v>
      </c>
      <c r="L42" s="257">
        <v>187.74999999999997</v>
      </c>
      <c r="M42" s="258">
        <v>183.85</v>
      </c>
      <c r="N42" s="258">
        <v>180.8</v>
      </c>
      <c r="O42" s="258">
        <v>114866400</v>
      </c>
      <c r="P42" s="259">
        <v>2.7866242038216559E-3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554.75</v>
      </c>
      <c r="F43" s="255">
        <v>555.5333333333333</v>
      </c>
      <c r="G43" s="257">
        <v>551.21666666666658</v>
      </c>
      <c r="H43" s="257">
        <v>547.68333333333328</v>
      </c>
      <c r="I43" s="257">
        <v>543.36666666666656</v>
      </c>
      <c r="J43" s="257">
        <v>559.06666666666661</v>
      </c>
      <c r="K43" s="257">
        <v>563.38333333333321</v>
      </c>
      <c r="L43" s="257">
        <v>566.91666666666663</v>
      </c>
      <c r="M43" s="258">
        <v>559.85</v>
      </c>
      <c r="N43" s="258">
        <v>552</v>
      </c>
      <c r="O43" s="258">
        <v>10388400</v>
      </c>
      <c r="P43" s="259">
        <v>1.4698298091799896E-2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1293.55</v>
      </c>
      <c r="F44" s="255">
        <v>1296.2166666666667</v>
      </c>
      <c r="G44" s="257">
        <v>1279.4333333333334</v>
      </c>
      <c r="H44" s="257">
        <v>1265.3166666666666</v>
      </c>
      <c r="I44" s="257">
        <v>1248.5333333333333</v>
      </c>
      <c r="J44" s="257">
        <v>1310.3333333333335</v>
      </c>
      <c r="K44" s="257">
        <v>1327.1166666666668</v>
      </c>
      <c r="L44" s="257">
        <v>1341.2333333333336</v>
      </c>
      <c r="M44" s="258">
        <v>1313</v>
      </c>
      <c r="N44" s="258">
        <v>1282.0999999999999</v>
      </c>
      <c r="O44" s="258">
        <v>6428000</v>
      </c>
      <c r="P44" s="259">
        <v>-3.7075874466332107E-2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1140.05</v>
      </c>
      <c r="F45" s="255">
        <v>1141.9833333333333</v>
      </c>
      <c r="G45" s="257">
        <v>1124.5666666666666</v>
      </c>
      <c r="H45" s="257">
        <v>1109.0833333333333</v>
      </c>
      <c r="I45" s="257">
        <v>1091.6666666666665</v>
      </c>
      <c r="J45" s="257">
        <v>1157.4666666666667</v>
      </c>
      <c r="K45" s="257">
        <v>1174.8833333333332</v>
      </c>
      <c r="L45" s="257">
        <v>1190.3666666666668</v>
      </c>
      <c r="M45" s="258">
        <v>1159.4000000000001</v>
      </c>
      <c r="N45" s="258">
        <v>1126.5</v>
      </c>
      <c r="O45" s="258">
        <v>32181250</v>
      </c>
      <c r="P45" s="259">
        <v>-3.7313856996703421E-2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233.15</v>
      </c>
      <c r="F46" s="255">
        <v>232.9</v>
      </c>
      <c r="G46" s="257">
        <v>229.3</v>
      </c>
      <c r="H46" s="257">
        <v>225.45000000000002</v>
      </c>
      <c r="I46" s="257">
        <v>221.85000000000002</v>
      </c>
      <c r="J46" s="257">
        <v>236.75</v>
      </c>
      <c r="K46" s="257">
        <v>240.34999999999997</v>
      </c>
      <c r="L46" s="257">
        <v>244.2</v>
      </c>
      <c r="M46" s="258">
        <v>236.5</v>
      </c>
      <c r="N46" s="258">
        <v>229.05</v>
      </c>
      <c r="O46" s="258">
        <v>89108250</v>
      </c>
      <c r="P46" s="259">
        <v>4.365738178687819E-2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300.45</v>
      </c>
      <c r="F47" s="255">
        <v>298.81666666666666</v>
      </c>
      <c r="G47" s="257">
        <v>288.63333333333333</v>
      </c>
      <c r="H47" s="257">
        <v>276.81666666666666</v>
      </c>
      <c r="I47" s="257">
        <v>266.63333333333333</v>
      </c>
      <c r="J47" s="257">
        <v>310.63333333333333</v>
      </c>
      <c r="K47" s="257">
        <v>320.81666666666661</v>
      </c>
      <c r="L47" s="257">
        <v>332.63333333333333</v>
      </c>
      <c r="M47" s="258">
        <v>309</v>
      </c>
      <c r="N47" s="258">
        <v>287</v>
      </c>
      <c r="O47" s="258">
        <v>46330000</v>
      </c>
      <c r="P47" s="259">
        <v>9.2173503064592169E-2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24789.85</v>
      </c>
      <c r="F48" s="255">
        <v>24600.649999999998</v>
      </c>
      <c r="G48" s="257">
        <v>24351.299999999996</v>
      </c>
      <c r="H48" s="257">
        <v>23912.749999999996</v>
      </c>
      <c r="I48" s="257">
        <v>23663.399999999994</v>
      </c>
      <c r="J48" s="257">
        <v>25039.199999999997</v>
      </c>
      <c r="K48" s="257">
        <v>25288.549999999996</v>
      </c>
      <c r="L48" s="257">
        <v>25727.1</v>
      </c>
      <c r="M48" s="258">
        <v>24850</v>
      </c>
      <c r="N48" s="258">
        <v>24162.1</v>
      </c>
      <c r="O48" s="258">
        <v>170150</v>
      </c>
      <c r="P48" s="259">
        <v>0.11720288903479974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613.29999999999995</v>
      </c>
      <c r="F49" s="255">
        <v>600.85</v>
      </c>
      <c r="G49" s="257">
        <v>584.70000000000005</v>
      </c>
      <c r="H49" s="257">
        <v>556.1</v>
      </c>
      <c r="I49" s="257">
        <v>539.95000000000005</v>
      </c>
      <c r="J49" s="257">
        <v>629.45000000000005</v>
      </c>
      <c r="K49" s="257">
        <v>645.59999999999991</v>
      </c>
      <c r="L49" s="257">
        <v>674.2</v>
      </c>
      <c r="M49" s="258">
        <v>617</v>
      </c>
      <c r="N49" s="258">
        <v>572.25</v>
      </c>
      <c r="O49" s="258">
        <v>38786400</v>
      </c>
      <c r="P49" s="259">
        <v>3.5712569093967798E-2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5016.3500000000004</v>
      </c>
      <c r="F50" s="255">
        <v>5047.8166666666666</v>
      </c>
      <c r="G50" s="257">
        <v>4969.6333333333332</v>
      </c>
      <c r="H50" s="257">
        <v>4922.916666666667</v>
      </c>
      <c r="I50" s="257">
        <v>4844.7333333333336</v>
      </c>
      <c r="J50" s="257">
        <v>5094.5333333333328</v>
      </c>
      <c r="K50" s="257">
        <v>5172.7166666666653</v>
      </c>
      <c r="L50" s="257">
        <v>5219.4333333333325</v>
      </c>
      <c r="M50" s="258">
        <v>5126</v>
      </c>
      <c r="N50" s="258">
        <v>5001.1000000000004</v>
      </c>
      <c r="O50" s="258">
        <v>2480000</v>
      </c>
      <c r="P50" s="259">
        <v>1.0494873657867119E-3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858.7</v>
      </c>
      <c r="F51" s="255">
        <v>853.93333333333339</v>
      </c>
      <c r="G51" s="257">
        <v>843.16666666666674</v>
      </c>
      <c r="H51" s="257">
        <v>827.63333333333333</v>
      </c>
      <c r="I51" s="257">
        <v>816.86666666666667</v>
      </c>
      <c r="J51" s="257">
        <v>869.46666666666681</v>
      </c>
      <c r="K51" s="257">
        <v>880.23333333333346</v>
      </c>
      <c r="L51" s="257">
        <v>895.76666666666688</v>
      </c>
      <c r="M51" s="258">
        <v>864.7</v>
      </c>
      <c r="N51" s="258">
        <v>838.4</v>
      </c>
      <c r="O51" s="258">
        <v>5709000</v>
      </c>
      <c r="P51" s="259">
        <v>6.1349693251533742E-2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523.5</v>
      </c>
      <c r="F52" s="255">
        <v>521.65</v>
      </c>
      <c r="G52" s="257">
        <v>518.29999999999995</v>
      </c>
      <c r="H52" s="257">
        <v>513.1</v>
      </c>
      <c r="I52" s="257">
        <v>509.75</v>
      </c>
      <c r="J52" s="257">
        <v>526.84999999999991</v>
      </c>
      <c r="K52" s="257">
        <v>530.20000000000005</v>
      </c>
      <c r="L52" s="257">
        <v>535.39999999999986</v>
      </c>
      <c r="M52" s="258">
        <v>525</v>
      </c>
      <c r="N52" s="258">
        <v>516.45000000000005</v>
      </c>
      <c r="O52" s="258">
        <v>55655100</v>
      </c>
      <c r="P52" s="259">
        <v>-1.4156583289492562E-2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822.8</v>
      </c>
      <c r="F53" s="255">
        <v>816.83333333333337</v>
      </c>
      <c r="G53" s="257">
        <v>809.66666666666674</v>
      </c>
      <c r="H53" s="257">
        <v>796.53333333333342</v>
      </c>
      <c r="I53" s="257">
        <v>789.36666666666679</v>
      </c>
      <c r="J53" s="257">
        <v>829.9666666666667</v>
      </c>
      <c r="K53" s="257">
        <v>837.13333333333344</v>
      </c>
      <c r="L53" s="257">
        <v>850.26666666666665</v>
      </c>
      <c r="M53" s="258">
        <v>824</v>
      </c>
      <c r="N53" s="258">
        <v>803.7</v>
      </c>
      <c r="O53" s="258">
        <v>3999450</v>
      </c>
      <c r="P53" s="259">
        <v>-5.8742542450665444E-2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358.9</v>
      </c>
      <c r="F54" s="255">
        <v>353.2166666666667</v>
      </c>
      <c r="G54" s="257">
        <v>346.53333333333342</v>
      </c>
      <c r="H54" s="257">
        <v>334.16666666666674</v>
      </c>
      <c r="I54" s="257">
        <v>327.48333333333346</v>
      </c>
      <c r="J54" s="257">
        <v>365.58333333333337</v>
      </c>
      <c r="K54" s="257">
        <v>372.26666666666665</v>
      </c>
      <c r="L54" s="257">
        <v>384.63333333333333</v>
      </c>
      <c r="M54" s="258">
        <v>359.9</v>
      </c>
      <c r="N54" s="258">
        <v>340.85</v>
      </c>
      <c r="O54" s="258">
        <v>9083900</v>
      </c>
      <c r="P54" s="259">
        <v>0.14900264359528959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1160.1500000000001</v>
      </c>
      <c r="F55" s="255">
        <v>1152.5500000000002</v>
      </c>
      <c r="G55" s="257">
        <v>1138.9000000000003</v>
      </c>
      <c r="H55" s="257">
        <v>1117.6500000000001</v>
      </c>
      <c r="I55" s="257">
        <v>1104.0000000000002</v>
      </c>
      <c r="J55" s="257">
        <v>1173.8000000000004</v>
      </c>
      <c r="K55" s="257">
        <v>1187.45</v>
      </c>
      <c r="L55" s="257">
        <v>1208.7000000000005</v>
      </c>
      <c r="M55" s="258">
        <v>1166.2</v>
      </c>
      <c r="N55" s="258">
        <v>1131.3</v>
      </c>
      <c r="O55" s="258">
        <v>11956250</v>
      </c>
      <c r="P55" s="259">
        <v>-1.8067960168360538E-2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1429</v>
      </c>
      <c r="F56" s="255">
        <v>1431.45</v>
      </c>
      <c r="G56" s="257">
        <v>1416.3000000000002</v>
      </c>
      <c r="H56" s="257">
        <v>1403.6000000000001</v>
      </c>
      <c r="I56" s="257">
        <v>1388.4500000000003</v>
      </c>
      <c r="J56" s="257">
        <v>1444.15</v>
      </c>
      <c r="K56" s="257">
        <v>1459.3000000000002</v>
      </c>
      <c r="L56" s="257">
        <v>1472</v>
      </c>
      <c r="M56" s="258">
        <v>1446.6</v>
      </c>
      <c r="N56" s="258">
        <v>1418.75</v>
      </c>
      <c r="O56" s="258">
        <v>8817900</v>
      </c>
      <c r="P56" s="259">
        <v>-4.6955245781364636E-3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446.55</v>
      </c>
      <c r="F57" s="255">
        <v>443.36666666666662</v>
      </c>
      <c r="G57" s="257">
        <v>437.93333333333322</v>
      </c>
      <c r="H57" s="257">
        <v>429.31666666666661</v>
      </c>
      <c r="I57" s="257">
        <v>423.88333333333321</v>
      </c>
      <c r="J57" s="257">
        <v>451.98333333333323</v>
      </c>
      <c r="K57" s="257">
        <v>457.41666666666663</v>
      </c>
      <c r="L57" s="257">
        <v>466.03333333333325</v>
      </c>
      <c r="M57" s="258">
        <v>448.8</v>
      </c>
      <c r="N57" s="258">
        <v>434.75</v>
      </c>
      <c r="O57" s="258">
        <v>67609500</v>
      </c>
      <c r="P57" s="259">
        <v>-2.5191509976685744E-2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6587.7</v>
      </c>
      <c r="F58" s="255">
        <v>6521.95</v>
      </c>
      <c r="G58" s="257">
        <v>6446.9</v>
      </c>
      <c r="H58" s="257">
        <v>6306.0999999999995</v>
      </c>
      <c r="I58" s="257">
        <v>6231.0499999999993</v>
      </c>
      <c r="J58" s="257">
        <v>6662.75</v>
      </c>
      <c r="K58" s="257">
        <v>6737.8000000000011</v>
      </c>
      <c r="L58" s="257">
        <v>6878.6</v>
      </c>
      <c r="M58" s="258">
        <v>6597</v>
      </c>
      <c r="N58" s="258">
        <v>6381.15</v>
      </c>
      <c r="O58" s="258">
        <v>1223100</v>
      </c>
      <c r="P58" s="259">
        <v>-6.1282019855374433E-4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2575.35</v>
      </c>
      <c r="F59" s="255">
        <v>2562.4166666666665</v>
      </c>
      <c r="G59" s="257">
        <v>2543.9833333333331</v>
      </c>
      <c r="H59" s="257">
        <v>2512.6166666666668</v>
      </c>
      <c r="I59" s="257">
        <v>2494.1833333333334</v>
      </c>
      <c r="J59" s="257">
        <v>2593.7833333333328</v>
      </c>
      <c r="K59" s="257">
        <v>2612.2166666666662</v>
      </c>
      <c r="L59" s="257">
        <v>2643.5833333333326</v>
      </c>
      <c r="M59" s="258">
        <v>2580.85</v>
      </c>
      <c r="N59" s="258">
        <v>2531.0500000000002</v>
      </c>
      <c r="O59" s="258">
        <v>3481800</v>
      </c>
      <c r="P59" s="259">
        <v>2.8225806451612902E-3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934.25</v>
      </c>
      <c r="F60" s="255">
        <v>931.7833333333333</v>
      </c>
      <c r="G60" s="257">
        <v>923.21666666666658</v>
      </c>
      <c r="H60" s="257">
        <v>912.18333333333328</v>
      </c>
      <c r="I60" s="257">
        <v>903.61666666666656</v>
      </c>
      <c r="J60" s="257">
        <v>942.81666666666661</v>
      </c>
      <c r="K60" s="257">
        <v>951.38333333333321</v>
      </c>
      <c r="L60" s="257">
        <v>962.41666666666663</v>
      </c>
      <c r="M60" s="258">
        <v>940.35</v>
      </c>
      <c r="N60" s="258">
        <v>920.75</v>
      </c>
      <c r="O60" s="258">
        <v>14511000</v>
      </c>
      <c r="P60" s="259">
        <v>-2.2038010513546299E-2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1105.8499999999999</v>
      </c>
      <c r="F61" s="255">
        <v>1101.1666666666665</v>
      </c>
      <c r="G61" s="257">
        <v>1091.7833333333331</v>
      </c>
      <c r="H61" s="257">
        <v>1077.7166666666665</v>
      </c>
      <c r="I61" s="257">
        <v>1068.333333333333</v>
      </c>
      <c r="J61" s="257">
        <v>1115.2333333333331</v>
      </c>
      <c r="K61" s="257">
        <v>1124.6166666666663</v>
      </c>
      <c r="L61" s="257">
        <v>1138.6833333333332</v>
      </c>
      <c r="M61" s="258">
        <v>1110.55</v>
      </c>
      <c r="N61" s="258">
        <v>1087.0999999999999</v>
      </c>
      <c r="O61" s="258">
        <v>1343300</v>
      </c>
      <c r="P61" s="259">
        <v>-6.2143966856551009E-3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289.39999999999998</v>
      </c>
      <c r="F62" s="255">
        <v>292.11666666666662</v>
      </c>
      <c r="G62" s="257">
        <v>284.08333333333326</v>
      </c>
      <c r="H62" s="257">
        <v>278.76666666666665</v>
      </c>
      <c r="I62" s="257">
        <v>270.73333333333329</v>
      </c>
      <c r="J62" s="257">
        <v>297.43333333333322</v>
      </c>
      <c r="K62" s="257">
        <v>305.46666666666664</v>
      </c>
      <c r="L62" s="257">
        <v>310.78333333333319</v>
      </c>
      <c r="M62" s="258">
        <v>300.14999999999998</v>
      </c>
      <c r="N62" s="258">
        <v>286.8</v>
      </c>
      <c r="O62" s="258">
        <v>18576000</v>
      </c>
      <c r="P62" s="259">
        <v>1.956135151155898E-2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133.69999999999999</v>
      </c>
      <c r="F63" s="255">
        <v>134.31666666666663</v>
      </c>
      <c r="G63" s="257">
        <v>132.03333333333327</v>
      </c>
      <c r="H63" s="257">
        <v>130.36666666666665</v>
      </c>
      <c r="I63" s="257">
        <v>128.08333333333329</v>
      </c>
      <c r="J63" s="257">
        <v>135.98333333333326</v>
      </c>
      <c r="K63" s="257">
        <v>138.26666666666662</v>
      </c>
      <c r="L63" s="257">
        <v>139.93333333333325</v>
      </c>
      <c r="M63" s="258">
        <v>136.6</v>
      </c>
      <c r="N63" s="258">
        <v>132.65</v>
      </c>
      <c r="O63" s="258">
        <v>41820000</v>
      </c>
      <c r="P63" s="259">
        <v>6.6020902370634724E-2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2405.75</v>
      </c>
      <c r="F64" s="255">
        <v>2385.3000000000002</v>
      </c>
      <c r="G64" s="257">
        <v>2353.5000000000005</v>
      </c>
      <c r="H64" s="257">
        <v>2301.2500000000005</v>
      </c>
      <c r="I64" s="257">
        <v>2269.4500000000007</v>
      </c>
      <c r="J64" s="257">
        <v>2437.5500000000002</v>
      </c>
      <c r="K64" s="257">
        <v>2469.3499999999995</v>
      </c>
      <c r="L64" s="257">
        <v>2521.6</v>
      </c>
      <c r="M64" s="258">
        <v>2417.1</v>
      </c>
      <c r="N64" s="258">
        <v>2333.0500000000002</v>
      </c>
      <c r="O64" s="258">
        <v>4753800</v>
      </c>
      <c r="P64" s="259">
        <v>8.171206225680934E-2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535.5</v>
      </c>
      <c r="F65" s="255">
        <v>536.25</v>
      </c>
      <c r="G65" s="257">
        <v>533.04999999999995</v>
      </c>
      <c r="H65" s="257">
        <v>530.59999999999991</v>
      </c>
      <c r="I65" s="257">
        <v>527.39999999999986</v>
      </c>
      <c r="J65" s="257">
        <v>538.70000000000005</v>
      </c>
      <c r="K65" s="257">
        <v>541.90000000000009</v>
      </c>
      <c r="L65" s="257">
        <v>544.35000000000014</v>
      </c>
      <c r="M65" s="258">
        <v>539.45000000000005</v>
      </c>
      <c r="N65" s="258">
        <v>533.79999999999995</v>
      </c>
      <c r="O65" s="258">
        <v>24123750</v>
      </c>
      <c r="P65" s="259">
        <v>7.7806788511749344E-3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2201.6</v>
      </c>
      <c r="F66" s="255">
        <v>2212.5666666666662</v>
      </c>
      <c r="G66" s="257">
        <v>2184.9333333333325</v>
      </c>
      <c r="H66" s="257">
        <v>2168.2666666666664</v>
      </c>
      <c r="I66" s="257">
        <v>2140.6333333333328</v>
      </c>
      <c r="J66" s="257">
        <v>2229.2333333333322</v>
      </c>
      <c r="K66" s="257">
        <v>2256.8666666666663</v>
      </c>
      <c r="L66" s="257">
        <v>2273.5333333333319</v>
      </c>
      <c r="M66" s="258">
        <v>2240.1999999999998</v>
      </c>
      <c r="N66" s="258">
        <v>2195.9</v>
      </c>
      <c r="O66" s="258">
        <v>3287750</v>
      </c>
      <c r="P66" s="259">
        <v>7.2763480392156864E-3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2260.8000000000002</v>
      </c>
      <c r="F67" s="255">
        <v>2253.6</v>
      </c>
      <c r="G67" s="257">
        <v>2227.1999999999998</v>
      </c>
      <c r="H67" s="257">
        <v>2193.6</v>
      </c>
      <c r="I67" s="257">
        <v>2167.1999999999998</v>
      </c>
      <c r="J67" s="257">
        <v>2287.1999999999998</v>
      </c>
      <c r="K67" s="257">
        <v>2313.6000000000004</v>
      </c>
      <c r="L67" s="257">
        <v>2347.1999999999998</v>
      </c>
      <c r="M67" s="258">
        <v>2280</v>
      </c>
      <c r="N67" s="258">
        <v>2220</v>
      </c>
      <c r="O67" s="258">
        <v>2556000</v>
      </c>
      <c r="P67" s="259">
        <v>-3.0423589983618066E-3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137.5</v>
      </c>
      <c r="F68" s="255">
        <v>135.96666666666667</v>
      </c>
      <c r="G68" s="257">
        <v>133.53333333333333</v>
      </c>
      <c r="H68" s="257">
        <v>129.56666666666666</v>
      </c>
      <c r="I68" s="257">
        <v>127.13333333333333</v>
      </c>
      <c r="J68" s="257">
        <v>139.93333333333334</v>
      </c>
      <c r="K68" s="257">
        <v>142.36666666666667</v>
      </c>
      <c r="L68" s="257">
        <v>146.33333333333334</v>
      </c>
      <c r="M68" s="258">
        <v>138.4</v>
      </c>
      <c r="N68" s="258">
        <v>132</v>
      </c>
      <c r="O68" s="258">
        <v>16920000</v>
      </c>
      <c r="P68" s="259">
        <v>-2.7250776129699898E-2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3738.7</v>
      </c>
      <c r="F69" s="255">
        <v>3734.6333333333332</v>
      </c>
      <c r="G69" s="257">
        <v>3713.2666666666664</v>
      </c>
      <c r="H69" s="257">
        <v>3687.833333333333</v>
      </c>
      <c r="I69" s="257">
        <v>3666.4666666666662</v>
      </c>
      <c r="J69" s="257">
        <v>3760.0666666666666</v>
      </c>
      <c r="K69" s="257">
        <v>3781.4333333333334</v>
      </c>
      <c r="L69" s="257">
        <v>3806.8666666666668</v>
      </c>
      <c r="M69" s="258">
        <v>3756</v>
      </c>
      <c r="N69" s="258">
        <v>3709.2</v>
      </c>
      <c r="O69" s="258">
        <v>3961000</v>
      </c>
      <c r="P69" s="259">
        <v>9.4291539245667678E-3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6396.65</v>
      </c>
      <c r="F70" s="255">
        <v>6375.5166666666664</v>
      </c>
      <c r="G70" s="257">
        <v>6305.0333333333328</v>
      </c>
      <c r="H70" s="257">
        <v>6213.4166666666661</v>
      </c>
      <c r="I70" s="257">
        <v>6142.9333333333325</v>
      </c>
      <c r="J70" s="257">
        <v>6467.1333333333332</v>
      </c>
      <c r="K70" s="257">
        <v>6537.6166666666668</v>
      </c>
      <c r="L70" s="257">
        <v>6629.2333333333336</v>
      </c>
      <c r="M70" s="258">
        <v>6446</v>
      </c>
      <c r="N70" s="258">
        <v>6283.9</v>
      </c>
      <c r="O70" s="258">
        <v>1188100</v>
      </c>
      <c r="P70" s="259">
        <v>1.5173227682710949E-3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801.75</v>
      </c>
      <c r="F71" s="255">
        <v>797.7166666666667</v>
      </c>
      <c r="G71" s="257">
        <v>790.63333333333344</v>
      </c>
      <c r="H71" s="257">
        <v>779.51666666666677</v>
      </c>
      <c r="I71" s="257">
        <v>772.43333333333351</v>
      </c>
      <c r="J71" s="257">
        <v>808.83333333333337</v>
      </c>
      <c r="K71" s="257">
        <v>815.91666666666663</v>
      </c>
      <c r="L71" s="257">
        <v>827.0333333333333</v>
      </c>
      <c r="M71" s="258">
        <v>804.8</v>
      </c>
      <c r="N71" s="258">
        <v>786.6</v>
      </c>
      <c r="O71" s="258">
        <v>43188750</v>
      </c>
      <c r="P71" s="259">
        <v>-5.0933140750313577E-3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6182.6</v>
      </c>
      <c r="F72" s="255">
        <v>6166.6333333333341</v>
      </c>
      <c r="G72" s="257">
        <v>6123.6666666666679</v>
      </c>
      <c r="H72" s="257">
        <v>6064.7333333333336</v>
      </c>
      <c r="I72" s="257">
        <v>6021.7666666666673</v>
      </c>
      <c r="J72" s="257">
        <v>6225.5666666666684</v>
      </c>
      <c r="K72" s="257">
        <v>6268.5333333333338</v>
      </c>
      <c r="L72" s="257">
        <v>6327.466666666669</v>
      </c>
      <c r="M72" s="258">
        <v>6209.6</v>
      </c>
      <c r="N72" s="258">
        <v>6107.7</v>
      </c>
      <c r="O72" s="258">
        <v>1847000</v>
      </c>
      <c r="P72" s="259">
        <v>-2.6678084447664844E-2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3950.8</v>
      </c>
      <c r="F73" s="255">
        <v>3921.0333333333328</v>
      </c>
      <c r="G73" s="257">
        <v>3883.2166666666658</v>
      </c>
      <c r="H73" s="257">
        <v>3815.6333333333328</v>
      </c>
      <c r="I73" s="257">
        <v>3777.8166666666657</v>
      </c>
      <c r="J73" s="257">
        <v>3988.6166666666659</v>
      </c>
      <c r="K73" s="257">
        <v>4026.4333333333334</v>
      </c>
      <c r="L73" s="257">
        <v>4094.016666666666</v>
      </c>
      <c r="M73" s="258">
        <v>3958.85</v>
      </c>
      <c r="N73" s="258">
        <v>3853.45</v>
      </c>
      <c r="O73" s="258">
        <v>3708250</v>
      </c>
      <c r="P73" s="259">
        <v>-1.4005862919361593E-2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2957.05</v>
      </c>
      <c r="F74" s="255">
        <v>2965.5333333333333</v>
      </c>
      <c r="G74" s="257">
        <v>2932.1166666666668</v>
      </c>
      <c r="H74" s="257">
        <v>2907.1833333333334</v>
      </c>
      <c r="I74" s="257">
        <v>2873.7666666666669</v>
      </c>
      <c r="J74" s="257">
        <v>2990.4666666666667</v>
      </c>
      <c r="K74" s="257">
        <v>3023.8833333333337</v>
      </c>
      <c r="L74" s="257">
        <v>3048.8166666666666</v>
      </c>
      <c r="M74" s="258">
        <v>2998.95</v>
      </c>
      <c r="N74" s="258">
        <v>2940.6</v>
      </c>
      <c r="O74" s="258">
        <v>3086050</v>
      </c>
      <c r="P74" s="259">
        <v>-2.1340921216432508E-3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350.7</v>
      </c>
      <c r="F75" s="255">
        <v>350.60000000000008</v>
      </c>
      <c r="G75" s="257">
        <v>347.70000000000016</v>
      </c>
      <c r="H75" s="257">
        <v>344.7000000000001</v>
      </c>
      <c r="I75" s="257">
        <v>341.80000000000018</v>
      </c>
      <c r="J75" s="257">
        <v>353.60000000000014</v>
      </c>
      <c r="K75" s="257">
        <v>356.50000000000011</v>
      </c>
      <c r="L75" s="257">
        <v>359.50000000000011</v>
      </c>
      <c r="M75" s="258">
        <v>353.5</v>
      </c>
      <c r="N75" s="258">
        <v>347.6</v>
      </c>
      <c r="O75" s="258">
        <v>20109600</v>
      </c>
      <c r="P75" s="259">
        <v>3.2341526520051747E-2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147.9</v>
      </c>
      <c r="F76" s="255">
        <v>147.73333333333332</v>
      </c>
      <c r="G76" s="257">
        <v>146.86666666666665</v>
      </c>
      <c r="H76" s="257">
        <v>145.83333333333331</v>
      </c>
      <c r="I76" s="257">
        <v>144.96666666666664</v>
      </c>
      <c r="J76" s="257">
        <v>148.76666666666665</v>
      </c>
      <c r="K76" s="257">
        <v>149.63333333333333</v>
      </c>
      <c r="L76" s="257">
        <v>150.66666666666666</v>
      </c>
      <c r="M76" s="258">
        <v>148.6</v>
      </c>
      <c r="N76" s="258">
        <v>146.69999999999999</v>
      </c>
      <c r="O76" s="258">
        <v>93545000</v>
      </c>
      <c r="P76" s="259">
        <v>-3.3560622203281485E-3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182.55</v>
      </c>
      <c r="F77" s="255">
        <v>180.93333333333331</v>
      </c>
      <c r="G77" s="257">
        <v>177.91666666666663</v>
      </c>
      <c r="H77" s="257">
        <v>173.28333333333333</v>
      </c>
      <c r="I77" s="257">
        <v>170.26666666666665</v>
      </c>
      <c r="J77" s="257">
        <v>185.56666666666661</v>
      </c>
      <c r="K77" s="257">
        <v>188.58333333333331</v>
      </c>
      <c r="L77" s="257">
        <v>193.21666666666658</v>
      </c>
      <c r="M77" s="258">
        <v>183.95</v>
      </c>
      <c r="N77" s="258">
        <v>176.3</v>
      </c>
      <c r="O77" s="258">
        <v>142245900</v>
      </c>
      <c r="P77" s="259">
        <v>2.0626530875338402E-3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890.4</v>
      </c>
      <c r="F78" s="255">
        <v>892.6</v>
      </c>
      <c r="G78" s="257">
        <v>882.2</v>
      </c>
      <c r="H78" s="257">
        <v>874</v>
      </c>
      <c r="I78" s="257">
        <v>863.6</v>
      </c>
      <c r="J78" s="257">
        <v>900.80000000000007</v>
      </c>
      <c r="K78" s="257">
        <v>911.19999999999993</v>
      </c>
      <c r="L78" s="257">
        <v>919.40000000000009</v>
      </c>
      <c r="M78" s="258">
        <v>903</v>
      </c>
      <c r="N78" s="258">
        <v>884.4</v>
      </c>
      <c r="O78" s="258">
        <v>11803725</v>
      </c>
      <c r="P78" s="259">
        <v>1.9346356123215627E-2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88.7</v>
      </c>
      <c r="F79" s="255">
        <v>87.95</v>
      </c>
      <c r="G79" s="257">
        <v>86.5</v>
      </c>
      <c r="H79" s="257">
        <v>84.3</v>
      </c>
      <c r="I79" s="257">
        <v>82.85</v>
      </c>
      <c r="J79" s="257">
        <v>90.15</v>
      </c>
      <c r="K79" s="257">
        <v>91.600000000000023</v>
      </c>
      <c r="L79" s="257">
        <v>93.800000000000011</v>
      </c>
      <c r="M79" s="258">
        <v>89.4</v>
      </c>
      <c r="N79" s="258">
        <v>85.75</v>
      </c>
      <c r="O79" s="258">
        <v>224066250</v>
      </c>
      <c r="P79" s="259">
        <v>1.1058054787635085E-3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720.55</v>
      </c>
      <c r="F80" s="255">
        <v>719.73333333333323</v>
      </c>
      <c r="G80" s="257">
        <v>714.21666666666647</v>
      </c>
      <c r="H80" s="257">
        <v>707.88333333333321</v>
      </c>
      <c r="I80" s="257">
        <v>702.36666666666645</v>
      </c>
      <c r="J80" s="257">
        <v>726.06666666666649</v>
      </c>
      <c r="K80" s="257">
        <v>731.58333333333314</v>
      </c>
      <c r="L80" s="257">
        <v>737.91666666666652</v>
      </c>
      <c r="M80" s="258">
        <v>725.25</v>
      </c>
      <c r="N80" s="258">
        <v>713.4</v>
      </c>
      <c r="O80" s="258">
        <v>7798700</v>
      </c>
      <c r="P80" s="259">
        <v>5.0259674987435084E-3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1242.4000000000001</v>
      </c>
      <c r="F81" s="255">
        <v>1234.4666666666667</v>
      </c>
      <c r="G81" s="257">
        <v>1223.9333333333334</v>
      </c>
      <c r="H81" s="257">
        <v>1205.4666666666667</v>
      </c>
      <c r="I81" s="257">
        <v>1194.9333333333334</v>
      </c>
      <c r="J81" s="257">
        <v>1252.9333333333334</v>
      </c>
      <c r="K81" s="257">
        <v>1263.4666666666667</v>
      </c>
      <c r="L81" s="257">
        <v>1281.9333333333334</v>
      </c>
      <c r="M81" s="258">
        <v>1245</v>
      </c>
      <c r="N81" s="258">
        <v>1216</v>
      </c>
      <c r="O81" s="258">
        <v>7171000</v>
      </c>
      <c r="P81" s="259">
        <v>9.7710776102735903E-4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2314.35</v>
      </c>
      <c r="F82" s="255">
        <v>2324.75</v>
      </c>
      <c r="G82" s="257">
        <v>2284.6</v>
      </c>
      <c r="H82" s="257">
        <v>2254.85</v>
      </c>
      <c r="I82" s="257">
        <v>2214.6999999999998</v>
      </c>
      <c r="J82" s="257">
        <v>2354.5</v>
      </c>
      <c r="K82" s="257">
        <v>2394.6499999999996</v>
      </c>
      <c r="L82" s="257">
        <v>2424.4</v>
      </c>
      <c r="M82" s="258">
        <v>2364.9</v>
      </c>
      <c r="N82" s="258">
        <v>2295</v>
      </c>
      <c r="O82" s="258">
        <v>4332950</v>
      </c>
      <c r="P82" s="259">
        <v>4.0730176839703362E-2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431.05</v>
      </c>
      <c r="F83" s="255">
        <v>429.3</v>
      </c>
      <c r="G83" s="257">
        <v>425.6</v>
      </c>
      <c r="H83" s="257">
        <v>420.15000000000003</v>
      </c>
      <c r="I83" s="257">
        <v>416.45000000000005</v>
      </c>
      <c r="J83" s="257">
        <v>434.75</v>
      </c>
      <c r="K83" s="257">
        <v>438.44999999999993</v>
      </c>
      <c r="L83" s="257">
        <v>443.9</v>
      </c>
      <c r="M83" s="258">
        <v>433</v>
      </c>
      <c r="N83" s="258">
        <v>423.85</v>
      </c>
      <c r="O83" s="258">
        <v>11820000</v>
      </c>
      <c r="P83" s="259">
        <v>-6.3887020847343641E-3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2077.85</v>
      </c>
      <c r="F84" s="255">
        <v>2084.6</v>
      </c>
      <c r="G84" s="257">
        <v>2066.25</v>
      </c>
      <c r="H84" s="257">
        <v>2054.65</v>
      </c>
      <c r="I84" s="257">
        <v>2036.3000000000002</v>
      </c>
      <c r="J84" s="257">
        <v>2096.1999999999998</v>
      </c>
      <c r="K84" s="257">
        <v>2114.5499999999993</v>
      </c>
      <c r="L84" s="257">
        <v>2126.1499999999996</v>
      </c>
      <c r="M84" s="258">
        <v>2102.9499999999998</v>
      </c>
      <c r="N84" s="258">
        <v>2073</v>
      </c>
      <c r="O84" s="258">
        <v>8845488</v>
      </c>
      <c r="P84" s="259">
        <v>8.3192866075797942E-3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618.15</v>
      </c>
      <c r="F85" s="255">
        <v>611.38333333333333</v>
      </c>
      <c r="G85" s="257">
        <v>602.86666666666667</v>
      </c>
      <c r="H85" s="257">
        <v>587.58333333333337</v>
      </c>
      <c r="I85" s="257">
        <v>579.06666666666672</v>
      </c>
      <c r="J85" s="257">
        <v>626.66666666666663</v>
      </c>
      <c r="K85" s="257">
        <v>635.18333333333328</v>
      </c>
      <c r="L85" s="257">
        <v>650.46666666666658</v>
      </c>
      <c r="M85" s="258">
        <v>619.9</v>
      </c>
      <c r="N85" s="258">
        <v>596.1</v>
      </c>
      <c r="O85" s="258">
        <v>7115000</v>
      </c>
      <c r="P85" s="259">
        <v>8.254089007227082E-2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2964.9</v>
      </c>
      <c r="F86" s="255">
        <v>2950.6333333333332</v>
      </c>
      <c r="G86" s="257">
        <v>2926.2666666666664</v>
      </c>
      <c r="H86" s="257">
        <v>2887.6333333333332</v>
      </c>
      <c r="I86" s="257">
        <v>2863.2666666666664</v>
      </c>
      <c r="J86" s="257">
        <v>2989.2666666666664</v>
      </c>
      <c r="K86" s="257">
        <v>3013.6333333333332</v>
      </c>
      <c r="L86" s="257">
        <v>3052.2666666666664</v>
      </c>
      <c r="M86" s="258">
        <v>2975</v>
      </c>
      <c r="N86" s="258">
        <v>2912</v>
      </c>
      <c r="O86" s="258">
        <v>8429100</v>
      </c>
      <c r="P86" s="259">
        <v>3.1536823555327116E-2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1350.05</v>
      </c>
      <c r="F87" s="255">
        <v>1347.6999999999998</v>
      </c>
      <c r="G87" s="257">
        <v>1339.7999999999997</v>
      </c>
      <c r="H87" s="257">
        <v>1329.55</v>
      </c>
      <c r="I87" s="257">
        <v>1321.6499999999999</v>
      </c>
      <c r="J87" s="257">
        <v>1357.9499999999996</v>
      </c>
      <c r="K87" s="257">
        <v>1365.8499999999997</v>
      </c>
      <c r="L87" s="257">
        <v>1376.0999999999995</v>
      </c>
      <c r="M87" s="258">
        <v>1355.6</v>
      </c>
      <c r="N87" s="258">
        <v>1337.45</v>
      </c>
      <c r="O87" s="258">
        <v>4587000</v>
      </c>
      <c r="P87" s="259">
        <v>-4.9891540130151844E-3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1626</v>
      </c>
      <c r="F88" s="255">
        <v>1606.1000000000001</v>
      </c>
      <c r="G88" s="257">
        <v>1583.2000000000003</v>
      </c>
      <c r="H88" s="257">
        <v>1540.4</v>
      </c>
      <c r="I88" s="257">
        <v>1517.5000000000002</v>
      </c>
      <c r="J88" s="257">
        <v>1648.9000000000003</v>
      </c>
      <c r="K88" s="257">
        <v>1671.8000000000004</v>
      </c>
      <c r="L88" s="257">
        <v>1714.6000000000004</v>
      </c>
      <c r="M88" s="258">
        <v>1629</v>
      </c>
      <c r="N88" s="258">
        <v>1563.3</v>
      </c>
      <c r="O88" s="258">
        <v>12082000</v>
      </c>
      <c r="P88" s="259">
        <v>-1.7140253971869482E-2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3621.65</v>
      </c>
      <c r="F89" s="255">
        <v>3599.9666666666667</v>
      </c>
      <c r="G89" s="257">
        <v>3572.0833333333335</v>
      </c>
      <c r="H89" s="257">
        <v>3522.5166666666669</v>
      </c>
      <c r="I89" s="257">
        <v>3494.6333333333337</v>
      </c>
      <c r="J89" s="257">
        <v>3649.5333333333333</v>
      </c>
      <c r="K89" s="257">
        <v>3677.4166666666665</v>
      </c>
      <c r="L89" s="257">
        <v>3726.9833333333331</v>
      </c>
      <c r="M89" s="258">
        <v>3627.85</v>
      </c>
      <c r="N89" s="258">
        <v>3550.4</v>
      </c>
      <c r="O89" s="258">
        <v>2656500</v>
      </c>
      <c r="P89" s="259">
        <v>-3.8231780167264036E-2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1451.6</v>
      </c>
      <c r="F90" s="255">
        <v>1450.45</v>
      </c>
      <c r="G90" s="257">
        <v>1442.65</v>
      </c>
      <c r="H90" s="257">
        <v>1433.7</v>
      </c>
      <c r="I90" s="257">
        <v>1425.9</v>
      </c>
      <c r="J90" s="257">
        <v>1459.4</v>
      </c>
      <c r="K90" s="257">
        <v>1467.1999999999998</v>
      </c>
      <c r="L90" s="257">
        <v>1476.15</v>
      </c>
      <c r="M90" s="258">
        <v>1458.25</v>
      </c>
      <c r="N90" s="258">
        <v>1441.5</v>
      </c>
      <c r="O90" s="258">
        <v>184111950</v>
      </c>
      <c r="P90" s="259">
        <v>1.4932206267585136E-2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596.4</v>
      </c>
      <c r="F91" s="255">
        <v>586.99999999999989</v>
      </c>
      <c r="G91" s="257">
        <v>575.44999999999982</v>
      </c>
      <c r="H91" s="257">
        <v>554.49999999999989</v>
      </c>
      <c r="I91" s="257">
        <v>542.94999999999982</v>
      </c>
      <c r="J91" s="257">
        <v>607.94999999999982</v>
      </c>
      <c r="K91" s="257">
        <v>619.49999999999977</v>
      </c>
      <c r="L91" s="257">
        <v>640.44999999999982</v>
      </c>
      <c r="M91" s="258">
        <v>598.54999999999995</v>
      </c>
      <c r="N91" s="258">
        <v>566.04999999999995</v>
      </c>
      <c r="O91" s="258">
        <v>28468000</v>
      </c>
      <c r="P91" s="259">
        <v>-5.3989838067039511E-2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4720.8</v>
      </c>
      <c r="F92" s="255">
        <v>4708.75</v>
      </c>
      <c r="G92" s="257">
        <v>4678.7</v>
      </c>
      <c r="H92" s="257">
        <v>4636.5999999999995</v>
      </c>
      <c r="I92" s="257">
        <v>4606.5499999999993</v>
      </c>
      <c r="J92" s="257">
        <v>4750.8500000000004</v>
      </c>
      <c r="K92" s="257">
        <v>4780.8999999999996</v>
      </c>
      <c r="L92" s="257">
        <v>4823.0000000000009</v>
      </c>
      <c r="M92" s="258">
        <v>4738.8</v>
      </c>
      <c r="N92" s="258">
        <v>4666.6499999999996</v>
      </c>
      <c r="O92" s="258">
        <v>3308100</v>
      </c>
      <c r="P92" s="259">
        <v>-8.8089887640449439E-3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586.9</v>
      </c>
      <c r="F93" s="255">
        <v>582.61666666666667</v>
      </c>
      <c r="G93" s="257">
        <v>575.2833333333333</v>
      </c>
      <c r="H93" s="257">
        <v>563.66666666666663</v>
      </c>
      <c r="I93" s="257">
        <v>556.33333333333326</v>
      </c>
      <c r="J93" s="257">
        <v>594.23333333333335</v>
      </c>
      <c r="K93" s="257">
        <v>601.56666666666661</v>
      </c>
      <c r="L93" s="257">
        <v>613.18333333333339</v>
      </c>
      <c r="M93" s="258">
        <v>589.95000000000005</v>
      </c>
      <c r="N93" s="258">
        <v>571</v>
      </c>
      <c r="O93" s="258">
        <v>31528000</v>
      </c>
      <c r="P93" s="259">
        <v>-2.8011567180284001E-2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299.25</v>
      </c>
      <c r="F94" s="255">
        <v>296.59999999999997</v>
      </c>
      <c r="G94" s="257">
        <v>292.19999999999993</v>
      </c>
      <c r="H94" s="257">
        <v>285.14999999999998</v>
      </c>
      <c r="I94" s="257">
        <v>280.74999999999994</v>
      </c>
      <c r="J94" s="257">
        <v>303.64999999999992</v>
      </c>
      <c r="K94" s="257">
        <v>308.0499999999999</v>
      </c>
      <c r="L94" s="257">
        <v>315.09999999999991</v>
      </c>
      <c r="M94" s="258">
        <v>301</v>
      </c>
      <c r="N94" s="258">
        <v>289.55</v>
      </c>
      <c r="O94" s="258">
        <v>42627900</v>
      </c>
      <c r="P94" s="259">
        <v>-2.5090909090909091E-2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538.95000000000005</v>
      </c>
      <c r="F95" s="255">
        <v>529.46666666666658</v>
      </c>
      <c r="G95" s="257">
        <v>516.28333333333319</v>
      </c>
      <c r="H95" s="257">
        <v>493.61666666666662</v>
      </c>
      <c r="I95" s="257">
        <v>480.43333333333322</v>
      </c>
      <c r="J95" s="257">
        <v>552.13333333333321</v>
      </c>
      <c r="K95" s="257">
        <v>565.31666666666661</v>
      </c>
      <c r="L95" s="257">
        <v>587.98333333333312</v>
      </c>
      <c r="M95" s="258">
        <v>542.65</v>
      </c>
      <c r="N95" s="258">
        <v>506.8</v>
      </c>
      <c r="O95" s="258">
        <v>33150600</v>
      </c>
      <c r="P95" s="259">
        <v>0.11294416243654823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2435</v>
      </c>
      <c r="F96" s="255">
        <v>2438.5833333333335</v>
      </c>
      <c r="G96" s="257">
        <v>2425.7166666666672</v>
      </c>
      <c r="H96" s="257">
        <v>2416.4333333333338</v>
      </c>
      <c r="I96" s="257">
        <v>2403.5666666666675</v>
      </c>
      <c r="J96" s="257">
        <v>2447.8666666666668</v>
      </c>
      <c r="K96" s="257">
        <v>2460.7333333333327</v>
      </c>
      <c r="L96" s="257">
        <v>2470.0166666666664</v>
      </c>
      <c r="M96" s="258">
        <v>2451.4499999999998</v>
      </c>
      <c r="N96" s="258">
        <v>2429.3000000000002</v>
      </c>
      <c r="O96" s="258">
        <v>11284500</v>
      </c>
      <c r="P96" s="259">
        <v>-6.3399815083872669E-3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1030.25</v>
      </c>
      <c r="F97" s="255">
        <v>1029.8333333333333</v>
      </c>
      <c r="G97" s="257">
        <v>1021.4166666666665</v>
      </c>
      <c r="H97" s="257">
        <v>1012.5833333333333</v>
      </c>
      <c r="I97" s="257">
        <v>1004.1666666666665</v>
      </c>
      <c r="J97" s="257">
        <v>1038.6666666666665</v>
      </c>
      <c r="K97" s="257">
        <v>1047.083333333333</v>
      </c>
      <c r="L97" s="257">
        <v>1055.9166666666665</v>
      </c>
      <c r="M97" s="258">
        <v>1038.25</v>
      </c>
      <c r="N97" s="258">
        <v>1021</v>
      </c>
      <c r="O97" s="258">
        <v>82887700</v>
      </c>
      <c r="P97" s="259">
        <v>-7.3935603933172941E-3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1596.1</v>
      </c>
      <c r="F98" s="255">
        <v>1574.6833333333332</v>
      </c>
      <c r="G98" s="257">
        <v>1549.3166666666664</v>
      </c>
      <c r="H98" s="257">
        <v>1502.5333333333333</v>
      </c>
      <c r="I98" s="257">
        <v>1477.1666666666665</v>
      </c>
      <c r="J98" s="257">
        <v>1621.4666666666662</v>
      </c>
      <c r="K98" s="257">
        <v>1646.833333333333</v>
      </c>
      <c r="L98" s="257">
        <v>1693.6166666666661</v>
      </c>
      <c r="M98" s="258">
        <v>1600.05</v>
      </c>
      <c r="N98" s="258">
        <v>1527.9</v>
      </c>
      <c r="O98" s="258">
        <v>3151000</v>
      </c>
      <c r="P98" s="259">
        <v>2.8226464349812366E-2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527.5</v>
      </c>
      <c r="F99" s="255">
        <v>520.5</v>
      </c>
      <c r="G99" s="257">
        <v>509.75</v>
      </c>
      <c r="H99" s="257">
        <v>492</v>
      </c>
      <c r="I99" s="257">
        <v>481.25</v>
      </c>
      <c r="J99" s="257">
        <v>538.25</v>
      </c>
      <c r="K99" s="257">
        <v>549</v>
      </c>
      <c r="L99" s="257">
        <v>566.75</v>
      </c>
      <c r="M99" s="258">
        <v>531.25</v>
      </c>
      <c r="N99" s="258">
        <v>502.75</v>
      </c>
      <c r="O99" s="258">
        <v>11341500</v>
      </c>
      <c r="P99" s="259">
        <v>-1.3310713819652877E-2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14.35</v>
      </c>
      <c r="F100" s="255">
        <v>14.183333333333332</v>
      </c>
      <c r="G100" s="257">
        <v>13.816666666666663</v>
      </c>
      <c r="H100" s="257">
        <v>13.283333333333331</v>
      </c>
      <c r="I100" s="257">
        <v>12.916666666666663</v>
      </c>
      <c r="J100" s="257">
        <v>14.716666666666663</v>
      </c>
      <c r="K100" s="257">
        <v>15.083333333333334</v>
      </c>
      <c r="L100" s="257">
        <v>15.616666666666664</v>
      </c>
      <c r="M100" s="258">
        <v>14.55</v>
      </c>
      <c r="N100" s="258">
        <v>13.65</v>
      </c>
      <c r="O100" s="258">
        <v>1877840000</v>
      </c>
      <c r="P100" s="259">
        <v>1.5048648648648648E-2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118.8</v>
      </c>
      <c r="F101" s="255">
        <v>118.8</v>
      </c>
      <c r="G101" s="257">
        <v>118</v>
      </c>
      <c r="H101" s="257">
        <v>117.2</v>
      </c>
      <c r="I101" s="257">
        <v>116.4</v>
      </c>
      <c r="J101" s="257">
        <v>119.6</v>
      </c>
      <c r="K101" s="257">
        <v>120.39999999999998</v>
      </c>
      <c r="L101" s="257">
        <v>121.19999999999999</v>
      </c>
      <c r="M101" s="258">
        <v>119.6</v>
      </c>
      <c r="N101" s="258">
        <v>118</v>
      </c>
      <c r="O101" s="258">
        <v>67325000</v>
      </c>
      <c r="P101" s="259">
        <v>-2.9618659755646058E-3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82.8</v>
      </c>
      <c r="F102" s="255">
        <v>82.783333333333317</v>
      </c>
      <c r="G102" s="257">
        <v>82.21666666666664</v>
      </c>
      <c r="H102" s="257">
        <v>81.633333333333326</v>
      </c>
      <c r="I102" s="257">
        <v>81.066666666666649</v>
      </c>
      <c r="J102" s="257">
        <v>83.366666666666632</v>
      </c>
      <c r="K102" s="257">
        <v>83.933333333333323</v>
      </c>
      <c r="L102" s="257">
        <v>84.516666666666623</v>
      </c>
      <c r="M102" s="258">
        <v>83.35</v>
      </c>
      <c r="N102" s="258">
        <v>82.2</v>
      </c>
      <c r="O102" s="258">
        <v>341257500</v>
      </c>
      <c r="P102" s="259">
        <v>1.2753739316239316E-2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153.80000000000001</v>
      </c>
      <c r="F103" s="255">
        <v>152.08333333333334</v>
      </c>
      <c r="G103" s="257">
        <v>149.26666666666668</v>
      </c>
      <c r="H103" s="257">
        <v>144.73333333333335</v>
      </c>
      <c r="I103" s="257">
        <v>141.91666666666669</v>
      </c>
      <c r="J103" s="257">
        <v>156.61666666666667</v>
      </c>
      <c r="K103" s="257">
        <v>159.43333333333334</v>
      </c>
      <c r="L103" s="257">
        <v>163.96666666666667</v>
      </c>
      <c r="M103" s="258">
        <v>154.9</v>
      </c>
      <c r="N103" s="258">
        <v>147.55000000000001</v>
      </c>
      <c r="O103" s="258">
        <v>65231250</v>
      </c>
      <c r="P103" s="259">
        <v>5.9378806333739341E-2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456.7</v>
      </c>
      <c r="F104" s="255">
        <v>453.18333333333334</v>
      </c>
      <c r="G104" s="257">
        <v>447.9666666666667</v>
      </c>
      <c r="H104" s="257">
        <v>439.23333333333335</v>
      </c>
      <c r="I104" s="257">
        <v>434.01666666666671</v>
      </c>
      <c r="J104" s="257">
        <v>461.91666666666669</v>
      </c>
      <c r="K104" s="257">
        <v>467.13333333333327</v>
      </c>
      <c r="L104" s="257">
        <v>475.86666666666667</v>
      </c>
      <c r="M104" s="258">
        <v>458.4</v>
      </c>
      <c r="N104" s="258">
        <v>444.45</v>
      </c>
      <c r="O104" s="258">
        <v>15111250</v>
      </c>
      <c r="P104" s="259">
        <v>-1.831174631531934E-2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509.05</v>
      </c>
      <c r="F105" s="255">
        <v>509.5</v>
      </c>
      <c r="G105" s="257">
        <v>504.85</v>
      </c>
      <c r="H105" s="257">
        <v>500.65000000000003</v>
      </c>
      <c r="I105" s="257">
        <v>496.00000000000006</v>
      </c>
      <c r="J105" s="257">
        <v>513.70000000000005</v>
      </c>
      <c r="K105" s="257">
        <v>518.34999999999991</v>
      </c>
      <c r="L105" s="257">
        <v>522.54999999999995</v>
      </c>
      <c r="M105" s="258">
        <v>514.15</v>
      </c>
      <c r="N105" s="258">
        <v>505.3</v>
      </c>
      <c r="O105" s="258">
        <v>15614000</v>
      </c>
      <c r="P105" s="259">
        <v>1.2187216387916505E-2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241.75</v>
      </c>
      <c r="F106" s="255">
        <v>238.41666666666666</v>
      </c>
      <c r="G106" s="257">
        <v>233.33333333333331</v>
      </c>
      <c r="H106" s="257">
        <v>224.91666666666666</v>
      </c>
      <c r="I106" s="257">
        <v>219.83333333333331</v>
      </c>
      <c r="J106" s="257">
        <v>246.83333333333331</v>
      </c>
      <c r="K106" s="257">
        <v>251.91666666666663</v>
      </c>
      <c r="L106" s="257">
        <v>260.33333333333331</v>
      </c>
      <c r="M106" s="258">
        <v>243.5</v>
      </c>
      <c r="N106" s="258">
        <v>230</v>
      </c>
      <c r="O106" s="258">
        <v>25627300</v>
      </c>
      <c r="P106" s="259">
        <v>-3.1985978749041515E-2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2619.4499999999998</v>
      </c>
      <c r="F107" s="255">
        <v>2610.4666666666667</v>
      </c>
      <c r="G107" s="257">
        <v>2587.3333333333335</v>
      </c>
      <c r="H107" s="257">
        <v>2555.2166666666667</v>
      </c>
      <c r="I107" s="257">
        <v>2532.0833333333335</v>
      </c>
      <c r="J107" s="257">
        <v>2642.5833333333335</v>
      </c>
      <c r="K107" s="257">
        <v>2665.7166666666667</v>
      </c>
      <c r="L107" s="257">
        <v>2697.8333333333335</v>
      </c>
      <c r="M107" s="258">
        <v>2633.6</v>
      </c>
      <c r="N107" s="258">
        <v>2578.35</v>
      </c>
      <c r="O107" s="258">
        <v>934200</v>
      </c>
      <c r="P107" s="259">
        <v>3.7308461025982675E-2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3148.2</v>
      </c>
      <c r="F108" s="255">
        <v>3142.5666666666671</v>
      </c>
      <c r="G108" s="257">
        <v>3087.983333333334</v>
      </c>
      <c r="H108" s="257">
        <v>3027.7666666666669</v>
      </c>
      <c r="I108" s="257">
        <v>2973.1833333333338</v>
      </c>
      <c r="J108" s="257">
        <v>3202.7833333333342</v>
      </c>
      <c r="K108" s="257">
        <v>3257.3666666666672</v>
      </c>
      <c r="L108" s="257">
        <v>3317.5833333333344</v>
      </c>
      <c r="M108" s="258">
        <v>3197.15</v>
      </c>
      <c r="N108" s="258">
        <v>3082.35</v>
      </c>
      <c r="O108" s="258">
        <v>5791500</v>
      </c>
      <c r="P108" s="259">
        <v>-8.6067319982956969E-2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1520.35</v>
      </c>
      <c r="F109" s="255">
        <v>1531.3333333333333</v>
      </c>
      <c r="G109" s="257">
        <v>1502.6666666666665</v>
      </c>
      <c r="H109" s="257">
        <v>1484.9833333333333</v>
      </c>
      <c r="I109" s="257">
        <v>1456.3166666666666</v>
      </c>
      <c r="J109" s="257">
        <v>1549.0166666666664</v>
      </c>
      <c r="K109" s="257">
        <v>1577.6833333333329</v>
      </c>
      <c r="L109" s="257">
        <v>1595.3666666666663</v>
      </c>
      <c r="M109" s="258">
        <v>1560</v>
      </c>
      <c r="N109" s="258">
        <v>1513.65</v>
      </c>
      <c r="O109" s="258">
        <v>24470500</v>
      </c>
      <c r="P109" s="259">
        <v>2.4170259071694639E-2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222.35</v>
      </c>
      <c r="F110" s="255">
        <v>219.9</v>
      </c>
      <c r="G110" s="257">
        <v>216.25</v>
      </c>
      <c r="H110" s="257">
        <v>210.15</v>
      </c>
      <c r="I110" s="257">
        <v>206.5</v>
      </c>
      <c r="J110" s="257">
        <v>226</v>
      </c>
      <c r="K110" s="257">
        <v>229.65000000000003</v>
      </c>
      <c r="L110" s="257">
        <v>235.75</v>
      </c>
      <c r="M110" s="258">
        <v>223.55</v>
      </c>
      <c r="N110" s="258">
        <v>213.8</v>
      </c>
      <c r="O110" s="258">
        <v>141137400</v>
      </c>
      <c r="P110" s="259">
        <v>-3.64653451557495E-2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1731.5</v>
      </c>
      <c r="F111" s="255">
        <v>1715.8333333333333</v>
      </c>
      <c r="G111" s="257">
        <v>1696.2166666666665</v>
      </c>
      <c r="H111" s="257">
        <v>1660.9333333333332</v>
      </c>
      <c r="I111" s="257">
        <v>1641.3166666666664</v>
      </c>
      <c r="J111" s="257">
        <v>1751.1166666666666</v>
      </c>
      <c r="K111" s="257">
        <v>1770.7333333333333</v>
      </c>
      <c r="L111" s="257">
        <v>1806.0166666666667</v>
      </c>
      <c r="M111" s="258">
        <v>1735.45</v>
      </c>
      <c r="N111" s="258">
        <v>1680.55</v>
      </c>
      <c r="O111" s="258">
        <v>23844800</v>
      </c>
      <c r="P111" s="259">
        <v>-1.0030556662681015E-2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185.55</v>
      </c>
      <c r="F112" s="255">
        <v>181.51666666666668</v>
      </c>
      <c r="G112" s="257">
        <v>176.13333333333335</v>
      </c>
      <c r="H112" s="257">
        <v>166.71666666666667</v>
      </c>
      <c r="I112" s="257">
        <v>161.33333333333334</v>
      </c>
      <c r="J112" s="257">
        <v>190.93333333333337</v>
      </c>
      <c r="K112" s="257">
        <v>196.31666666666669</v>
      </c>
      <c r="L112" s="257">
        <v>205.73333333333338</v>
      </c>
      <c r="M112" s="258">
        <v>186.9</v>
      </c>
      <c r="N112" s="258">
        <v>172.1</v>
      </c>
      <c r="O112" s="258">
        <v>136997250</v>
      </c>
      <c r="P112" s="259">
        <v>4.2049836843666567E-2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1200.8499999999999</v>
      </c>
      <c r="F113" s="255">
        <v>1179.4499999999998</v>
      </c>
      <c r="G113" s="257">
        <v>1154.3499999999997</v>
      </c>
      <c r="H113" s="257">
        <v>1107.8499999999999</v>
      </c>
      <c r="I113" s="257">
        <v>1082.7499999999998</v>
      </c>
      <c r="J113" s="257">
        <v>1225.9499999999996</v>
      </c>
      <c r="K113" s="257">
        <v>1251.05</v>
      </c>
      <c r="L113" s="257">
        <v>1297.5499999999995</v>
      </c>
      <c r="M113" s="258">
        <v>1204.55</v>
      </c>
      <c r="N113" s="258">
        <v>1132.95</v>
      </c>
      <c r="O113" s="258">
        <v>2847650</v>
      </c>
      <c r="P113" s="259">
        <v>0.1007537688442211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969.85</v>
      </c>
      <c r="F114" s="255">
        <v>962.33333333333337</v>
      </c>
      <c r="G114" s="257">
        <v>950.76666666666677</v>
      </c>
      <c r="H114" s="257">
        <v>931.68333333333339</v>
      </c>
      <c r="I114" s="257">
        <v>920.11666666666679</v>
      </c>
      <c r="J114" s="257">
        <v>981.41666666666674</v>
      </c>
      <c r="K114" s="257">
        <v>992.98333333333335</v>
      </c>
      <c r="L114" s="257">
        <v>1012.0666666666667</v>
      </c>
      <c r="M114" s="258">
        <v>973.9</v>
      </c>
      <c r="N114" s="258">
        <v>943.25</v>
      </c>
      <c r="O114" s="258">
        <v>17108875</v>
      </c>
      <c r="P114" s="259">
        <v>-8.8706407137064073E-3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426.7</v>
      </c>
      <c r="F115" s="255">
        <v>429.14999999999992</v>
      </c>
      <c r="G115" s="257">
        <v>422.89999999999986</v>
      </c>
      <c r="H115" s="257">
        <v>419.09999999999997</v>
      </c>
      <c r="I115" s="257">
        <v>412.84999999999991</v>
      </c>
      <c r="J115" s="257">
        <v>432.94999999999982</v>
      </c>
      <c r="K115" s="257">
        <v>439.19999999999993</v>
      </c>
      <c r="L115" s="257">
        <v>442.99999999999977</v>
      </c>
      <c r="M115" s="258">
        <v>435.4</v>
      </c>
      <c r="N115" s="258">
        <v>425.35</v>
      </c>
      <c r="O115" s="258">
        <v>106054400</v>
      </c>
      <c r="P115" s="259">
        <v>2.3742193052762109E-3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786.3</v>
      </c>
      <c r="F116" s="255">
        <v>776.63333333333321</v>
      </c>
      <c r="G116" s="257">
        <v>763.71666666666647</v>
      </c>
      <c r="H116" s="257">
        <v>741.13333333333321</v>
      </c>
      <c r="I116" s="257">
        <v>728.21666666666647</v>
      </c>
      <c r="J116" s="257">
        <v>799.21666666666647</v>
      </c>
      <c r="K116" s="257">
        <v>812.13333333333321</v>
      </c>
      <c r="L116" s="257">
        <v>834.71666666666647</v>
      </c>
      <c r="M116" s="258">
        <v>789.55</v>
      </c>
      <c r="N116" s="258">
        <v>754.05</v>
      </c>
      <c r="O116" s="258">
        <v>27511250</v>
      </c>
      <c r="P116" s="259">
        <v>3.425751879699248E-2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4361.75</v>
      </c>
      <c r="F117" s="255">
        <v>4365.083333333333</v>
      </c>
      <c r="G117" s="257">
        <v>4310.1666666666661</v>
      </c>
      <c r="H117" s="257">
        <v>4258.583333333333</v>
      </c>
      <c r="I117" s="257">
        <v>4203.6666666666661</v>
      </c>
      <c r="J117" s="257">
        <v>4416.6666666666661</v>
      </c>
      <c r="K117" s="257">
        <v>4471.5833333333321</v>
      </c>
      <c r="L117" s="257">
        <v>4523.1666666666661</v>
      </c>
      <c r="M117" s="258">
        <v>4420</v>
      </c>
      <c r="N117" s="258">
        <v>4313.5</v>
      </c>
      <c r="O117" s="258">
        <v>765250</v>
      </c>
      <c r="P117" s="259">
        <v>-3.5807291666666665E-3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824</v>
      </c>
      <c r="F118" s="255">
        <v>819.93333333333339</v>
      </c>
      <c r="G118" s="257">
        <v>814.06666666666683</v>
      </c>
      <c r="H118" s="257">
        <v>804.13333333333344</v>
      </c>
      <c r="I118" s="257">
        <v>798.26666666666688</v>
      </c>
      <c r="J118" s="257">
        <v>829.86666666666679</v>
      </c>
      <c r="K118" s="257">
        <v>835.73333333333335</v>
      </c>
      <c r="L118" s="257">
        <v>845.66666666666674</v>
      </c>
      <c r="M118" s="258">
        <v>825.8</v>
      </c>
      <c r="N118" s="258">
        <v>810</v>
      </c>
      <c r="O118" s="258">
        <v>17475075</v>
      </c>
      <c r="P118" s="259">
        <v>2.0014971829321146E-2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482.5</v>
      </c>
      <c r="F119" s="255">
        <v>483.45</v>
      </c>
      <c r="G119" s="257">
        <v>478</v>
      </c>
      <c r="H119" s="257">
        <v>473.5</v>
      </c>
      <c r="I119" s="257">
        <v>468.05</v>
      </c>
      <c r="J119" s="257">
        <v>487.95</v>
      </c>
      <c r="K119" s="257">
        <v>493.39999999999992</v>
      </c>
      <c r="L119" s="257">
        <v>497.9</v>
      </c>
      <c r="M119" s="258">
        <v>488.9</v>
      </c>
      <c r="N119" s="258">
        <v>478.95</v>
      </c>
      <c r="O119" s="258">
        <v>18931250</v>
      </c>
      <c r="P119" s="259">
        <v>2.5181073580180059E-2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1797.7</v>
      </c>
      <c r="F120" s="255">
        <v>1801.9666666666665</v>
      </c>
      <c r="G120" s="257">
        <v>1789.633333333333</v>
      </c>
      <c r="H120" s="257">
        <v>1781.5666666666666</v>
      </c>
      <c r="I120" s="257">
        <v>1769.2333333333331</v>
      </c>
      <c r="J120" s="257">
        <v>1810.0333333333328</v>
      </c>
      <c r="K120" s="257">
        <v>1822.3666666666663</v>
      </c>
      <c r="L120" s="257">
        <v>1830.4333333333327</v>
      </c>
      <c r="M120" s="258">
        <v>1814.3</v>
      </c>
      <c r="N120" s="258">
        <v>1793.9</v>
      </c>
      <c r="O120" s="258">
        <v>27846000</v>
      </c>
      <c r="P120" s="259">
        <v>2.7148653633345628E-2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171.3</v>
      </c>
      <c r="F121" s="255">
        <v>171.78333333333333</v>
      </c>
      <c r="G121" s="257">
        <v>168.66666666666666</v>
      </c>
      <c r="H121" s="257">
        <v>166.03333333333333</v>
      </c>
      <c r="I121" s="257">
        <v>162.91666666666666</v>
      </c>
      <c r="J121" s="257">
        <v>174.41666666666666</v>
      </c>
      <c r="K121" s="257">
        <v>177.53333333333333</v>
      </c>
      <c r="L121" s="257">
        <v>180.16666666666666</v>
      </c>
      <c r="M121" s="258">
        <v>174.9</v>
      </c>
      <c r="N121" s="258">
        <v>169.15</v>
      </c>
      <c r="O121" s="258">
        <v>40282936</v>
      </c>
      <c r="P121" s="259">
        <v>3.9373704812341696E-2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2511.5</v>
      </c>
      <c r="F122" s="255">
        <v>2478.6666666666665</v>
      </c>
      <c r="G122" s="257">
        <v>2439.333333333333</v>
      </c>
      <c r="H122" s="257">
        <v>2367.1666666666665</v>
      </c>
      <c r="I122" s="257">
        <v>2327.833333333333</v>
      </c>
      <c r="J122" s="257">
        <v>2550.833333333333</v>
      </c>
      <c r="K122" s="257">
        <v>2590.1666666666661</v>
      </c>
      <c r="L122" s="257">
        <v>2662.333333333333</v>
      </c>
      <c r="M122" s="258">
        <v>2518</v>
      </c>
      <c r="N122" s="258">
        <v>2406.5</v>
      </c>
      <c r="O122" s="258">
        <v>1102200</v>
      </c>
      <c r="P122" s="259">
        <v>1.8574993069032437E-2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401</v>
      </c>
      <c r="F123" s="255">
        <v>397.5333333333333</v>
      </c>
      <c r="G123" s="257">
        <v>392.41666666666663</v>
      </c>
      <c r="H123" s="257">
        <v>383.83333333333331</v>
      </c>
      <c r="I123" s="257">
        <v>378.71666666666664</v>
      </c>
      <c r="J123" s="257">
        <v>406.11666666666662</v>
      </c>
      <c r="K123" s="257">
        <v>411.23333333333329</v>
      </c>
      <c r="L123" s="257">
        <v>419.81666666666661</v>
      </c>
      <c r="M123" s="258">
        <v>402.65</v>
      </c>
      <c r="N123" s="258">
        <v>388.95</v>
      </c>
      <c r="O123" s="258">
        <v>12744900</v>
      </c>
      <c r="P123" s="259">
        <v>-7.9968012794882047E-4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650.4</v>
      </c>
      <c r="F124" s="255">
        <v>646.63333333333333</v>
      </c>
      <c r="G124" s="257">
        <v>640.76666666666665</v>
      </c>
      <c r="H124" s="257">
        <v>631.13333333333333</v>
      </c>
      <c r="I124" s="257">
        <v>625.26666666666665</v>
      </c>
      <c r="J124" s="257">
        <v>656.26666666666665</v>
      </c>
      <c r="K124" s="257">
        <v>662.13333333333321</v>
      </c>
      <c r="L124" s="257">
        <v>671.76666666666665</v>
      </c>
      <c r="M124" s="258">
        <v>652.5</v>
      </c>
      <c r="N124" s="258">
        <v>637</v>
      </c>
      <c r="O124" s="258">
        <v>13940000</v>
      </c>
      <c r="P124" s="259">
        <v>-5.0408719346049048E-2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3435.25</v>
      </c>
      <c r="F125" s="255">
        <v>3407.0833333333335</v>
      </c>
      <c r="G125" s="257">
        <v>3375.166666666667</v>
      </c>
      <c r="H125" s="257">
        <v>3315.0833333333335</v>
      </c>
      <c r="I125" s="257">
        <v>3283.166666666667</v>
      </c>
      <c r="J125" s="257">
        <v>3467.166666666667</v>
      </c>
      <c r="K125" s="257">
        <v>3499.0833333333339</v>
      </c>
      <c r="L125" s="257">
        <v>3559.166666666667</v>
      </c>
      <c r="M125" s="258">
        <v>3439</v>
      </c>
      <c r="N125" s="258">
        <v>3347</v>
      </c>
      <c r="O125" s="258">
        <v>14118300</v>
      </c>
      <c r="P125" s="259">
        <v>-4.2502543234994916E-2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5496.8</v>
      </c>
      <c r="F126" s="255">
        <v>5480.1166666666659</v>
      </c>
      <c r="G126" s="257">
        <v>5425.5333333333319</v>
      </c>
      <c r="H126" s="257">
        <v>5354.2666666666664</v>
      </c>
      <c r="I126" s="257">
        <v>5299.6833333333325</v>
      </c>
      <c r="J126" s="257">
        <v>5551.3833333333314</v>
      </c>
      <c r="K126" s="257">
        <v>5605.9666666666653</v>
      </c>
      <c r="L126" s="257">
        <v>5677.2333333333308</v>
      </c>
      <c r="M126" s="258">
        <v>5534.7</v>
      </c>
      <c r="N126" s="258">
        <v>5408.85</v>
      </c>
      <c r="O126" s="258">
        <v>2265000</v>
      </c>
      <c r="P126" s="259">
        <v>7.259553913908226E-2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5609.1</v>
      </c>
      <c r="F127" s="255">
        <v>5571.5333333333328</v>
      </c>
      <c r="G127" s="257">
        <v>5517.0666666666657</v>
      </c>
      <c r="H127" s="257">
        <v>5425.0333333333328</v>
      </c>
      <c r="I127" s="257">
        <v>5370.5666666666657</v>
      </c>
      <c r="J127" s="257">
        <v>5663.5666666666657</v>
      </c>
      <c r="K127" s="257">
        <v>5718.0333333333328</v>
      </c>
      <c r="L127" s="257">
        <v>5810.0666666666657</v>
      </c>
      <c r="M127" s="258">
        <v>5626</v>
      </c>
      <c r="N127" s="258">
        <v>5479.5</v>
      </c>
      <c r="O127" s="258">
        <v>620800</v>
      </c>
      <c r="P127" s="259">
        <v>-7.0377479206653873E-3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1587.9</v>
      </c>
      <c r="F128" s="255">
        <v>1585.9333333333334</v>
      </c>
      <c r="G128" s="257">
        <v>1573.6666666666667</v>
      </c>
      <c r="H128" s="257">
        <v>1559.4333333333334</v>
      </c>
      <c r="I128" s="257">
        <v>1547.1666666666667</v>
      </c>
      <c r="J128" s="257">
        <v>1600.1666666666667</v>
      </c>
      <c r="K128" s="257">
        <v>1612.4333333333332</v>
      </c>
      <c r="L128" s="257">
        <v>1626.6666666666667</v>
      </c>
      <c r="M128" s="258">
        <v>1598.2</v>
      </c>
      <c r="N128" s="258">
        <v>1571.7</v>
      </c>
      <c r="O128" s="258">
        <v>7558200</v>
      </c>
      <c r="P128" s="259">
        <v>1.1489022864293028E-2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1732.95</v>
      </c>
      <c r="F129" s="255">
        <v>1726.8166666666668</v>
      </c>
      <c r="G129" s="257">
        <v>1717.2833333333338</v>
      </c>
      <c r="H129" s="257">
        <v>1701.616666666667</v>
      </c>
      <c r="I129" s="257">
        <v>1692.0833333333339</v>
      </c>
      <c r="J129" s="257">
        <v>1742.4833333333336</v>
      </c>
      <c r="K129" s="257">
        <v>1752.0166666666669</v>
      </c>
      <c r="L129" s="257">
        <v>1767.6833333333334</v>
      </c>
      <c r="M129" s="258">
        <v>1736.35</v>
      </c>
      <c r="N129" s="258">
        <v>1711.15</v>
      </c>
      <c r="O129" s="258">
        <v>12873700</v>
      </c>
      <c r="P129" s="259">
        <v>-3.4542495669063991E-2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292.10000000000002</v>
      </c>
      <c r="F130" s="255">
        <v>290.31666666666666</v>
      </c>
      <c r="G130" s="257">
        <v>286.88333333333333</v>
      </c>
      <c r="H130" s="257">
        <v>281.66666666666669</v>
      </c>
      <c r="I130" s="257">
        <v>278.23333333333335</v>
      </c>
      <c r="J130" s="257">
        <v>295.5333333333333</v>
      </c>
      <c r="K130" s="257">
        <v>298.96666666666658</v>
      </c>
      <c r="L130" s="257">
        <v>304.18333333333328</v>
      </c>
      <c r="M130" s="258">
        <v>293.75</v>
      </c>
      <c r="N130" s="258">
        <v>285.10000000000002</v>
      </c>
      <c r="O130" s="258">
        <v>24246000</v>
      </c>
      <c r="P130" s="259">
        <v>-1.4950840984805395E-2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187.2</v>
      </c>
      <c r="F131" s="255">
        <v>186.03333333333333</v>
      </c>
      <c r="G131" s="257">
        <v>183.31666666666666</v>
      </c>
      <c r="H131" s="257">
        <v>179.43333333333334</v>
      </c>
      <c r="I131" s="257">
        <v>176.71666666666667</v>
      </c>
      <c r="J131" s="257">
        <v>189.91666666666666</v>
      </c>
      <c r="K131" s="257">
        <v>192.6333333333333</v>
      </c>
      <c r="L131" s="257">
        <v>196.51666666666665</v>
      </c>
      <c r="M131" s="258">
        <v>188.75</v>
      </c>
      <c r="N131" s="258">
        <v>182.15</v>
      </c>
      <c r="O131" s="258">
        <v>56184000</v>
      </c>
      <c r="P131" s="259">
        <v>3.332597660560583E-2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523.85</v>
      </c>
      <c r="F132" s="255">
        <v>525.36666666666667</v>
      </c>
      <c r="G132" s="257">
        <v>520.23333333333335</v>
      </c>
      <c r="H132" s="257">
        <v>516.61666666666667</v>
      </c>
      <c r="I132" s="257">
        <v>511.48333333333335</v>
      </c>
      <c r="J132" s="257">
        <v>528.98333333333335</v>
      </c>
      <c r="K132" s="257">
        <v>534.11666666666679</v>
      </c>
      <c r="L132" s="257">
        <v>537.73333333333335</v>
      </c>
      <c r="M132" s="258">
        <v>530.5</v>
      </c>
      <c r="N132" s="258">
        <v>521.75</v>
      </c>
      <c r="O132" s="258">
        <v>11138400</v>
      </c>
      <c r="P132" s="259">
        <v>4.3273013375295044E-2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10875.6</v>
      </c>
      <c r="F133" s="255">
        <v>10753.316666666666</v>
      </c>
      <c r="G133" s="257">
        <v>10608.633333333331</v>
      </c>
      <c r="H133" s="257">
        <v>10341.666666666666</v>
      </c>
      <c r="I133" s="257">
        <v>10196.983333333332</v>
      </c>
      <c r="J133" s="257">
        <v>11020.283333333331</v>
      </c>
      <c r="K133" s="257">
        <v>11164.966666666665</v>
      </c>
      <c r="L133" s="257">
        <v>11431.933333333331</v>
      </c>
      <c r="M133" s="258">
        <v>10898</v>
      </c>
      <c r="N133" s="258">
        <v>10486.35</v>
      </c>
      <c r="O133" s="258">
        <v>2969350</v>
      </c>
      <c r="P133" s="259">
        <v>3.0062997179482851E-3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1077.25</v>
      </c>
      <c r="F134" s="255">
        <v>1073.6666666666667</v>
      </c>
      <c r="G134" s="257">
        <v>1065.9333333333334</v>
      </c>
      <c r="H134" s="257">
        <v>1054.6166666666666</v>
      </c>
      <c r="I134" s="257">
        <v>1046.8833333333332</v>
      </c>
      <c r="J134" s="257">
        <v>1084.9833333333336</v>
      </c>
      <c r="K134" s="257">
        <v>1092.7166666666667</v>
      </c>
      <c r="L134" s="257">
        <v>1104.0333333333338</v>
      </c>
      <c r="M134" s="258">
        <v>1081.4000000000001</v>
      </c>
      <c r="N134" s="258">
        <v>1062.3499999999999</v>
      </c>
      <c r="O134" s="258">
        <v>8374100</v>
      </c>
      <c r="P134" s="259">
        <v>1.2269419529531223E-2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3821.2</v>
      </c>
      <c r="F135" s="255">
        <v>3813.0666666666671</v>
      </c>
      <c r="G135" s="257">
        <v>3745.1333333333341</v>
      </c>
      <c r="H135" s="257">
        <v>3669.0666666666671</v>
      </c>
      <c r="I135" s="257">
        <v>3601.1333333333341</v>
      </c>
      <c r="J135" s="257">
        <v>3889.1333333333341</v>
      </c>
      <c r="K135" s="257">
        <v>3957.0666666666675</v>
      </c>
      <c r="L135" s="257">
        <v>4033.1333333333341</v>
      </c>
      <c r="M135" s="258">
        <v>3881</v>
      </c>
      <c r="N135" s="258">
        <v>3737</v>
      </c>
      <c r="O135" s="258">
        <v>2177200</v>
      </c>
      <c r="P135" s="259">
        <v>-7.2426721199727331E-2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1741.95</v>
      </c>
      <c r="F136" s="255">
        <v>1729.8500000000001</v>
      </c>
      <c r="G136" s="257">
        <v>1657.1000000000004</v>
      </c>
      <c r="H136" s="257">
        <v>1572.2500000000002</v>
      </c>
      <c r="I136" s="257">
        <v>1499.5000000000005</v>
      </c>
      <c r="J136" s="257">
        <v>1814.7000000000003</v>
      </c>
      <c r="K136" s="257">
        <v>1887.4499999999998</v>
      </c>
      <c r="L136" s="257">
        <v>1972.3000000000002</v>
      </c>
      <c r="M136" s="258">
        <v>1802.6</v>
      </c>
      <c r="N136" s="258">
        <v>1645</v>
      </c>
      <c r="O136" s="258">
        <v>906400</v>
      </c>
      <c r="P136" s="259">
        <v>-0.10434782608695652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918.75</v>
      </c>
      <c r="F137" s="255">
        <v>905.44999999999993</v>
      </c>
      <c r="G137" s="257">
        <v>888.39999999999986</v>
      </c>
      <c r="H137" s="257">
        <v>858.05</v>
      </c>
      <c r="I137" s="257">
        <v>840.99999999999989</v>
      </c>
      <c r="J137" s="257">
        <v>935.79999999999984</v>
      </c>
      <c r="K137" s="257">
        <v>952.8499999999998</v>
      </c>
      <c r="L137" s="257">
        <v>983.19999999999982</v>
      </c>
      <c r="M137" s="258">
        <v>922.5</v>
      </c>
      <c r="N137" s="258">
        <v>875.1</v>
      </c>
      <c r="O137" s="258">
        <v>7855200</v>
      </c>
      <c r="P137" s="259">
        <v>4.2688754380375914E-2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1543.75</v>
      </c>
      <c r="F138" s="255">
        <v>1522.5333333333335</v>
      </c>
      <c r="G138" s="257">
        <v>1495.2166666666672</v>
      </c>
      <c r="H138" s="257">
        <v>1446.6833333333336</v>
      </c>
      <c r="I138" s="257">
        <v>1419.3666666666672</v>
      </c>
      <c r="J138" s="257">
        <v>1571.0666666666671</v>
      </c>
      <c r="K138" s="257">
        <v>1598.3833333333332</v>
      </c>
      <c r="L138" s="257">
        <v>1646.916666666667</v>
      </c>
      <c r="M138" s="258">
        <v>1549.85</v>
      </c>
      <c r="N138" s="258">
        <v>1474</v>
      </c>
      <c r="O138" s="258">
        <v>2528800</v>
      </c>
      <c r="P138" s="259">
        <v>3.9802631578947367E-2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119.25</v>
      </c>
      <c r="F139" s="255">
        <v>118.66666666666667</v>
      </c>
      <c r="G139" s="257">
        <v>117.58333333333334</v>
      </c>
      <c r="H139" s="257">
        <v>115.91666666666667</v>
      </c>
      <c r="I139" s="257">
        <v>114.83333333333334</v>
      </c>
      <c r="J139" s="257">
        <v>120.33333333333334</v>
      </c>
      <c r="K139" s="257">
        <v>121.41666666666669</v>
      </c>
      <c r="L139" s="257">
        <v>123.08333333333334</v>
      </c>
      <c r="M139" s="258">
        <v>119.75</v>
      </c>
      <c r="N139" s="258">
        <v>117</v>
      </c>
      <c r="O139" s="258">
        <v>94373200</v>
      </c>
      <c r="P139" s="259">
        <v>-3.7602466721816953E-4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2593.8000000000002</v>
      </c>
      <c r="F140" s="255">
        <v>2558.7333333333336</v>
      </c>
      <c r="G140" s="257">
        <v>2510.2166666666672</v>
      </c>
      <c r="H140" s="257">
        <v>2426.6333333333337</v>
      </c>
      <c r="I140" s="257">
        <v>2378.1166666666672</v>
      </c>
      <c r="J140" s="257">
        <v>2642.3166666666671</v>
      </c>
      <c r="K140" s="257">
        <v>2690.8333333333335</v>
      </c>
      <c r="L140" s="257">
        <v>2774.416666666667</v>
      </c>
      <c r="M140" s="258">
        <v>2607.25</v>
      </c>
      <c r="N140" s="258">
        <v>2475.15</v>
      </c>
      <c r="O140" s="258">
        <v>2863025</v>
      </c>
      <c r="P140" s="259">
        <v>-3.8244803695150119E-2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144265.9</v>
      </c>
      <c r="F141" s="255">
        <v>143743.44999999998</v>
      </c>
      <c r="G141" s="257">
        <v>142987.04999999996</v>
      </c>
      <c r="H141" s="257">
        <v>141708.19999999998</v>
      </c>
      <c r="I141" s="257">
        <v>140951.79999999996</v>
      </c>
      <c r="J141" s="257">
        <v>145022.29999999996</v>
      </c>
      <c r="K141" s="257">
        <v>145778.69999999998</v>
      </c>
      <c r="L141" s="257">
        <v>147057.54999999996</v>
      </c>
      <c r="M141" s="258">
        <v>144499.85</v>
      </c>
      <c r="N141" s="258">
        <v>142464.6</v>
      </c>
      <c r="O141" s="258">
        <v>35630</v>
      </c>
      <c r="P141" s="259">
        <v>2.8074115665356543E-4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1394.1</v>
      </c>
      <c r="F142" s="255">
        <v>1382.9833333333333</v>
      </c>
      <c r="G142" s="257">
        <v>1368.5666666666666</v>
      </c>
      <c r="H142" s="257">
        <v>1343.0333333333333</v>
      </c>
      <c r="I142" s="257">
        <v>1328.6166666666666</v>
      </c>
      <c r="J142" s="257">
        <v>1408.5166666666667</v>
      </c>
      <c r="K142" s="257">
        <v>1422.9333333333332</v>
      </c>
      <c r="L142" s="257">
        <v>1448.4666666666667</v>
      </c>
      <c r="M142" s="258">
        <v>1397.4</v>
      </c>
      <c r="N142" s="258">
        <v>1357.45</v>
      </c>
      <c r="O142" s="258">
        <v>5656200</v>
      </c>
      <c r="P142" s="259">
        <v>-6.8565910188314828E-3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162.30000000000001</v>
      </c>
      <c r="F143" s="255">
        <v>159.71666666666667</v>
      </c>
      <c r="G143" s="257">
        <v>156.33333333333334</v>
      </c>
      <c r="H143" s="257">
        <v>150.36666666666667</v>
      </c>
      <c r="I143" s="257">
        <v>146.98333333333335</v>
      </c>
      <c r="J143" s="257">
        <v>165.68333333333334</v>
      </c>
      <c r="K143" s="257">
        <v>169.06666666666666</v>
      </c>
      <c r="L143" s="257">
        <v>175.03333333333333</v>
      </c>
      <c r="M143" s="258">
        <v>163.1</v>
      </c>
      <c r="N143" s="258">
        <v>153.75</v>
      </c>
      <c r="O143" s="258">
        <v>92115000</v>
      </c>
      <c r="P143" s="259">
        <v>-0.13078556263269639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5387.8</v>
      </c>
      <c r="F144" s="255">
        <v>5316.6833333333334</v>
      </c>
      <c r="G144" s="257">
        <v>5231.5166666666664</v>
      </c>
      <c r="H144" s="257">
        <v>5075.2333333333327</v>
      </c>
      <c r="I144" s="257">
        <v>4990.0666666666657</v>
      </c>
      <c r="J144" s="257">
        <v>5472.9666666666672</v>
      </c>
      <c r="K144" s="257">
        <v>5558.1333333333332</v>
      </c>
      <c r="L144" s="257">
        <v>5714.4166666666679</v>
      </c>
      <c r="M144" s="258">
        <v>5401.85</v>
      </c>
      <c r="N144" s="258">
        <v>5160.3999999999996</v>
      </c>
      <c r="O144" s="258">
        <v>1127250</v>
      </c>
      <c r="P144" s="259">
        <v>-3.5796766743648963E-2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3261.35</v>
      </c>
      <c r="F145" s="255">
        <v>3257.1</v>
      </c>
      <c r="G145" s="257">
        <v>3204.25</v>
      </c>
      <c r="H145" s="257">
        <v>3147.15</v>
      </c>
      <c r="I145" s="257">
        <v>3094.3</v>
      </c>
      <c r="J145" s="257">
        <v>3314.2</v>
      </c>
      <c r="K145" s="257">
        <v>3367.0499999999993</v>
      </c>
      <c r="L145" s="257">
        <v>3424.1499999999996</v>
      </c>
      <c r="M145" s="258">
        <v>3309.95</v>
      </c>
      <c r="N145" s="258">
        <v>3200</v>
      </c>
      <c r="O145" s="258">
        <v>1471500</v>
      </c>
      <c r="P145" s="259">
        <v>-1.3277006638503319E-2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2460.6999999999998</v>
      </c>
      <c r="F146" s="255">
        <v>2465.5333333333333</v>
      </c>
      <c r="G146" s="257">
        <v>2447.7166666666667</v>
      </c>
      <c r="H146" s="257">
        <v>2434.7333333333336</v>
      </c>
      <c r="I146" s="257">
        <v>2416.916666666667</v>
      </c>
      <c r="J146" s="257">
        <v>2478.5166666666664</v>
      </c>
      <c r="K146" s="257">
        <v>2496.333333333333</v>
      </c>
      <c r="L146" s="257">
        <v>2509.3166666666662</v>
      </c>
      <c r="M146" s="258">
        <v>2483.35</v>
      </c>
      <c r="N146" s="258">
        <v>2452.5500000000002</v>
      </c>
      <c r="O146" s="258">
        <v>6174800</v>
      </c>
      <c r="P146" s="259">
        <v>-5.9884095299420478E-3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244.1</v>
      </c>
      <c r="F147" s="255">
        <v>241.28333333333333</v>
      </c>
      <c r="G147" s="257">
        <v>237.81666666666666</v>
      </c>
      <c r="H147" s="257">
        <v>231.53333333333333</v>
      </c>
      <c r="I147" s="257">
        <v>228.06666666666666</v>
      </c>
      <c r="J147" s="257">
        <v>247.56666666666666</v>
      </c>
      <c r="K147" s="257">
        <v>251.0333333333333</v>
      </c>
      <c r="L147" s="257">
        <v>257.31666666666666</v>
      </c>
      <c r="M147" s="258">
        <v>244.75</v>
      </c>
      <c r="N147" s="258">
        <v>235</v>
      </c>
      <c r="O147" s="258">
        <v>91773000</v>
      </c>
      <c r="P147" s="259">
        <v>8.7912087912087919E-2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335.15</v>
      </c>
      <c r="F148" s="255">
        <v>333.86666666666662</v>
      </c>
      <c r="G148" s="257">
        <v>331.48333333333323</v>
      </c>
      <c r="H148" s="257">
        <v>327.81666666666661</v>
      </c>
      <c r="I148" s="257">
        <v>325.43333333333322</v>
      </c>
      <c r="J148" s="257">
        <v>337.53333333333325</v>
      </c>
      <c r="K148" s="257">
        <v>339.91666666666657</v>
      </c>
      <c r="L148" s="257">
        <v>343.58333333333326</v>
      </c>
      <c r="M148" s="258">
        <v>336.25</v>
      </c>
      <c r="N148" s="258">
        <v>330.2</v>
      </c>
      <c r="O148" s="258">
        <v>97053000</v>
      </c>
      <c r="P148" s="259">
        <v>-2.3542905435996499E-2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1324.9</v>
      </c>
      <c r="F149" s="255">
        <v>1322.3</v>
      </c>
      <c r="G149" s="257">
        <v>1301.8</v>
      </c>
      <c r="H149" s="257">
        <v>1278.7</v>
      </c>
      <c r="I149" s="257">
        <v>1258.2</v>
      </c>
      <c r="J149" s="257">
        <v>1345.3999999999999</v>
      </c>
      <c r="K149" s="257">
        <v>1365.8999999999999</v>
      </c>
      <c r="L149" s="257">
        <v>1388.9999999999998</v>
      </c>
      <c r="M149" s="258">
        <v>1342.8</v>
      </c>
      <c r="N149" s="258">
        <v>1299.2</v>
      </c>
      <c r="O149" s="258">
        <v>6632500</v>
      </c>
      <c r="P149" s="259">
        <v>-7.1256418317091064E-3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7079.15</v>
      </c>
      <c r="F150" s="255">
        <v>6958.05</v>
      </c>
      <c r="G150" s="257">
        <v>6771.1</v>
      </c>
      <c r="H150" s="257">
        <v>6463.05</v>
      </c>
      <c r="I150" s="257">
        <v>6276.1</v>
      </c>
      <c r="J150" s="257">
        <v>7266.1</v>
      </c>
      <c r="K150" s="257">
        <v>7453.0499999999993</v>
      </c>
      <c r="L150" s="257">
        <v>7761.1</v>
      </c>
      <c r="M150" s="258">
        <v>7145</v>
      </c>
      <c r="N150" s="258">
        <v>6650</v>
      </c>
      <c r="O150" s="258">
        <v>954600</v>
      </c>
      <c r="P150" s="259">
        <v>0.16131386861313868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271.2</v>
      </c>
      <c r="F151" s="255">
        <v>267.48333333333329</v>
      </c>
      <c r="G151" s="257">
        <v>262.56666666666661</v>
      </c>
      <c r="H151" s="257">
        <v>253.93333333333334</v>
      </c>
      <c r="I151" s="257">
        <v>249.01666666666665</v>
      </c>
      <c r="J151" s="257">
        <v>276.11666666666656</v>
      </c>
      <c r="K151" s="257">
        <v>281.03333333333319</v>
      </c>
      <c r="L151" s="257">
        <v>289.66666666666652</v>
      </c>
      <c r="M151" s="258">
        <v>272.39999999999998</v>
      </c>
      <c r="N151" s="258">
        <v>258.85000000000002</v>
      </c>
      <c r="O151" s="258">
        <v>96685050</v>
      </c>
      <c r="P151" s="259">
        <v>0.10440212850169313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36376.449999999997</v>
      </c>
      <c r="F152" s="255">
        <v>36564.316666666666</v>
      </c>
      <c r="G152" s="257">
        <v>36062.133333333331</v>
      </c>
      <c r="H152" s="257">
        <v>35747.816666666666</v>
      </c>
      <c r="I152" s="257">
        <v>35245.633333333331</v>
      </c>
      <c r="J152" s="257">
        <v>36878.633333333331</v>
      </c>
      <c r="K152" s="257">
        <v>37380.816666666666</v>
      </c>
      <c r="L152" s="257">
        <v>37695.133333333331</v>
      </c>
      <c r="M152" s="258">
        <v>37066.5</v>
      </c>
      <c r="N152" s="258">
        <v>36250</v>
      </c>
      <c r="O152" s="258">
        <v>156045</v>
      </c>
      <c r="P152" s="259">
        <v>5.770895450610753E-4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908.05</v>
      </c>
      <c r="F153" s="255">
        <v>903.96666666666658</v>
      </c>
      <c r="G153" s="257">
        <v>896.03333333333319</v>
      </c>
      <c r="H153" s="257">
        <v>884.01666666666665</v>
      </c>
      <c r="I153" s="257">
        <v>876.08333333333326</v>
      </c>
      <c r="J153" s="257">
        <v>915.98333333333312</v>
      </c>
      <c r="K153" s="257">
        <v>923.91666666666652</v>
      </c>
      <c r="L153" s="257">
        <v>935.93333333333305</v>
      </c>
      <c r="M153" s="258">
        <v>911.9</v>
      </c>
      <c r="N153" s="258">
        <v>891.95</v>
      </c>
      <c r="O153" s="258">
        <v>12317250</v>
      </c>
      <c r="P153" s="259">
        <v>3.2376298106291997E-3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8663.7999999999993</v>
      </c>
      <c r="F154" s="255">
        <v>8633.7333333333318</v>
      </c>
      <c r="G154" s="257">
        <v>8540.9666666666635</v>
      </c>
      <c r="H154" s="257">
        <v>8418.1333333333314</v>
      </c>
      <c r="I154" s="257">
        <v>8325.3666666666631</v>
      </c>
      <c r="J154" s="257">
        <v>8756.5666666666639</v>
      </c>
      <c r="K154" s="257">
        <v>8849.3333333333303</v>
      </c>
      <c r="L154" s="257">
        <v>8972.1666666666642</v>
      </c>
      <c r="M154" s="258">
        <v>8726.5</v>
      </c>
      <c r="N154" s="258">
        <v>8510.9</v>
      </c>
      <c r="O154" s="258">
        <v>1534200</v>
      </c>
      <c r="P154" s="259">
        <v>-1.9304525696752749E-2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291.45</v>
      </c>
      <c r="F155" s="255">
        <v>288.18333333333334</v>
      </c>
      <c r="G155" s="257">
        <v>278.36666666666667</v>
      </c>
      <c r="H155" s="257">
        <v>265.28333333333336</v>
      </c>
      <c r="I155" s="257">
        <v>255.4666666666667</v>
      </c>
      <c r="J155" s="257">
        <v>301.26666666666665</v>
      </c>
      <c r="K155" s="257">
        <v>311.08333333333337</v>
      </c>
      <c r="L155" s="257">
        <v>324.16666666666663</v>
      </c>
      <c r="M155" s="258">
        <v>298</v>
      </c>
      <c r="N155" s="258">
        <v>275.10000000000002</v>
      </c>
      <c r="O155" s="258">
        <v>36909000</v>
      </c>
      <c r="P155" s="259">
        <v>0.10927779280497701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452.65</v>
      </c>
      <c r="F156" s="255">
        <v>452.58333333333331</v>
      </c>
      <c r="G156" s="257">
        <v>444.36666666666662</v>
      </c>
      <c r="H156" s="257">
        <v>436.08333333333331</v>
      </c>
      <c r="I156" s="257">
        <v>427.86666666666662</v>
      </c>
      <c r="J156" s="257">
        <v>460.86666666666662</v>
      </c>
      <c r="K156" s="257">
        <v>469.08333333333331</v>
      </c>
      <c r="L156" s="257">
        <v>477.36666666666662</v>
      </c>
      <c r="M156" s="258">
        <v>460.8</v>
      </c>
      <c r="N156" s="258">
        <v>444.3</v>
      </c>
      <c r="O156" s="258">
        <v>62348750</v>
      </c>
      <c r="P156" s="259">
        <v>-2.7147953322449968E-2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2622.95</v>
      </c>
      <c r="F157" s="255">
        <v>2606.1666666666665</v>
      </c>
      <c r="G157" s="257">
        <v>2583.9833333333331</v>
      </c>
      <c r="H157" s="257">
        <v>2545.0166666666664</v>
      </c>
      <c r="I157" s="257">
        <v>2522.833333333333</v>
      </c>
      <c r="J157" s="257">
        <v>2645.1333333333332</v>
      </c>
      <c r="K157" s="257">
        <v>2667.3166666666666</v>
      </c>
      <c r="L157" s="257">
        <v>2706.2833333333333</v>
      </c>
      <c r="M157" s="258">
        <v>2628.35</v>
      </c>
      <c r="N157" s="258">
        <v>2567.1999999999998</v>
      </c>
      <c r="O157" s="258">
        <v>3901500</v>
      </c>
      <c r="P157" s="259">
        <v>-0.10439024390243902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3332.45</v>
      </c>
      <c r="F158" s="255">
        <v>3316.4833333333336</v>
      </c>
      <c r="G158" s="257">
        <v>3284.9666666666672</v>
      </c>
      <c r="H158" s="257">
        <v>3237.4833333333336</v>
      </c>
      <c r="I158" s="257">
        <v>3205.9666666666672</v>
      </c>
      <c r="J158" s="257">
        <v>3363.9666666666672</v>
      </c>
      <c r="K158" s="257">
        <v>3395.4833333333336</v>
      </c>
      <c r="L158" s="257">
        <v>3442.9666666666672</v>
      </c>
      <c r="M158" s="258">
        <v>3348</v>
      </c>
      <c r="N158" s="258">
        <v>3269</v>
      </c>
      <c r="O158" s="258">
        <v>1873500</v>
      </c>
      <c r="P158" s="259">
        <v>2.643473496781263E-2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122.7</v>
      </c>
      <c r="F159" s="255">
        <v>121.85000000000001</v>
      </c>
      <c r="G159" s="257">
        <v>120.25000000000001</v>
      </c>
      <c r="H159" s="257">
        <v>117.80000000000001</v>
      </c>
      <c r="I159" s="257">
        <v>116.20000000000002</v>
      </c>
      <c r="J159" s="257">
        <v>124.30000000000001</v>
      </c>
      <c r="K159" s="257">
        <v>125.9</v>
      </c>
      <c r="L159" s="257">
        <v>128.35000000000002</v>
      </c>
      <c r="M159" s="258">
        <v>123.45</v>
      </c>
      <c r="N159" s="258">
        <v>119.4</v>
      </c>
      <c r="O159" s="258">
        <v>252024000</v>
      </c>
      <c r="P159" s="259">
        <v>5.6474060162983335E-2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4424.6499999999996</v>
      </c>
      <c r="F160" s="255">
        <v>4407.1166666666668</v>
      </c>
      <c r="G160" s="257">
        <v>4379.1833333333334</v>
      </c>
      <c r="H160" s="257">
        <v>4333.7166666666662</v>
      </c>
      <c r="I160" s="257">
        <v>4305.7833333333328</v>
      </c>
      <c r="J160" s="257">
        <v>4452.5833333333339</v>
      </c>
      <c r="K160" s="257">
        <v>4480.5166666666682</v>
      </c>
      <c r="L160" s="257">
        <v>4525.9833333333345</v>
      </c>
      <c r="M160" s="258">
        <v>4435.05</v>
      </c>
      <c r="N160" s="258">
        <v>4361.6499999999996</v>
      </c>
      <c r="O160" s="258">
        <v>2523800</v>
      </c>
      <c r="P160" s="259">
        <v>-2.8896840971180116E-2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272.25</v>
      </c>
      <c r="F161" s="255">
        <v>273.76666666666671</v>
      </c>
      <c r="G161" s="257">
        <v>268.58333333333343</v>
      </c>
      <c r="H161" s="257">
        <v>264.91666666666674</v>
      </c>
      <c r="I161" s="257">
        <v>259.73333333333346</v>
      </c>
      <c r="J161" s="257">
        <v>277.43333333333339</v>
      </c>
      <c r="K161" s="257">
        <v>282.61666666666667</v>
      </c>
      <c r="L161" s="257">
        <v>286.28333333333336</v>
      </c>
      <c r="M161" s="258">
        <v>278.95</v>
      </c>
      <c r="N161" s="258">
        <v>270.10000000000002</v>
      </c>
      <c r="O161" s="258">
        <v>53874000</v>
      </c>
      <c r="P161" s="259">
        <v>7.5999424791486914E-2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1415.45</v>
      </c>
      <c r="F162" s="255">
        <v>1417.3166666666666</v>
      </c>
      <c r="G162" s="257">
        <v>1408.4333333333332</v>
      </c>
      <c r="H162" s="257">
        <v>1401.4166666666665</v>
      </c>
      <c r="I162" s="257">
        <v>1392.5333333333331</v>
      </c>
      <c r="J162" s="257">
        <v>1424.3333333333333</v>
      </c>
      <c r="K162" s="257">
        <v>1433.2166666666665</v>
      </c>
      <c r="L162" s="257">
        <v>1440.2333333333333</v>
      </c>
      <c r="M162" s="258">
        <v>1426.2</v>
      </c>
      <c r="N162" s="258">
        <v>1410.3</v>
      </c>
      <c r="O162" s="258">
        <v>6455834</v>
      </c>
      <c r="P162" s="259">
        <v>5.6771588973695826E-4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994.4</v>
      </c>
      <c r="F163" s="255">
        <v>994.83333333333337</v>
      </c>
      <c r="G163" s="257">
        <v>985.16666666666674</v>
      </c>
      <c r="H163" s="257">
        <v>975.93333333333339</v>
      </c>
      <c r="I163" s="257">
        <v>966.26666666666677</v>
      </c>
      <c r="J163" s="257">
        <v>1004.0666666666667</v>
      </c>
      <c r="K163" s="257">
        <v>1013.7333333333335</v>
      </c>
      <c r="L163" s="257">
        <v>1022.9666666666667</v>
      </c>
      <c r="M163" s="258">
        <v>1004.5</v>
      </c>
      <c r="N163" s="258">
        <v>985.6</v>
      </c>
      <c r="O163" s="258">
        <v>2819450</v>
      </c>
      <c r="P163" s="259">
        <v>-2.5271818983250073E-2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266.55</v>
      </c>
      <c r="F164" s="255">
        <v>265.26666666666665</v>
      </c>
      <c r="G164" s="257">
        <v>261.5333333333333</v>
      </c>
      <c r="H164" s="257">
        <v>256.51666666666665</v>
      </c>
      <c r="I164" s="257">
        <v>252.7833333333333</v>
      </c>
      <c r="J164" s="257">
        <v>270.2833333333333</v>
      </c>
      <c r="K164" s="257">
        <v>274.01666666666665</v>
      </c>
      <c r="L164" s="257">
        <v>279.0333333333333</v>
      </c>
      <c r="M164" s="258">
        <v>269</v>
      </c>
      <c r="N164" s="258">
        <v>260.25</v>
      </c>
      <c r="O164" s="258">
        <v>68605000</v>
      </c>
      <c r="P164" s="259">
        <v>1.5730836140208017E-2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503.9</v>
      </c>
      <c r="F165" s="255">
        <v>500.5333333333333</v>
      </c>
      <c r="G165" s="257">
        <v>495.16666666666663</v>
      </c>
      <c r="H165" s="257">
        <v>486.43333333333334</v>
      </c>
      <c r="I165" s="257">
        <v>481.06666666666666</v>
      </c>
      <c r="J165" s="257">
        <v>509.26666666666659</v>
      </c>
      <c r="K165" s="257">
        <v>514.63333333333321</v>
      </c>
      <c r="L165" s="257">
        <v>523.36666666666656</v>
      </c>
      <c r="M165" s="258">
        <v>505.9</v>
      </c>
      <c r="N165" s="258">
        <v>491.8</v>
      </c>
      <c r="O165" s="258">
        <v>35204000</v>
      </c>
      <c r="P165" s="259">
        <v>-4.0867480383609413E-2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2870.8</v>
      </c>
      <c r="F166" s="255">
        <v>2875.5333333333333</v>
      </c>
      <c r="G166" s="257">
        <v>2851.0666666666666</v>
      </c>
      <c r="H166" s="257">
        <v>2831.3333333333335</v>
      </c>
      <c r="I166" s="257">
        <v>2806.8666666666668</v>
      </c>
      <c r="J166" s="257">
        <v>2895.2666666666664</v>
      </c>
      <c r="K166" s="257">
        <v>2919.7333333333327</v>
      </c>
      <c r="L166" s="257">
        <v>2939.4666666666662</v>
      </c>
      <c r="M166" s="258">
        <v>2900</v>
      </c>
      <c r="N166" s="258">
        <v>2855.8</v>
      </c>
      <c r="O166" s="258">
        <v>35529000</v>
      </c>
      <c r="P166" s="259">
        <v>-5.9385164201028228E-3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145.6</v>
      </c>
      <c r="F167" s="255">
        <v>141.95000000000002</v>
      </c>
      <c r="G167" s="257">
        <v>137.30000000000004</v>
      </c>
      <c r="H167" s="257">
        <v>129.00000000000003</v>
      </c>
      <c r="I167" s="257">
        <v>124.35000000000005</v>
      </c>
      <c r="J167" s="257">
        <v>150.25000000000003</v>
      </c>
      <c r="K167" s="257">
        <v>154.9</v>
      </c>
      <c r="L167" s="257">
        <v>163.20000000000002</v>
      </c>
      <c r="M167" s="258">
        <v>146.6</v>
      </c>
      <c r="N167" s="258">
        <v>133.65</v>
      </c>
      <c r="O167" s="258">
        <v>170288000</v>
      </c>
      <c r="P167" s="259">
        <v>0.19302768747898219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706.9</v>
      </c>
      <c r="F168" s="255">
        <v>703.76666666666654</v>
      </c>
      <c r="G168" s="257">
        <v>698.73333333333312</v>
      </c>
      <c r="H168" s="257">
        <v>690.56666666666661</v>
      </c>
      <c r="I168" s="257">
        <v>685.53333333333319</v>
      </c>
      <c r="J168" s="257">
        <v>711.93333333333305</v>
      </c>
      <c r="K168" s="257">
        <v>716.96666666666658</v>
      </c>
      <c r="L168" s="257">
        <v>725.13333333333298</v>
      </c>
      <c r="M168" s="258">
        <v>708.8</v>
      </c>
      <c r="N168" s="258">
        <v>695.6</v>
      </c>
      <c r="O168" s="258">
        <v>23588800</v>
      </c>
      <c r="P168" s="259">
        <v>-9.4870231076777127E-4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1468.05</v>
      </c>
      <c r="F169" s="255">
        <v>1446.4666666666665</v>
      </c>
      <c r="G169" s="257">
        <v>1419.4833333333329</v>
      </c>
      <c r="H169" s="257">
        <v>1370.9166666666665</v>
      </c>
      <c r="I169" s="257">
        <v>1343.9333333333329</v>
      </c>
      <c r="J169" s="257">
        <v>1495.0333333333328</v>
      </c>
      <c r="K169" s="257">
        <v>1522.0166666666664</v>
      </c>
      <c r="L169" s="257">
        <v>1570.5833333333328</v>
      </c>
      <c r="M169" s="258">
        <v>1473.45</v>
      </c>
      <c r="N169" s="258">
        <v>1397.9</v>
      </c>
      <c r="O169" s="258">
        <v>6831000</v>
      </c>
      <c r="P169" s="259">
        <v>-5.2424639580602884E-3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654</v>
      </c>
      <c r="F170" s="255">
        <v>651</v>
      </c>
      <c r="G170" s="257">
        <v>644.25</v>
      </c>
      <c r="H170" s="257">
        <v>634.5</v>
      </c>
      <c r="I170" s="257">
        <v>627.75</v>
      </c>
      <c r="J170" s="257">
        <v>660.75</v>
      </c>
      <c r="K170" s="257">
        <v>667.5</v>
      </c>
      <c r="L170" s="257">
        <v>677.25</v>
      </c>
      <c r="M170" s="258">
        <v>657.75</v>
      </c>
      <c r="N170" s="258">
        <v>641.25</v>
      </c>
      <c r="O170" s="258">
        <v>125644500</v>
      </c>
      <c r="P170" s="259">
        <v>-6.2168543191714028E-3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27698.15</v>
      </c>
      <c r="F171" s="255">
        <v>27680.066666666666</v>
      </c>
      <c r="G171" s="257">
        <v>27326.783333333333</v>
      </c>
      <c r="H171" s="257">
        <v>26955.416666666668</v>
      </c>
      <c r="I171" s="257">
        <v>26602.133333333335</v>
      </c>
      <c r="J171" s="257">
        <v>28051.433333333331</v>
      </c>
      <c r="K171" s="257">
        <v>28404.716666666664</v>
      </c>
      <c r="L171" s="257">
        <v>28776.083333333328</v>
      </c>
      <c r="M171" s="258">
        <v>28033.35</v>
      </c>
      <c r="N171" s="258">
        <v>27308.7</v>
      </c>
      <c r="O171" s="258">
        <v>223200</v>
      </c>
      <c r="P171" s="259">
        <v>-1.8901098901098902E-2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4251</v>
      </c>
      <c r="F172" s="255">
        <v>4212.916666666667</v>
      </c>
      <c r="G172" s="257">
        <v>4144.1833333333343</v>
      </c>
      <c r="H172" s="257">
        <v>4037.3666666666677</v>
      </c>
      <c r="I172" s="257">
        <v>3968.633333333335</v>
      </c>
      <c r="J172" s="257">
        <v>4319.7333333333336</v>
      </c>
      <c r="K172" s="257">
        <v>4388.4666666666653</v>
      </c>
      <c r="L172" s="257">
        <v>4495.2833333333328</v>
      </c>
      <c r="M172" s="258">
        <v>4281.6499999999996</v>
      </c>
      <c r="N172" s="258">
        <v>4106.1000000000004</v>
      </c>
      <c r="O172" s="258">
        <v>1366200</v>
      </c>
      <c r="P172" s="259">
        <v>8.6378737541528243E-3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2292.15</v>
      </c>
      <c r="F173" s="255">
        <v>2285.1</v>
      </c>
      <c r="G173" s="257">
        <v>2267</v>
      </c>
      <c r="H173" s="257">
        <v>2241.85</v>
      </c>
      <c r="I173" s="257">
        <v>2223.75</v>
      </c>
      <c r="J173" s="257">
        <v>2310.25</v>
      </c>
      <c r="K173" s="257">
        <v>2328.3499999999995</v>
      </c>
      <c r="L173" s="257">
        <v>2353.5</v>
      </c>
      <c r="M173" s="258">
        <v>2303.1999999999998</v>
      </c>
      <c r="N173" s="258">
        <v>2259.9499999999998</v>
      </c>
      <c r="O173" s="258">
        <v>4100250</v>
      </c>
      <c r="P173" s="259">
        <v>-1.0229021453788359E-2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2403.9</v>
      </c>
      <c r="F174" s="255">
        <v>2384.6666666666665</v>
      </c>
      <c r="G174" s="257">
        <v>2357.6333333333332</v>
      </c>
      <c r="H174" s="257">
        <v>2311.3666666666668</v>
      </c>
      <c r="I174" s="257">
        <v>2284.3333333333335</v>
      </c>
      <c r="J174" s="257">
        <v>2430.9333333333329</v>
      </c>
      <c r="K174" s="257">
        <v>2457.9666666666667</v>
      </c>
      <c r="L174" s="257">
        <v>2504.2333333333327</v>
      </c>
      <c r="M174" s="258">
        <v>2411.6999999999998</v>
      </c>
      <c r="N174" s="258">
        <v>2338.4</v>
      </c>
      <c r="O174" s="258">
        <v>7117800</v>
      </c>
      <c r="P174" s="259">
        <v>-1.1045808844983535E-2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1467.5</v>
      </c>
      <c r="F175" s="255">
        <v>1460.8666666666668</v>
      </c>
      <c r="G175" s="257">
        <v>1452.3833333333337</v>
      </c>
      <c r="H175" s="257">
        <v>1437.2666666666669</v>
      </c>
      <c r="I175" s="257">
        <v>1428.7833333333338</v>
      </c>
      <c r="J175" s="257">
        <v>1475.9833333333336</v>
      </c>
      <c r="K175" s="257">
        <v>1484.4666666666667</v>
      </c>
      <c r="L175" s="257">
        <v>1499.5833333333335</v>
      </c>
      <c r="M175" s="258">
        <v>1469.35</v>
      </c>
      <c r="N175" s="258">
        <v>1445.75</v>
      </c>
      <c r="O175" s="258">
        <v>14697900</v>
      </c>
      <c r="P175" s="259">
        <v>2.224926971762415E-2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642.4</v>
      </c>
      <c r="F176" s="255">
        <v>643.9666666666667</v>
      </c>
      <c r="G176" s="257">
        <v>636.83333333333337</v>
      </c>
      <c r="H176" s="257">
        <v>631.26666666666665</v>
      </c>
      <c r="I176" s="257">
        <v>624.13333333333333</v>
      </c>
      <c r="J176" s="257">
        <v>649.53333333333342</v>
      </c>
      <c r="K176" s="257">
        <v>656.66666666666663</v>
      </c>
      <c r="L176" s="257">
        <v>662.23333333333346</v>
      </c>
      <c r="M176" s="258">
        <v>651.1</v>
      </c>
      <c r="N176" s="258">
        <v>638.4</v>
      </c>
      <c r="O176" s="258">
        <v>6637500</v>
      </c>
      <c r="P176" s="259">
        <v>2.2650056625141564E-3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773.8</v>
      </c>
      <c r="F177" s="255">
        <v>764.05000000000007</v>
      </c>
      <c r="G177" s="257">
        <v>752.90000000000009</v>
      </c>
      <c r="H177" s="257">
        <v>732</v>
      </c>
      <c r="I177" s="257">
        <v>720.85</v>
      </c>
      <c r="J177" s="257">
        <v>784.95000000000016</v>
      </c>
      <c r="K177" s="257">
        <v>796.1</v>
      </c>
      <c r="L177" s="257">
        <v>817.00000000000023</v>
      </c>
      <c r="M177" s="258">
        <v>775.2</v>
      </c>
      <c r="N177" s="258">
        <v>743.15</v>
      </c>
      <c r="O177" s="258">
        <v>5221000</v>
      </c>
      <c r="P177" s="259">
        <v>-3.8135593220338986E-2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993.2</v>
      </c>
      <c r="F178" s="255">
        <v>978.4666666666667</v>
      </c>
      <c r="G178" s="257">
        <v>953.48333333333335</v>
      </c>
      <c r="H178" s="257">
        <v>913.76666666666665</v>
      </c>
      <c r="I178" s="257">
        <v>888.7833333333333</v>
      </c>
      <c r="J178" s="257">
        <v>1018.1833333333334</v>
      </c>
      <c r="K178" s="257">
        <v>1043.1666666666667</v>
      </c>
      <c r="L178" s="257">
        <v>1082.8833333333334</v>
      </c>
      <c r="M178" s="258">
        <v>1003.45</v>
      </c>
      <c r="N178" s="258">
        <v>938.75</v>
      </c>
      <c r="O178" s="258">
        <v>14572250</v>
      </c>
      <c r="P178" s="259">
        <v>-1.1565006528632718E-2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1709.7</v>
      </c>
      <c r="F179" s="255">
        <v>1700.0166666666667</v>
      </c>
      <c r="G179" s="257">
        <v>1687.1833333333334</v>
      </c>
      <c r="H179" s="257">
        <v>1664.6666666666667</v>
      </c>
      <c r="I179" s="257">
        <v>1651.8333333333335</v>
      </c>
      <c r="J179" s="257">
        <v>1722.5333333333333</v>
      </c>
      <c r="K179" s="257">
        <v>1735.3666666666668</v>
      </c>
      <c r="L179" s="257">
        <v>1757.8833333333332</v>
      </c>
      <c r="M179" s="258">
        <v>1712.85</v>
      </c>
      <c r="N179" s="258">
        <v>1677.5</v>
      </c>
      <c r="O179" s="258">
        <v>6436000</v>
      </c>
      <c r="P179" s="259">
        <v>-1.8154080854309688E-2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1170.75</v>
      </c>
      <c r="F180" s="255">
        <v>1166.2666666666667</v>
      </c>
      <c r="G180" s="257">
        <v>1158.5333333333333</v>
      </c>
      <c r="H180" s="257">
        <v>1146.3166666666666</v>
      </c>
      <c r="I180" s="257">
        <v>1138.5833333333333</v>
      </c>
      <c r="J180" s="257">
        <v>1178.4833333333333</v>
      </c>
      <c r="K180" s="257">
        <v>1186.2166666666665</v>
      </c>
      <c r="L180" s="257">
        <v>1198.4333333333334</v>
      </c>
      <c r="M180" s="258">
        <v>1174</v>
      </c>
      <c r="N180" s="258">
        <v>1154.05</v>
      </c>
      <c r="O180" s="258">
        <v>13497300</v>
      </c>
      <c r="P180" s="259">
        <v>1.5162796994517024E-2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941.05</v>
      </c>
      <c r="F181" s="255">
        <v>938.68333333333339</v>
      </c>
      <c r="G181" s="257">
        <v>933.56666666666683</v>
      </c>
      <c r="H181" s="257">
        <v>926.08333333333348</v>
      </c>
      <c r="I181" s="257">
        <v>920.96666666666692</v>
      </c>
      <c r="J181" s="257">
        <v>946.16666666666674</v>
      </c>
      <c r="K181" s="257">
        <v>951.2833333333333</v>
      </c>
      <c r="L181" s="257">
        <v>958.76666666666665</v>
      </c>
      <c r="M181" s="258">
        <v>943.8</v>
      </c>
      <c r="N181" s="258">
        <v>931.2</v>
      </c>
      <c r="O181" s="258">
        <v>64781925</v>
      </c>
      <c r="P181" s="259">
        <v>-2.1038804427408589E-2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394.2</v>
      </c>
      <c r="F182" s="255">
        <v>393.4666666666667</v>
      </c>
      <c r="G182" s="257">
        <v>388.93333333333339</v>
      </c>
      <c r="H182" s="257">
        <v>383.66666666666669</v>
      </c>
      <c r="I182" s="257">
        <v>379.13333333333338</v>
      </c>
      <c r="J182" s="257">
        <v>398.73333333333341</v>
      </c>
      <c r="K182" s="257">
        <v>403.26666666666671</v>
      </c>
      <c r="L182" s="257">
        <v>408.53333333333342</v>
      </c>
      <c r="M182" s="258">
        <v>398</v>
      </c>
      <c r="N182" s="258">
        <v>388.2</v>
      </c>
      <c r="O182" s="258">
        <v>95029875</v>
      </c>
      <c r="P182" s="259">
        <v>9.1391298114830485E-3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145.15</v>
      </c>
      <c r="F183" s="255">
        <v>143.85000000000002</v>
      </c>
      <c r="G183" s="257">
        <v>142.15000000000003</v>
      </c>
      <c r="H183" s="257">
        <v>139.15</v>
      </c>
      <c r="I183" s="257">
        <v>137.45000000000002</v>
      </c>
      <c r="J183" s="257">
        <v>146.85000000000005</v>
      </c>
      <c r="K183" s="257">
        <v>148.55000000000004</v>
      </c>
      <c r="L183" s="257">
        <v>151.55000000000007</v>
      </c>
      <c r="M183" s="258">
        <v>145.55000000000001</v>
      </c>
      <c r="N183" s="258">
        <v>140.85</v>
      </c>
      <c r="O183" s="258">
        <v>213884000</v>
      </c>
      <c r="P183" s="259">
        <v>-1.7483577564426478E-2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4149.2</v>
      </c>
      <c r="F184" s="255">
        <v>4103.9833333333336</v>
      </c>
      <c r="G184" s="257">
        <v>4045.2166666666672</v>
      </c>
      <c r="H184" s="257">
        <v>3941.2333333333336</v>
      </c>
      <c r="I184" s="257">
        <v>3882.4666666666672</v>
      </c>
      <c r="J184" s="257">
        <v>4207.9666666666672</v>
      </c>
      <c r="K184" s="257">
        <v>4266.7333333333336</v>
      </c>
      <c r="L184" s="257">
        <v>4370.7166666666672</v>
      </c>
      <c r="M184" s="258">
        <v>4162.75</v>
      </c>
      <c r="N184" s="258">
        <v>4000</v>
      </c>
      <c r="O184" s="258">
        <v>12844125</v>
      </c>
      <c r="P184" s="259">
        <v>-1.0262150062031393E-2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1358.25</v>
      </c>
      <c r="F185" s="255">
        <v>1354.2666666666667</v>
      </c>
      <c r="G185" s="257">
        <v>1338.5833333333333</v>
      </c>
      <c r="H185" s="257">
        <v>1318.9166666666665</v>
      </c>
      <c r="I185" s="257">
        <v>1303.2333333333331</v>
      </c>
      <c r="J185" s="257">
        <v>1373.9333333333334</v>
      </c>
      <c r="K185" s="257">
        <v>1389.6166666666668</v>
      </c>
      <c r="L185" s="257">
        <v>1409.2833333333335</v>
      </c>
      <c r="M185" s="258">
        <v>1369.95</v>
      </c>
      <c r="N185" s="258">
        <v>1334.6</v>
      </c>
      <c r="O185" s="258">
        <v>12502800</v>
      </c>
      <c r="P185" s="259">
        <v>6.0348573359725773E-3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3579.4</v>
      </c>
      <c r="F186" s="255">
        <v>3574.1833333333338</v>
      </c>
      <c r="G186" s="257">
        <v>3553.5666666666675</v>
      </c>
      <c r="H186" s="257">
        <v>3527.7333333333336</v>
      </c>
      <c r="I186" s="257">
        <v>3507.1166666666672</v>
      </c>
      <c r="J186" s="257">
        <v>3600.0166666666678</v>
      </c>
      <c r="K186" s="257">
        <v>3620.6333333333337</v>
      </c>
      <c r="L186" s="257">
        <v>3646.4666666666681</v>
      </c>
      <c r="M186" s="258">
        <v>3594.8</v>
      </c>
      <c r="N186" s="258">
        <v>3548.35</v>
      </c>
      <c r="O186" s="258">
        <v>5835725</v>
      </c>
      <c r="P186" s="259">
        <v>3.0118621030520203E-2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2599</v>
      </c>
      <c r="F187" s="255">
        <v>2599.1666666666665</v>
      </c>
      <c r="G187" s="257">
        <v>2567.833333333333</v>
      </c>
      <c r="H187" s="257">
        <v>2536.6666666666665</v>
      </c>
      <c r="I187" s="257">
        <v>2505.333333333333</v>
      </c>
      <c r="J187" s="257">
        <v>2630.333333333333</v>
      </c>
      <c r="K187" s="257">
        <v>2661.6666666666661</v>
      </c>
      <c r="L187" s="257">
        <v>2692.833333333333</v>
      </c>
      <c r="M187" s="258">
        <v>2630.5</v>
      </c>
      <c r="N187" s="258">
        <v>2568</v>
      </c>
      <c r="O187" s="258">
        <v>1591000</v>
      </c>
      <c r="P187" s="259">
        <v>-9.3447293447293453E-2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3051</v>
      </c>
      <c r="F188" s="255">
        <v>3069.8833333333332</v>
      </c>
      <c r="G188" s="257">
        <v>3013.7666666666664</v>
      </c>
      <c r="H188" s="257">
        <v>2976.5333333333333</v>
      </c>
      <c r="I188" s="257">
        <v>2920.4166666666665</v>
      </c>
      <c r="J188" s="257">
        <v>3107.1166666666663</v>
      </c>
      <c r="K188" s="257">
        <v>3163.2333333333331</v>
      </c>
      <c r="L188" s="257">
        <v>3200.4666666666662</v>
      </c>
      <c r="M188" s="258">
        <v>3126</v>
      </c>
      <c r="N188" s="258">
        <v>3032.65</v>
      </c>
      <c r="O188" s="258">
        <v>3213600</v>
      </c>
      <c r="P188" s="259">
        <v>7.5934110084371231E-2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2059.1</v>
      </c>
      <c r="F189" s="255">
        <v>2055.3666666666668</v>
      </c>
      <c r="G189" s="257">
        <v>2035.7333333333336</v>
      </c>
      <c r="H189" s="257">
        <v>2012.3666666666668</v>
      </c>
      <c r="I189" s="257">
        <v>1992.7333333333336</v>
      </c>
      <c r="J189" s="257">
        <v>2078.7333333333336</v>
      </c>
      <c r="K189" s="257">
        <v>2098.3666666666668</v>
      </c>
      <c r="L189" s="257">
        <v>2121.7333333333336</v>
      </c>
      <c r="M189" s="258">
        <v>2075</v>
      </c>
      <c r="N189" s="258">
        <v>2032</v>
      </c>
      <c r="O189" s="258">
        <v>4758950</v>
      </c>
      <c r="P189" s="259">
        <v>-5.5583997659621152E-3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1803.85</v>
      </c>
      <c r="F190" s="255">
        <v>1792.7166666666665</v>
      </c>
      <c r="G190" s="257">
        <v>1776.4833333333329</v>
      </c>
      <c r="H190" s="257">
        <v>1749.1166666666663</v>
      </c>
      <c r="I190" s="257">
        <v>1732.8833333333328</v>
      </c>
      <c r="J190" s="257">
        <v>1820.083333333333</v>
      </c>
      <c r="K190" s="257">
        <v>1836.3166666666666</v>
      </c>
      <c r="L190" s="257">
        <v>1863.6833333333332</v>
      </c>
      <c r="M190" s="258">
        <v>1808.95</v>
      </c>
      <c r="N190" s="258">
        <v>1765.35</v>
      </c>
      <c r="O190" s="258">
        <v>2546000</v>
      </c>
      <c r="P190" s="259">
        <v>-9.1843088418430887E-3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10076.200000000001</v>
      </c>
      <c r="F191" s="255">
        <v>10046.733333333334</v>
      </c>
      <c r="G191" s="257">
        <v>9975.9166666666679</v>
      </c>
      <c r="H191" s="257">
        <v>9875.633333333335</v>
      </c>
      <c r="I191" s="257">
        <v>9804.8166666666693</v>
      </c>
      <c r="J191" s="257">
        <v>10147.016666666666</v>
      </c>
      <c r="K191" s="257">
        <v>10217.833333333332</v>
      </c>
      <c r="L191" s="257">
        <v>10318.116666666665</v>
      </c>
      <c r="M191" s="258">
        <v>10117.549999999999</v>
      </c>
      <c r="N191" s="258">
        <v>9946.4500000000007</v>
      </c>
      <c r="O191" s="258">
        <v>1940100</v>
      </c>
      <c r="P191" s="259">
        <v>-2.0596698470392246E-2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484.2</v>
      </c>
      <c r="F192" s="255">
        <v>479.2</v>
      </c>
      <c r="G192" s="257">
        <v>471.34999999999997</v>
      </c>
      <c r="H192" s="257">
        <v>458.5</v>
      </c>
      <c r="I192" s="257">
        <v>450.65</v>
      </c>
      <c r="J192" s="257">
        <v>492.04999999999995</v>
      </c>
      <c r="K192" s="257">
        <v>499.9</v>
      </c>
      <c r="L192" s="257">
        <v>512.75</v>
      </c>
      <c r="M192" s="258">
        <v>487.05</v>
      </c>
      <c r="N192" s="258">
        <v>466.35</v>
      </c>
      <c r="O192" s="258">
        <v>46516600</v>
      </c>
      <c r="P192" s="259">
        <v>-8.2442239146601023E-2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284.55</v>
      </c>
      <c r="F193" s="255">
        <v>280.60000000000002</v>
      </c>
      <c r="G193" s="257">
        <v>274.80000000000007</v>
      </c>
      <c r="H193" s="257">
        <v>265.05000000000007</v>
      </c>
      <c r="I193" s="257">
        <v>259.25000000000011</v>
      </c>
      <c r="J193" s="257">
        <v>290.35000000000002</v>
      </c>
      <c r="K193" s="257">
        <v>296.14999999999998</v>
      </c>
      <c r="L193" s="257">
        <v>305.89999999999998</v>
      </c>
      <c r="M193" s="258">
        <v>286.39999999999998</v>
      </c>
      <c r="N193" s="258">
        <v>270.85000000000002</v>
      </c>
      <c r="O193" s="258">
        <v>99695800</v>
      </c>
      <c r="P193" s="259">
        <v>3.9447495263902545E-2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1034.9000000000001</v>
      </c>
      <c r="F194" s="255">
        <v>1033.7666666666667</v>
      </c>
      <c r="G194" s="257">
        <v>1021.1333333333332</v>
      </c>
      <c r="H194" s="257">
        <v>1007.3666666666666</v>
      </c>
      <c r="I194" s="257">
        <v>994.73333333333312</v>
      </c>
      <c r="J194" s="257">
        <v>1047.5333333333333</v>
      </c>
      <c r="K194" s="257">
        <v>1060.166666666667</v>
      </c>
      <c r="L194" s="257">
        <v>1073.9333333333334</v>
      </c>
      <c r="M194" s="258">
        <v>1046.4000000000001</v>
      </c>
      <c r="N194" s="258">
        <v>1020</v>
      </c>
      <c r="O194" s="258">
        <v>6795600</v>
      </c>
      <c r="P194" s="259">
        <v>-1.7778163212210561E-2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501.7</v>
      </c>
      <c r="F195" s="255">
        <v>497.31666666666661</v>
      </c>
      <c r="G195" s="257">
        <v>490.23333333333323</v>
      </c>
      <c r="H195" s="257">
        <v>478.76666666666665</v>
      </c>
      <c r="I195" s="257">
        <v>471.68333333333328</v>
      </c>
      <c r="J195" s="257">
        <v>508.78333333333319</v>
      </c>
      <c r="K195" s="257">
        <v>515.86666666666656</v>
      </c>
      <c r="L195" s="257">
        <v>527.33333333333314</v>
      </c>
      <c r="M195" s="258">
        <v>504.4</v>
      </c>
      <c r="N195" s="258">
        <v>485.85</v>
      </c>
      <c r="O195" s="258">
        <v>50005500</v>
      </c>
      <c r="P195" s="259">
        <v>-7.4935555422336788E-4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176.45</v>
      </c>
      <c r="F196" s="255">
        <v>177.73333333333335</v>
      </c>
      <c r="G196" s="257">
        <v>173.7166666666667</v>
      </c>
      <c r="H196" s="257">
        <v>170.98333333333335</v>
      </c>
      <c r="I196" s="257">
        <v>166.9666666666667</v>
      </c>
      <c r="J196" s="257">
        <v>180.4666666666667</v>
      </c>
      <c r="K196" s="257">
        <v>184.48333333333335</v>
      </c>
      <c r="L196" s="257">
        <v>187.2166666666667</v>
      </c>
      <c r="M196" s="258">
        <v>181.75</v>
      </c>
      <c r="N196" s="258">
        <v>175</v>
      </c>
      <c r="O196" s="258">
        <v>109497000</v>
      </c>
      <c r="P196" s="259">
        <v>-1.4206617150573937E-2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802</v>
      </c>
      <c r="F197" s="255">
        <v>792.61666666666667</v>
      </c>
      <c r="G197" s="257">
        <v>773.23333333333335</v>
      </c>
      <c r="H197" s="257">
        <v>744.4666666666667</v>
      </c>
      <c r="I197" s="257">
        <v>725.08333333333337</v>
      </c>
      <c r="J197" s="257">
        <v>821.38333333333333</v>
      </c>
      <c r="K197" s="257">
        <v>840.76666666666677</v>
      </c>
      <c r="L197" s="257">
        <v>869.5333333333333</v>
      </c>
      <c r="M197" s="258">
        <v>812</v>
      </c>
      <c r="N197" s="258">
        <v>763.85</v>
      </c>
      <c r="O197" s="258">
        <v>7706700</v>
      </c>
      <c r="P197" s="259">
        <v>-6.1280420960315718E-2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21929.4</v>
      </c>
      <c r="D10" s="34">
        <v>21872.783333333336</v>
      </c>
      <c r="E10" s="34">
        <v>21794.166666666672</v>
      </c>
      <c r="F10" s="34">
        <v>21658.933333333334</v>
      </c>
      <c r="G10" s="34">
        <v>21580.316666666669</v>
      </c>
      <c r="H10" s="34">
        <v>22008.016666666674</v>
      </c>
      <c r="I10" s="34">
        <v>22086.633333333335</v>
      </c>
      <c r="J10" s="34">
        <v>22221.866666666676</v>
      </c>
      <c r="K10" s="34">
        <v>21951.4</v>
      </c>
      <c r="L10" s="34">
        <v>21737.55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45690.8</v>
      </c>
      <c r="D11" s="34">
        <v>45716.65</v>
      </c>
      <c r="E11" s="34">
        <v>45501.15</v>
      </c>
      <c r="F11" s="34">
        <v>45311.5</v>
      </c>
      <c r="G11" s="34">
        <v>45096</v>
      </c>
      <c r="H11" s="34">
        <v>45906.3</v>
      </c>
      <c r="I11" s="34">
        <v>46121.8</v>
      </c>
      <c r="J11" s="34">
        <v>46311.450000000004</v>
      </c>
      <c r="K11" s="34">
        <v>45932.15</v>
      </c>
      <c r="L11" s="34">
        <v>45527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5775.25</v>
      </c>
      <c r="D12" s="36">
        <v>5743.25</v>
      </c>
      <c r="E12" s="36">
        <v>5687.75</v>
      </c>
      <c r="F12" s="36">
        <v>5600.25</v>
      </c>
      <c r="G12" s="36">
        <v>5544.75</v>
      </c>
      <c r="H12" s="36">
        <v>5830.75</v>
      </c>
      <c r="I12" s="36">
        <v>5886.25</v>
      </c>
      <c r="J12" s="36">
        <v>5973.75</v>
      </c>
      <c r="K12" s="36">
        <v>5798.75</v>
      </c>
      <c r="L12" s="36">
        <v>5655.75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7989.65</v>
      </c>
      <c r="D13" s="36">
        <v>7960.916666666667</v>
      </c>
      <c r="E13" s="36">
        <v>7914.5333333333338</v>
      </c>
      <c r="F13" s="36">
        <v>7839.416666666667</v>
      </c>
      <c r="G13" s="36">
        <v>7793.0333333333338</v>
      </c>
      <c r="H13" s="36">
        <v>8036.0333333333338</v>
      </c>
      <c r="I13" s="36">
        <v>8082.416666666667</v>
      </c>
      <c r="J13" s="36">
        <v>8157.5333333333338</v>
      </c>
      <c r="K13" s="36">
        <v>8007.3</v>
      </c>
      <c r="L13" s="36">
        <v>7885.8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38246.300000000003</v>
      </c>
      <c r="D14" s="36">
        <v>37897.966666666667</v>
      </c>
      <c r="E14" s="36">
        <v>37509.933333333334</v>
      </c>
      <c r="F14" s="36">
        <v>36773.566666666666</v>
      </c>
      <c r="G14" s="36">
        <v>36385.533333333333</v>
      </c>
      <c r="H14" s="36">
        <v>38634.333333333336</v>
      </c>
      <c r="I14" s="36">
        <v>39022.366666666676</v>
      </c>
      <c r="J14" s="36">
        <v>39758.733333333337</v>
      </c>
      <c r="K14" s="36">
        <v>38286</v>
      </c>
      <c r="L14" s="36">
        <v>37161.599999999999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9307.65</v>
      </c>
      <c r="D15" s="36">
        <v>9229.7166666666672</v>
      </c>
      <c r="E15" s="36">
        <v>9140.8333333333339</v>
      </c>
      <c r="F15" s="36">
        <v>8974.0166666666664</v>
      </c>
      <c r="G15" s="36">
        <v>8885.1333333333332</v>
      </c>
      <c r="H15" s="36">
        <v>9396.5333333333347</v>
      </c>
      <c r="I15" s="36">
        <v>9485.4166666666661</v>
      </c>
      <c r="J15" s="36">
        <v>9652.2333333333354</v>
      </c>
      <c r="K15" s="36">
        <v>9318.6</v>
      </c>
      <c r="L15" s="36">
        <v>9062.9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13862.9</v>
      </c>
      <c r="D16" s="36">
        <v>13804.433333333334</v>
      </c>
      <c r="E16" s="36">
        <v>13736.616666666669</v>
      </c>
      <c r="F16" s="36">
        <v>13610.333333333334</v>
      </c>
      <c r="G16" s="36">
        <v>13542.516666666668</v>
      </c>
      <c r="H16" s="36">
        <v>13930.716666666669</v>
      </c>
      <c r="I16" s="36">
        <v>13998.533333333335</v>
      </c>
      <c r="J16" s="36">
        <v>14124.816666666669</v>
      </c>
      <c r="K16" s="36">
        <v>13872.25</v>
      </c>
      <c r="L16" s="36">
        <v>13678.15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4403</v>
      </c>
      <c r="D17" s="36">
        <v>4396.2166666666672</v>
      </c>
      <c r="E17" s="36">
        <v>4368.8333333333339</v>
      </c>
      <c r="F17" s="36">
        <v>4334.666666666667</v>
      </c>
      <c r="G17" s="36">
        <v>4307.2833333333338</v>
      </c>
      <c r="H17" s="36">
        <v>4430.3833333333341</v>
      </c>
      <c r="I17" s="36">
        <v>4457.7666666666673</v>
      </c>
      <c r="J17" s="36">
        <v>4491.9333333333343</v>
      </c>
      <c r="K17" s="31">
        <v>4423.6000000000004</v>
      </c>
      <c r="L17" s="31">
        <v>4362.05</v>
      </c>
      <c r="M17" s="31">
        <v>1.7792699999999999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28319</v>
      </c>
      <c r="D18" s="36">
        <v>28218.466666666664</v>
      </c>
      <c r="E18" s="36">
        <v>27982.333333333328</v>
      </c>
      <c r="F18" s="36">
        <v>27645.666666666664</v>
      </c>
      <c r="G18" s="36">
        <v>27409.533333333329</v>
      </c>
      <c r="H18" s="36">
        <v>28555.133333333328</v>
      </c>
      <c r="I18" s="36">
        <v>28791.266666666666</v>
      </c>
      <c r="J18" s="36">
        <v>29127.933333333327</v>
      </c>
      <c r="K18" s="31">
        <v>28454.6</v>
      </c>
      <c r="L18" s="31">
        <v>27881.8</v>
      </c>
      <c r="M18" s="31">
        <v>0.13958999999999999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180.15</v>
      </c>
      <c r="D19" s="36">
        <v>179.11666666666665</v>
      </c>
      <c r="E19" s="36">
        <v>177.73333333333329</v>
      </c>
      <c r="F19" s="36">
        <v>175.31666666666663</v>
      </c>
      <c r="G19" s="36">
        <v>173.93333333333328</v>
      </c>
      <c r="H19" s="36">
        <v>181.5333333333333</v>
      </c>
      <c r="I19" s="36">
        <v>182.91666666666669</v>
      </c>
      <c r="J19" s="36">
        <v>185.33333333333331</v>
      </c>
      <c r="K19" s="31">
        <v>180.5</v>
      </c>
      <c r="L19" s="31">
        <v>176.7</v>
      </c>
      <c r="M19" s="31">
        <v>39.199509999999997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254.7</v>
      </c>
      <c r="D20" s="36">
        <v>253.25</v>
      </c>
      <c r="E20" s="36">
        <v>249.45</v>
      </c>
      <c r="F20" s="36">
        <v>244.2</v>
      </c>
      <c r="G20" s="36">
        <v>240.39999999999998</v>
      </c>
      <c r="H20" s="36">
        <v>258.5</v>
      </c>
      <c r="I20" s="36">
        <v>262.3</v>
      </c>
      <c r="J20" s="36">
        <v>267.55</v>
      </c>
      <c r="K20" s="31">
        <v>257.05</v>
      </c>
      <c r="L20" s="31">
        <v>248</v>
      </c>
      <c r="M20" s="31">
        <v>60.528739999999999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2528.25</v>
      </c>
      <c r="D21" s="36">
        <v>2510.1666666666665</v>
      </c>
      <c r="E21" s="36">
        <v>2487.333333333333</v>
      </c>
      <c r="F21" s="36">
        <v>2446.4166666666665</v>
      </c>
      <c r="G21" s="36">
        <v>2423.583333333333</v>
      </c>
      <c r="H21" s="36">
        <v>2551.083333333333</v>
      </c>
      <c r="I21" s="36">
        <v>2573.9166666666661</v>
      </c>
      <c r="J21" s="36">
        <v>2614.833333333333</v>
      </c>
      <c r="K21" s="31">
        <v>2533</v>
      </c>
      <c r="L21" s="31">
        <v>2469.25</v>
      </c>
      <c r="M21" s="31">
        <v>2.0124599999999999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3203.75</v>
      </c>
      <c r="D22" s="36">
        <v>3197.3166666666671</v>
      </c>
      <c r="E22" s="36">
        <v>3166.4333333333343</v>
      </c>
      <c r="F22" s="36">
        <v>3129.1166666666672</v>
      </c>
      <c r="G22" s="36">
        <v>3098.2333333333345</v>
      </c>
      <c r="H22" s="36">
        <v>3234.6333333333341</v>
      </c>
      <c r="I22" s="36">
        <v>3265.5166666666664</v>
      </c>
      <c r="J22" s="36">
        <v>3302.8333333333339</v>
      </c>
      <c r="K22" s="31">
        <v>3228.2</v>
      </c>
      <c r="L22" s="31">
        <v>3160</v>
      </c>
      <c r="M22" s="31">
        <v>20.788910000000001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1721.65</v>
      </c>
      <c r="D23" s="36">
        <v>1706.5333333333335</v>
      </c>
      <c r="E23" s="36">
        <v>1668.116666666667</v>
      </c>
      <c r="F23" s="36">
        <v>1614.5833333333335</v>
      </c>
      <c r="G23" s="36">
        <v>1576.166666666667</v>
      </c>
      <c r="H23" s="36">
        <v>1760.0666666666671</v>
      </c>
      <c r="I23" s="36">
        <v>1798.4833333333336</v>
      </c>
      <c r="J23" s="36">
        <v>1852.0166666666671</v>
      </c>
      <c r="K23" s="31">
        <v>1744.95</v>
      </c>
      <c r="L23" s="31">
        <v>1653</v>
      </c>
      <c r="M23" s="31">
        <v>19.758679999999998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1273.0999999999999</v>
      </c>
      <c r="D24" s="36">
        <v>1268.8499999999999</v>
      </c>
      <c r="E24" s="36">
        <v>1253.0999999999999</v>
      </c>
      <c r="F24" s="36">
        <v>1233.0999999999999</v>
      </c>
      <c r="G24" s="36">
        <v>1217.3499999999999</v>
      </c>
      <c r="H24" s="36">
        <v>1288.8499999999999</v>
      </c>
      <c r="I24" s="36">
        <v>1304.5999999999999</v>
      </c>
      <c r="J24" s="36">
        <v>1324.6</v>
      </c>
      <c r="K24" s="31">
        <v>1284.5999999999999</v>
      </c>
      <c r="L24" s="31">
        <v>1248.8499999999999</v>
      </c>
      <c r="M24" s="31">
        <v>44.080019999999998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549.70000000000005</v>
      </c>
      <c r="D25" s="36">
        <v>549.86666666666667</v>
      </c>
      <c r="E25" s="36">
        <v>544.83333333333337</v>
      </c>
      <c r="F25" s="36">
        <v>539.9666666666667</v>
      </c>
      <c r="G25" s="36">
        <v>534.93333333333339</v>
      </c>
      <c r="H25" s="36">
        <v>554.73333333333335</v>
      </c>
      <c r="I25" s="36">
        <v>559.76666666666665</v>
      </c>
      <c r="J25" s="36">
        <v>564.63333333333333</v>
      </c>
      <c r="K25" s="31">
        <v>554.9</v>
      </c>
      <c r="L25" s="31">
        <v>545</v>
      </c>
      <c r="M25" s="31">
        <v>11.45839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5065.2</v>
      </c>
      <c r="D26" s="36">
        <v>5048.3666666666659</v>
      </c>
      <c r="E26" s="36">
        <v>4965.7833333333319</v>
      </c>
      <c r="F26" s="36">
        <v>4866.3666666666659</v>
      </c>
      <c r="G26" s="36">
        <v>4783.7833333333319</v>
      </c>
      <c r="H26" s="36">
        <v>5147.7833333333319</v>
      </c>
      <c r="I26" s="36">
        <v>5230.3666666666659</v>
      </c>
      <c r="J26" s="36">
        <v>5329.7833333333319</v>
      </c>
      <c r="K26" s="31">
        <v>5130.95</v>
      </c>
      <c r="L26" s="31">
        <v>4948.95</v>
      </c>
      <c r="M26" s="31">
        <v>6.3517099999999997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566.6</v>
      </c>
      <c r="D27" s="36">
        <v>561.51666666666665</v>
      </c>
      <c r="E27" s="36">
        <v>555.0333333333333</v>
      </c>
      <c r="F27" s="36">
        <v>543.4666666666667</v>
      </c>
      <c r="G27" s="36">
        <v>536.98333333333335</v>
      </c>
      <c r="H27" s="36">
        <v>573.08333333333326</v>
      </c>
      <c r="I27" s="36">
        <v>579.56666666666661</v>
      </c>
      <c r="J27" s="36">
        <v>591.13333333333321</v>
      </c>
      <c r="K27" s="31">
        <v>568</v>
      </c>
      <c r="L27" s="31">
        <v>549.95000000000005</v>
      </c>
      <c r="M27" s="31">
        <v>29.695650000000001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6197.3</v>
      </c>
      <c r="D28" s="36">
        <v>6216.75</v>
      </c>
      <c r="E28" s="36">
        <v>6135.6</v>
      </c>
      <c r="F28" s="36">
        <v>6073.9000000000005</v>
      </c>
      <c r="G28" s="36">
        <v>5992.7500000000009</v>
      </c>
      <c r="H28" s="36">
        <v>6278.45</v>
      </c>
      <c r="I28" s="36">
        <v>6359.5999999999995</v>
      </c>
      <c r="J28" s="36">
        <v>6421.2999999999993</v>
      </c>
      <c r="K28" s="31">
        <v>6297.9</v>
      </c>
      <c r="L28" s="31">
        <v>6155.05</v>
      </c>
      <c r="M28" s="31">
        <v>3.26654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553</v>
      </c>
      <c r="D29" s="36">
        <v>551.31666666666672</v>
      </c>
      <c r="E29" s="36">
        <v>547.68333333333339</v>
      </c>
      <c r="F29" s="36">
        <v>542.36666666666667</v>
      </c>
      <c r="G29" s="36">
        <v>538.73333333333335</v>
      </c>
      <c r="H29" s="36">
        <v>556.63333333333344</v>
      </c>
      <c r="I29" s="36">
        <v>560.26666666666688</v>
      </c>
      <c r="J29" s="36">
        <v>565.58333333333348</v>
      </c>
      <c r="K29" s="31">
        <v>554.95000000000005</v>
      </c>
      <c r="L29" s="31">
        <v>546</v>
      </c>
      <c r="M29" s="31">
        <v>16.281199999999998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179.95</v>
      </c>
      <c r="D30" s="36">
        <v>180.98333333333332</v>
      </c>
      <c r="E30" s="36">
        <v>175.11666666666665</v>
      </c>
      <c r="F30" s="36">
        <v>170.28333333333333</v>
      </c>
      <c r="G30" s="36">
        <v>164.41666666666666</v>
      </c>
      <c r="H30" s="36">
        <v>185.81666666666663</v>
      </c>
      <c r="I30" s="36">
        <v>191.68333333333331</v>
      </c>
      <c r="J30" s="36">
        <v>196.51666666666662</v>
      </c>
      <c r="K30" s="31">
        <v>186.85</v>
      </c>
      <c r="L30" s="31">
        <v>176.15</v>
      </c>
      <c r="M30" s="31">
        <v>720.74447999999995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2930.95</v>
      </c>
      <c r="D31" s="36">
        <v>2926.8666666666668</v>
      </c>
      <c r="E31" s="36">
        <v>2906.7333333333336</v>
      </c>
      <c r="F31" s="36">
        <v>2882.5166666666669</v>
      </c>
      <c r="G31" s="36">
        <v>2862.3833333333337</v>
      </c>
      <c r="H31" s="36">
        <v>2951.0833333333335</v>
      </c>
      <c r="I31" s="36">
        <v>2971.2166666666667</v>
      </c>
      <c r="J31" s="36">
        <v>2995.4333333333334</v>
      </c>
      <c r="K31" s="31">
        <v>2947</v>
      </c>
      <c r="L31" s="31">
        <v>2902.65</v>
      </c>
      <c r="M31" s="31">
        <v>14.71312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1888.75</v>
      </c>
      <c r="D32" s="36">
        <v>1889.5</v>
      </c>
      <c r="E32" s="36">
        <v>1874.05</v>
      </c>
      <c r="F32" s="36">
        <v>1859.35</v>
      </c>
      <c r="G32" s="36">
        <v>1843.8999999999999</v>
      </c>
      <c r="H32" s="36">
        <v>1904.2</v>
      </c>
      <c r="I32" s="36">
        <v>1919.6499999999999</v>
      </c>
      <c r="J32" s="36">
        <v>1934.3500000000001</v>
      </c>
      <c r="K32" s="31">
        <v>1904.95</v>
      </c>
      <c r="L32" s="31">
        <v>1874.8</v>
      </c>
      <c r="M32" s="31">
        <v>3.8740600000000001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994.95</v>
      </c>
      <c r="D33" s="36">
        <v>1000.5</v>
      </c>
      <c r="E33" s="36">
        <v>982.45</v>
      </c>
      <c r="F33" s="36">
        <v>969.95</v>
      </c>
      <c r="G33" s="36">
        <v>951.90000000000009</v>
      </c>
      <c r="H33" s="36">
        <v>1013</v>
      </c>
      <c r="I33" s="36">
        <v>1031.05</v>
      </c>
      <c r="J33" s="36">
        <v>1043.55</v>
      </c>
      <c r="K33" s="31">
        <v>1018.55</v>
      </c>
      <c r="L33" s="31">
        <v>988</v>
      </c>
      <c r="M33" s="31">
        <v>12.290190000000001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616.5</v>
      </c>
      <c r="D34" s="36">
        <v>617.36666666666667</v>
      </c>
      <c r="E34" s="36">
        <v>612.13333333333333</v>
      </c>
      <c r="F34" s="36">
        <v>607.76666666666665</v>
      </c>
      <c r="G34" s="36">
        <v>602.5333333333333</v>
      </c>
      <c r="H34" s="36">
        <v>621.73333333333335</v>
      </c>
      <c r="I34" s="36">
        <v>626.9666666666667</v>
      </c>
      <c r="J34" s="36">
        <v>631.33333333333337</v>
      </c>
      <c r="K34" s="31">
        <v>622.6</v>
      </c>
      <c r="L34" s="31">
        <v>613</v>
      </c>
      <c r="M34" s="31">
        <v>17.134889999999999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1014.4</v>
      </c>
      <c r="D35" s="36">
        <v>1022.85</v>
      </c>
      <c r="E35" s="36">
        <v>996.8</v>
      </c>
      <c r="F35" s="36">
        <v>979.19999999999993</v>
      </c>
      <c r="G35" s="36">
        <v>953.14999999999986</v>
      </c>
      <c r="H35" s="36">
        <v>1040.45</v>
      </c>
      <c r="I35" s="36">
        <v>1066.5</v>
      </c>
      <c r="J35" s="36">
        <v>1084.1000000000001</v>
      </c>
      <c r="K35" s="31">
        <v>1048.9000000000001</v>
      </c>
      <c r="L35" s="31">
        <v>1005.25</v>
      </c>
      <c r="M35" s="31">
        <v>38.972859999999997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343.2</v>
      </c>
      <c r="D36" s="36">
        <v>344.9666666666667</v>
      </c>
      <c r="E36" s="36">
        <v>338.93333333333339</v>
      </c>
      <c r="F36" s="36">
        <v>334.66666666666669</v>
      </c>
      <c r="G36" s="36">
        <v>328.63333333333338</v>
      </c>
      <c r="H36" s="36">
        <v>349.23333333333341</v>
      </c>
      <c r="I36" s="36">
        <v>355.26666666666671</v>
      </c>
      <c r="J36" s="36">
        <v>359.53333333333342</v>
      </c>
      <c r="K36" s="31">
        <v>351</v>
      </c>
      <c r="L36" s="31">
        <v>340.7</v>
      </c>
      <c r="M36" s="31">
        <v>12.57367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1050.05</v>
      </c>
      <c r="D37" s="36">
        <v>1054.4499999999998</v>
      </c>
      <c r="E37" s="36">
        <v>1043.7999999999997</v>
      </c>
      <c r="F37" s="36">
        <v>1037.55</v>
      </c>
      <c r="G37" s="36">
        <v>1026.8999999999999</v>
      </c>
      <c r="H37" s="36">
        <v>1060.6999999999996</v>
      </c>
      <c r="I37" s="36">
        <v>1071.3499999999997</v>
      </c>
      <c r="J37" s="36">
        <v>1077.5999999999995</v>
      </c>
      <c r="K37" s="31">
        <v>1065.0999999999999</v>
      </c>
      <c r="L37" s="31">
        <v>1048.2</v>
      </c>
      <c r="M37" s="31">
        <v>80.111710000000002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7720.4</v>
      </c>
      <c r="D38" s="36">
        <v>7712.8999999999987</v>
      </c>
      <c r="E38" s="36">
        <v>7678.0999999999976</v>
      </c>
      <c r="F38" s="36">
        <v>7635.7999999999993</v>
      </c>
      <c r="G38" s="36">
        <v>7600.9999999999982</v>
      </c>
      <c r="H38" s="36">
        <v>7755.1999999999971</v>
      </c>
      <c r="I38" s="36">
        <v>7789.9999999999982</v>
      </c>
      <c r="J38" s="36">
        <v>7832.2999999999965</v>
      </c>
      <c r="K38" s="31">
        <v>7747.7</v>
      </c>
      <c r="L38" s="31">
        <v>7670.6</v>
      </c>
      <c r="M38" s="31">
        <v>1.31992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1597.05</v>
      </c>
      <c r="D39" s="36">
        <v>1600.8166666666666</v>
      </c>
      <c r="E39" s="36">
        <v>1574.8333333333333</v>
      </c>
      <c r="F39" s="36">
        <v>1552.6166666666666</v>
      </c>
      <c r="G39" s="36">
        <v>1526.6333333333332</v>
      </c>
      <c r="H39" s="36">
        <v>1623.0333333333333</v>
      </c>
      <c r="I39" s="36">
        <v>1649.0166666666669</v>
      </c>
      <c r="J39" s="36">
        <v>1671.2333333333333</v>
      </c>
      <c r="K39" s="31">
        <v>1626.8</v>
      </c>
      <c r="L39" s="31">
        <v>1578.6</v>
      </c>
      <c r="M39" s="31">
        <v>23.767980000000001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8452.4500000000007</v>
      </c>
      <c r="D40" s="36">
        <v>8405.1666666666661</v>
      </c>
      <c r="E40" s="36">
        <v>8330.8333333333321</v>
      </c>
      <c r="F40" s="36">
        <v>8209.2166666666653</v>
      </c>
      <c r="G40" s="36">
        <v>8134.8833333333314</v>
      </c>
      <c r="H40" s="36">
        <v>8526.7833333333328</v>
      </c>
      <c r="I40" s="36">
        <v>8601.116666666665</v>
      </c>
      <c r="J40" s="36">
        <v>8722.7333333333336</v>
      </c>
      <c r="K40" s="31">
        <v>8479.5</v>
      </c>
      <c r="L40" s="31">
        <v>8283.5499999999993</v>
      </c>
      <c r="M40" s="31">
        <v>0.19162999999999999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6598.15</v>
      </c>
      <c r="D41" s="36">
        <v>6610.7166666666672</v>
      </c>
      <c r="E41" s="36">
        <v>6522.4333333333343</v>
      </c>
      <c r="F41" s="36">
        <v>6446.7166666666672</v>
      </c>
      <c r="G41" s="36">
        <v>6358.4333333333343</v>
      </c>
      <c r="H41" s="36">
        <v>6686.4333333333343</v>
      </c>
      <c r="I41" s="36">
        <v>6774.7166666666672</v>
      </c>
      <c r="J41" s="36">
        <v>6850.4333333333343</v>
      </c>
      <c r="K41" s="31">
        <v>6699</v>
      </c>
      <c r="L41" s="31">
        <v>6535</v>
      </c>
      <c r="M41" s="31">
        <v>24.395330000000001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2382.15</v>
      </c>
      <c r="D42" s="36">
        <v>2393.6333333333332</v>
      </c>
      <c r="E42" s="36">
        <v>2366.6166666666663</v>
      </c>
      <c r="F42" s="36">
        <v>2351.083333333333</v>
      </c>
      <c r="G42" s="36">
        <v>2324.0666666666662</v>
      </c>
      <c r="H42" s="36">
        <v>2409.1666666666665</v>
      </c>
      <c r="I42" s="36">
        <v>2436.1833333333329</v>
      </c>
      <c r="J42" s="36">
        <v>2451.7166666666667</v>
      </c>
      <c r="K42" s="31">
        <v>2420.65</v>
      </c>
      <c r="L42" s="31">
        <v>2378.1</v>
      </c>
      <c r="M42" s="31">
        <v>3.7351000000000001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218.4</v>
      </c>
      <c r="D43" s="36">
        <v>219.73333333333335</v>
      </c>
      <c r="E43" s="36">
        <v>216.01666666666671</v>
      </c>
      <c r="F43" s="36">
        <v>213.63333333333335</v>
      </c>
      <c r="G43" s="36">
        <v>209.91666666666671</v>
      </c>
      <c r="H43" s="36">
        <v>222.1166666666667</v>
      </c>
      <c r="I43" s="36">
        <v>225.83333333333334</v>
      </c>
      <c r="J43" s="36">
        <v>228.2166666666667</v>
      </c>
      <c r="K43" s="31">
        <v>223.45</v>
      </c>
      <c r="L43" s="31">
        <v>217.35</v>
      </c>
      <c r="M43" s="31">
        <v>100.97377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250.3</v>
      </c>
      <c r="D44" s="36">
        <v>251.6</v>
      </c>
      <c r="E44" s="36">
        <v>244.89999999999998</v>
      </c>
      <c r="F44" s="36">
        <v>239.49999999999997</v>
      </c>
      <c r="G44" s="36">
        <v>232.79999999999995</v>
      </c>
      <c r="H44" s="36">
        <v>257</v>
      </c>
      <c r="I44" s="36">
        <v>263.7</v>
      </c>
      <c r="J44" s="36">
        <v>269.10000000000002</v>
      </c>
      <c r="K44" s="31">
        <v>258.3</v>
      </c>
      <c r="L44" s="31">
        <v>246.2</v>
      </c>
      <c r="M44" s="31">
        <v>175.06394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133.69999999999999</v>
      </c>
      <c r="D45" s="36">
        <v>134.61666666666665</v>
      </c>
      <c r="E45" s="36">
        <v>129.6333333333333</v>
      </c>
      <c r="F45" s="36">
        <v>125.56666666666666</v>
      </c>
      <c r="G45" s="36">
        <v>120.58333333333331</v>
      </c>
      <c r="H45" s="36">
        <v>138.68333333333328</v>
      </c>
      <c r="I45" s="36">
        <v>143.66666666666663</v>
      </c>
      <c r="J45" s="36">
        <v>147.73333333333326</v>
      </c>
      <c r="K45" s="31">
        <v>139.6</v>
      </c>
      <c r="L45" s="31">
        <v>130.55000000000001</v>
      </c>
      <c r="M45" s="31">
        <v>412.58557999999999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1442.35</v>
      </c>
      <c r="D46" s="36">
        <v>1440.7833333333335</v>
      </c>
      <c r="E46" s="36">
        <v>1431.5666666666671</v>
      </c>
      <c r="F46" s="36">
        <v>1420.7833333333335</v>
      </c>
      <c r="G46" s="36">
        <v>1411.5666666666671</v>
      </c>
      <c r="H46" s="36">
        <v>1451.5666666666671</v>
      </c>
      <c r="I46" s="36">
        <v>1460.7833333333338</v>
      </c>
      <c r="J46" s="36">
        <v>1471.5666666666671</v>
      </c>
      <c r="K46" s="31">
        <v>1450</v>
      </c>
      <c r="L46" s="31">
        <v>1430</v>
      </c>
      <c r="M46" s="31">
        <v>1.96289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183.1</v>
      </c>
      <c r="D47" s="36">
        <v>182.44999999999996</v>
      </c>
      <c r="E47" s="36">
        <v>181.34999999999991</v>
      </c>
      <c r="F47" s="36">
        <v>179.59999999999994</v>
      </c>
      <c r="G47" s="36">
        <v>178.49999999999989</v>
      </c>
      <c r="H47" s="36">
        <v>184.19999999999993</v>
      </c>
      <c r="I47" s="36">
        <v>185.3</v>
      </c>
      <c r="J47" s="36">
        <v>187.04999999999995</v>
      </c>
      <c r="K47" s="31">
        <v>183.55</v>
      </c>
      <c r="L47" s="31">
        <v>180.7</v>
      </c>
      <c r="M47" s="31">
        <v>121.34363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555.79999999999995</v>
      </c>
      <c r="D48" s="36">
        <v>558.91666666666663</v>
      </c>
      <c r="E48" s="36">
        <v>550.73333333333323</v>
      </c>
      <c r="F48" s="36">
        <v>545.66666666666663</v>
      </c>
      <c r="G48" s="36">
        <v>537.48333333333323</v>
      </c>
      <c r="H48" s="36">
        <v>563.98333333333323</v>
      </c>
      <c r="I48" s="36">
        <v>572.16666666666663</v>
      </c>
      <c r="J48" s="36">
        <v>577.23333333333323</v>
      </c>
      <c r="K48" s="31">
        <v>567.1</v>
      </c>
      <c r="L48" s="31">
        <v>553.85</v>
      </c>
      <c r="M48" s="31">
        <v>10.71673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1285.5</v>
      </c>
      <c r="D49" s="36">
        <v>1288.5833333333333</v>
      </c>
      <c r="E49" s="36">
        <v>1272.1666666666665</v>
      </c>
      <c r="F49" s="36">
        <v>1258.8333333333333</v>
      </c>
      <c r="G49" s="36">
        <v>1242.4166666666665</v>
      </c>
      <c r="H49" s="36">
        <v>1301.9166666666665</v>
      </c>
      <c r="I49" s="36">
        <v>1318.333333333333</v>
      </c>
      <c r="J49" s="36">
        <v>1331.6666666666665</v>
      </c>
      <c r="K49" s="31">
        <v>1305</v>
      </c>
      <c r="L49" s="31">
        <v>1275.25</v>
      </c>
      <c r="M49" s="31">
        <v>12.23155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1134.05</v>
      </c>
      <c r="D50" s="36">
        <v>1137.7166666666665</v>
      </c>
      <c r="E50" s="36">
        <v>1119.333333333333</v>
      </c>
      <c r="F50" s="36">
        <v>1104.6166666666666</v>
      </c>
      <c r="G50" s="36">
        <v>1086.2333333333331</v>
      </c>
      <c r="H50" s="36">
        <v>1152.4333333333329</v>
      </c>
      <c r="I50" s="36">
        <v>1170.8166666666666</v>
      </c>
      <c r="J50" s="36">
        <v>1185.5333333333328</v>
      </c>
      <c r="K50" s="31">
        <v>1156.0999999999999</v>
      </c>
      <c r="L50" s="31">
        <v>1123</v>
      </c>
      <c r="M50" s="31">
        <v>98.630650000000003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231.8</v>
      </c>
      <c r="D51" s="36">
        <v>232.15</v>
      </c>
      <c r="E51" s="36">
        <v>228</v>
      </c>
      <c r="F51" s="36">
        <v>224.2</v>
      </c>
      <c r="G51" s="36">
        <v>220.04999999999998</v>
      </c>
      <c r="H51" s="36">
        <v>235.95000000000002</v>
      </c>
      <c r="I51" s="36">
        <v>240.10000000000005</v>
      </c>
      <c r="J51" s="36">
        <v>243.90000000000003</v>
      </c>
      <c r="K51" s="31">
        <v>236.3</v>
      </c>
      <c r="L51" s="31">
        <v>228.35</v>
      </c>
      <c r="M51" s="31">
        <v>203.12567000000001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298.55</v>
      </c>
      <c r="D52" s="36">
        <v>297.2166666666667</v>
      </c>
      <c r="E52" s="36">
        <v>287.33333333333337</v>
      </c>
      <c r="F52" s="36">
        <v>276.11666666666667</v>
      </c>
      <c r="G52" s="36">
        <v>266.23333333333335</v>
      </c>
      <c r="H52" s="36">
        <v>308.43333333333339</v>
      </c>
      <c r="I52" s="36">
        <v>318.31666666666672</v>
      </c>
      <c r="J52" s="36">
        <v>329.53333333333342</v>
      </c>
      <c r="K52" s="31">
        <v>307.10000000000002</v>
      </c>
      <c r="L52" s="31">
        <v>286</v>
      </c>
      <c r="M52" s="31">
        <v>236.49986000000001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24891.45</v>
      </c>
      <c r="D53" s="36">
        <v>24619.650000000005</v>
      </c>
      <c r="E53" s="36">
        <v>24283.700000000012</v>
      </c>
      <c r="F53" s="36">
        <v>23675.950000000008</v>
      </c>
      <c r="G53" s="36">
        <v>23340.000000000015</v>
      </c>
      <c r="H53" s="36">
        <v>25227.400000000009</v>
      </c>
      <c r="I53" s="36">
        <v>25563.35</v>
      </c>
      <c r="J53" s="36">
        <v>26171.100000000006</v>
      </c>
      <c r="K53" s="31">
        <v>24955.599999999999</v>
      </c>
      <c r="L53" s="31">
        <v>24011.9</v>
      </c>
      <c r="M53" s="31">
        <v>0.19633999999999999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609.29999999999995</v>
      </c>
      <c r="D54" s="36">
        <v>598.23333333333335</v>
      </c>
      <c r="E54" s="36">
        <v>581.76666666666665</v>
      </c>
      <c r="F54" s="36">
        <v>554.23333333333335</v>
      </c>
      <c r="G54" s="36">
        <v>537.76666666666665</v>
      </c>
      <c r="H54" s="36">
        <v>625.76666666666665</v>
      </c>
      <c r="I54" s="36">
        <v>642.23333333333335</v>
      </c>
      <c r="J54" s="36">
        <v>669.76666666666665</v>
      </c>
      <c r="K54" s="31">
        <v>614.70000000000005</v>
      </c>
      <c r="L54" s="31">
        <v>570.70000000000005</v>
      </c>
      <c r="M54" s="31">
        <v>226.30328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5007.05</v>
      </c>
      <c r="D55" s="36">
        <v>5041.5333333333328</v>
      </c>
      <c r="E55" s="36">
        <v>4958.0666666666657</v>
      </c>
      <c r="F55" s="36">
        <v>4909.083333333333</v>
      </c>
      <c r="G55" s="36">
        <v>4825.6166666666659</v>
      </c>
      <c r="H55" s="36">
        <v>5090.5166666666655</v>
      </c>
      <c r="I55" s="36">
        <v>5173.9833333333327</v>
      </c>
      <c r="J55" s="36">
        <v>5222.9666666666653</v>
      </c>
      <c r="K55" s="31">
        <v>5125</v>
      </c>
      <c r="L55" s="31">
        <v>4992.55</v>
      </c>
      <c r="M55" s="31">
        <v>3.3660899999999998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521.45000000000005</v>
      </c>
      <c r="D56" s="36">
        <v>519.55000000000007</v>
      </c>
      <c r="E56" s="36">
        <v>516.25000000000011</v>
      </c>
      <c r="F56" s="36">
        <v>511.05000000000007</v>
      </c>
      <c r="G56" s="36">
        <v>507.75000000000011</v>
      </c>
      <c r="H56" s="36">
        <v>524.75000000000011</v>
      </c>
      <c r="I56" s="36">
        <v>528.05000000000007</v>
      </c>
      <c r="J56" s="36">
        <v>533.25000000000011</v>
      </c>
      <c r="K56" s="31">
        <v>522.85</v>
      </c>
      <c r="L56" s="31">
        <v>514.35</v>
      </c>
      <c r="M56" s="31">
        <v>51.445749999999997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444.95</v>
      </c>
      <c r="D57" s="36">
        <v>442.68333333333334</v>
      </c>
      <c r="E57" s="36">
        <v>438.41666666666669</v>
      </c>
      <c r="F57" s="36">
        <v>431.88333333333333</v>
      </c>
      <c r="G57" s="36">
        <v>427.61666666666667</v>
      </c>
      <c r="H57" s="36">
        <v>449.2166666666667</v>
      </c>
      <c r="I57" s="36">
        <v>453.48333333333335</v>
      </c>
      <c r="J57" s="36">
        <v>460.01666666666671</v>
      </c>
      <c r="K57" s="31">
        <v>446.95</v>
      </c>
      <c r="L57" s="31">
        <v>436.15</v>
      </c>
      <c r="M57" s="31">
        <v>13.324339999999999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1157.05</v>
      </c>
      <c r="D58" s="36">
        <v>1149.4333333333334</v>
      </c>
      <c r="E58" s="36">
        <v>1134.8666666666668</v>
      </c>
      <c r="F58" s="36">
        <v>1112.6833333333334</v>
      </c>
      <c r="G58" s="36">
        <v>1098.1166666666668</v>
      </c>
      <c r="H58" s="36">
        <v>1171.6166666666668</v>
      </c>
      <c r="I58" s="36">
        <v>1186.1833333333334</v>
      </c>
      <c r="J58" s="36">
        <v>1208.3666666666668</v>
      </c>
      <c r="K58" s="31">
        <v>1164</v>
      </c>
      <c r="L58" s="31">
        <v>1127.25</v>
      </c>
      <c r="M58" s="31">
        <v>22.431730000000002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1425.45</v>
      </c>
      <c r="D59" s="36">
        <v>1427.9666666666669</v>
      </c>
      <c r="E59" s="36">
        <v>1410.0333333333338</v>
      </c>
      <c r="F59" s="36">
        <v>1394.6166666666668</v>
      </c>
      <c r="G59" s="36">
        <v>1376.6833333333336</v>
      </c>
      <c r="H59" s="36">
        <v>1443.3833333333339</v>
      </c>
      <c r="I59" s="36">
        <v>1461.3166666666668</v>
      </c>
      <c r="J59" s="36">
        <v>1476.733333333334</v>
      </c>
      <c r="K59" s="31">
        <v>1445.9</v>
      </c>
      <c r="L59" s="31">
        <v>1412.55</v>
      </c>
      <c r="M59" s="31">
        <v>9.7975200000000005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448.65</v>
      </c>
      <c r="D60" s="36">
        <v>445.63333333333338</v>
      </c>
      <c r="E60" s="36">
        <v>440.26666666666677</v>
      </c>
      <c r="F60" s="36">
        <v>431.88333333333338</v>
      </c>
      <c r="G60" s="36">
        <v>426.51666666666677</v>
      </c>
      <c r="H60" s="36">
        <v>454.01666666666677</v>
      </c>
      <c r="I60" s="36">
        <v>459.38333333333344</v>
      </c>
      <c r="J60" s="36">
        <v>467.76666666666677</v>
      </c>
      <c r="K60" s="31">
        <v>451</v>
      </c>
      <c r="L60" s="31">
        <v>437.25</v>
      </c>
      <c r="M60" s="31">
        <v>133.86526000000001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6560.8</v>
      </c>
      <c r="D61" s="36">
        <v>6501.5999999999995</v>
      </c>
      <c r="E61" s="36">
        <v>6432.1999999999989</v>
      </c>
      <c r="F61" s="36">
        <v>6303.5999999999995</v>
      </c>
      <c r="G61" s="36">
        <v>6234.1999999999989</v>
      </c>
      <c r="H61" s="36">
        <v>6630.1999999999989</v>
      </c>
      <c r="I61" s="36">
        <v>6699.5999999999985</v>
      </c>
      <c r="J61" s="36">
        <v>6828.1999999999989</v>
      </c>
      <c r="K61" s="31">
        <v>6571</v>
      </c>
      <c r="L61" s="31">
        <v>6373</v>
      </c>
      <c r="M61" s="31">
        <v>4.34992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2565.15</v>
      </c>
      <c r="D62" s="36">
        <v>2552.6333333333332</v>
      </c>
      <c r="E62" s="36">
        <v>2534.3666666666663</v>
      </c>
      <c r="F62" s="36">
        <v>2503.583333333333</v>
      </c>
      <c r="G62" s="36">
        <v>2485.3166666666662</v>
      </c>
      <c r="H62" s="36">
        <v>2583.4166666666665</v>
      </c>
      <c r="I62" s="36">
        <v>2601.6833333333329</v>
      </c>
      <c r="J62" s="36">
        <v>2632.4666666666667</v>
      </c>
      <c r="K62" s="31">
        <v>2570.9</v>
      </c>
      <c r="L62" s="31">
        <v>2521.85</v>
      </c>
      <c r="M62" s="31">
        <v>1.44763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935.75</v>
      </c>
      <c r="D63" s="36">
        <v>932.06666666666661</v>
      </c>
      <c r="E63" s="36">
        <v>923.68333333333317</v>
      </c>
      <c r="F63" s="36">
        <v>911.61666666666656</v>
      </c>
      <c r="G63" s="36">
        <v>903.23333333333312</v>
      </c>
      <c r="H63" s="36">
        <v>944.13333333333321</v>
      </c>
      <c r="I63" s="36">
        <v>952.51666666666665</v>
      </c>
      <c r="J63" s="36">
        <v>964.58333333333326</v>
      </c>
      <c r="K63" s="31">
        <v>940.45</v>
      </c>
      <c r="L63" s="31">
        <v>920</v>
      </c>
      <c r="M63" s="31">
        <v>11.85651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1108.8499999999999</v>
      </c>
      <c r="D64" s="36">
        <v>1103.95</v>
      </c>
      <c r="E64" s="36">
        <v>1095.9000000000001</v>
      </c>
      <c r="F64" s="36">
        <v>1082.95</v>
      </c>
      <c r="G64" s="36">
        <v>1074.9000000000001</v>
      </c>
      <c r="H64" s="36">
        <v>1116.9000000000001</v>
      </c>
      <c r="I64" s="36">
        <v>1124.9499999999998</v>
      </c>
      <c r="J64" s="36">
        <v>1137.9000000000001</v>
      </c>
      <c r="K64" s="31">
        <v>1112</v>
      </c>
      <c r="L64" s="31">
        <v>1091</v>
      </c>
      <c r="M64" s="31">
        <v>3.0853899999999999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288.45</v>
      </c>
      <c r="D65" s="36">
        <v>291.48333333333335</v>
      </c>
      <c r="E65" s="36">
        <v>282.9666666666667</v>
      </c>
      <c r="F65" s="36">
        <v>277.48333333333335</v>
      </c>
      <c r="G65" s="36">
        <v>268.9666666666667</v>
      </c>
      <c r="H65" s="36">
        <v>296.9666666666667</v>
      </c>
      <c r="I65" s="36">
        <v>305.48333333333335</v>
      </c>
      <c r="J65" s="36">
        <v>310.9666666666667</v>
      </c>
      <c r="K65" s="31">
        <v>300</v>
      </c>
      <c r="L65" s="31">
        <v>286</v>
      </c>
      <c r="M65" s="31">
        <v>51.857680000000002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2401.85</v>
      </c>
      <c r="D66" s="36">
        <v>2382.1166666666663</v>
      </c>
      <c r="E66" s="36">
        <v>2349.2833333333328</v>
      </c>
      <c r="F66" s="36">
        <v>2296.7166666666667</v>
      </c>
      <c r="G66" s="36">
        <v>2263.8833333333332</v>
      </c>
      <c r="H66" s="36">
        <v>2434.6833333333325</v>
      </c>
      <c r="I66" s="36">
        <v>2467.5166666666655</v>
      </c>
      <c r="J66" s="36">
        <v>2520.0833333333321</v>
      </c>
      <c r="K66" s="31">
        <v>2414.9499999999998</v>
      </c>
      <c r="L66" s="31">
        <v>2329.5500000000002</v>
      </c>
      <c r="M66" s="31">
        <v>6.4660200000000003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532.70000000000005</v>
      </c>
      <c r="D67" s="36">
        <v>533.7833333333333</v>
      </c>
      <c r="E67" s="36">
        <v>530.16666666666663</v>
      </c>
      <c r="F67" s="36">
        <v>527.63333333333333</v>
      </c>
      <c r="G67" s="36">
        <v>524.01666666666665</v>
      </c>
      <c r="H67" s="36">
        <v>536.31666666666661</v>
      </c>
      <c r="I67" s="36">
        <v>539.93333333333339</v>
      </c>
      <c r="J67" s="36">
        <v>542.46666666666658</v>
      </c>
      <c r="K67" s="31">
        <v>537.4</v>
      </c>
      <c r="L67" s="31">
        <v>531.25</v>
      </c>
      <c r="M67" s="31">
        <v>12.474399999999999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2189.75</v>
      </c>
      <c r="D68" s="36">
        <v>2198.85</v>
      </c>
      <c r="E68" s="36">
        <v>2171.6999999999998</v>
      </c>
      <c r="F68" s="36">
        <v>2153.65</v>
      </c>
      <c r="G68" s="36">
        <v>2126.5</v>
      </c>
      <c r="H68" s="36">
        <v>2216.8999999999996</v>
      </c>
      <c r="I68" s="36">
        <v>2244.0500000000002</v>
      </c>
      <c r="J68" s="36">
        <v>2262.0999999999995</v>
      </c>
      <c r="K68" s="31">
        <v>2226</v>
      </c>
      <c r="L68" s="31">
        <v>2180.8000000000002</v>
      </c>
      <c r="M68" s="31">
        <v>7.4025299999999996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2248.4</v>
      </c>
      <c r="D69" s="36">
        <v>2242.3833333333337</v>
      </c>
      <c r="E69" s="36">
        <v>2218.0666666666675</v>
      </c>
      <c r="F69" s="36">
        <v>2187.733333333334</v>
      </c>
      <c r="G69" s="36">
        <v>2163.4166666666679</v>
      </c>
      <c r="H69" s="36">
        <v>2272.7166666666672</v>
      </c>
      <c r="I69" s="36">
        <v>2297.0333333333338</v>
      </c>
      <c r="J69" s="36">
        <v>2327.3666666666668</v>
      </c>
      <c r="K69" s="31">
        <v>2266.6999999999998</v>
      </c>
      <c r="L69" s="31">
        <v>2212.0500000000002</v>
      </c>
      <c r="M69" s="31">
        <v>1.7637400000000001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465.1</v>
      </c>
      <c r="D70" s="36">
        <v>456.56666666666666</v>
      </c>
      <c r="E70" s="36">
        <v>442.73333333333335</v>
      </c>
      <c r="F70" s="36">
        <v>420.36666666666667</v>
      </c>
      <c r="G70" s="36">
        <v>406.53333333333336</v>
      </c>
      <c r="H70" s="36">
        <v>478.93333333333334</v>
      </c>
      <c r="I70" s="36">
        <v>492.76666666666671</v>
      </c>
      <c r="J70" s="36">
        <v>515.13333333333333</v>
      </c>
      <c r="K70" s="31">
        <v>470.4</v>
      </c>
      <c r="L70" s="31">
        <v>434.2</v>
      </c>
      <c r="M70" s="31">
        <v>52.120159999999998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158.05000000000001</v>
      </c>
      <c r="D71" s="36">
        <v>159.23333333333332</v>
      </c>
      <c r="E71" s="36">
        <v>154.61666666666665</v>
      </c>
      <c r="F71" s="36">
        <v>151.18333333333334</v>
      </c>
      <c r="G71" s="36">
        <v>146.56666666666666</v>
      </c>
      <c r="H71" s="36">
        <v>162.66666666666663</v>
      </c>
      <c r="I71" s="36">
        <v>167.2833333333333</v>
      </c>
      <c r="J71" s="36">
        <v>170.71666666666661</v>
      </c>
      <c r="K71" s="31">
        <v>163.85</v>
      </c>
      <c r="L71" s="31">
        <v>155.80000000000001</v>
      </c>
      <c r="M71" s="31">
        <v>50.773620000000001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3726.5</v>
      </c>
      <c r="D72" s="36">
        <v>3720.2666666666664</v>
      </c>
      <c r="E72" s="36">
        <v>3696.1333333333328</v>
      </c>
      <c r="F72" s="36">
        <v>3665.7666666666664</v>
      </c>
      <c r="G72" s="36">
        <v>3641.6333333333328</v>
      </c>
      <c r="H72" s="36">
        <v>3750.6333333333328</v>
      </c>
      <c r="I72" s="36">
        <v>3774.766666666666</v>
      </c>
      <c r="J72" s="36">
        <v>3805.1333333333328</v>
      </c>
      <c r="K72" s="31">
        <v>3744.4</v>
      </c>
      <c r="L72" s="31">
        <v>3689.9</v>
      </c>
      <c r="M72" s="31">
        <v>2.7651400000000002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6358.55</v>
      </c>
      <c r="D73" s="36">
        <v>6342.3166666666657</v>
      </c>
      <c r="E73" s="36">
        <v>6276.6333333333314</v>
      </c>
      <c r="F73" s="36">
        <v>6194.7166666666653</v>
      </c>
      <c r="G73" s="36">
        <v>6129.033333333331</v>
      </c>
      <c r="H73" s="36">
        <v>6424.2333333333318</v>
      </c>
      <c r="I73" s="36">
        <v>6489.9166666666661</v>
      </c>
      <c r="J73" s="36">
        <v>6571.8333333333321</v>
      </c>
      <c r="K73" s="31">
        <v>6408</v>
      </c>
      <c r="L73" s="31">
        <v>6260.4</v>
      </c>
      <c r="M73" s="31">
        <v>3.1620499999999998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797.35</v>
      </c>
      <c r="D74" s="36">
        <v>794.51666666666677</v>
      </c>
      <c r="E74" s="36">
        <v>787.03333333333353</v>
      </c>
      <c r="F74" s="36">
        <v>776.71666666666681</v>
      </c>
      <c r="G74" s="36">
        <v>769.23333333333358</v>
      </c>
      <c r="H74" s="36">
        <v>804.83333333333348</v>
      </c>
      <c r="I74" s="36">
        <v>812.31666666666683</v>
      </c>
      <c r="J74" s="36">
        <v>822.63333333333344</v>
      </c>
      <c r="K74" s="31">
        <v>802</v>
      </c>
      <c r="L74" s="31">
        <v>784.2</v>
      </c>
      <c r="M74" s="31">
        <v>39.960949999999997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3727.4</v>
      </c>
      <c r="D75" s="36">
        <v>3722.3833333333337</v>
      </c>
      <c r="E75" s="36">
        <v>3707.0666666666675</v>
      </c>
      <c r="F75" s="36">
        <v>3686.733333333334</v>
      </c>
      <c r="G75" s="36">
        <v>3671.4166666666679</v>
      </c>
      <c r="H75" s="36">
        <v>3742.7166666666672</v>
      </c>
      <c r="I75" s="36">
        <v>3758.0333333333338</v>
      </c>
      <c r="J75" s="36">
        <v>3778.3666666666668</v>
      </c>
      <c r="K75" s="31">
        <v>3737.7</v>
      </c>
      <c r="L75" s="31">
        <v>3702.05</v>
      </c>
      <c r="M75" s="31">
        <v>1.4811000000000001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6166.6</v>
      </c>
      <c r="D76" s="36">
        <v>6146.7833333333328</v>
      </c>
      <c r="E76" s="36">
        <v>6103.5666666666657</v>
      </c>
      <c r="F76" s="36">
        <v>6040.5333333333328</v>
      </c>
      <c r="G76" s="36">
        <v>5997.3166666666657</v>
      </c>
      <c r="H76" s="36">
        <v>6209.8166666666657</v>
      </c>
      <c r="I76" s="36">
        <v>6253.0333333333328</v>
      </c>
      <c r="J76" s="36">
        <v>6316.0666666666657</v>
      </c>
      <c r="K76" s="31">
        <v>6190</v>
      </c>
      <c r="L76" s="31">
        <v>6083.75</v>
      </c>
      <c r="M76" s="31">
        <v>5.1741299999999999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3944.6</v>
      </c>
      <c r="D77" s="36">
        <v>3928.4500000000003</v>
      </c>
      <c r="E77" s="36">
        <v>3906.1500000000005</v>
      </c>
      <c r="F77" s="36">
        <v>3867.7000000000003</v>
      </c>
      <c r="G77" s="36">
        <v>3845.4000000000005</v>
      </c>
      <c r="H77" s="36">
        <v>3966.9000000000005</v>
      </c>
      <c r="I77" s="36">
        <v>3989.2000000000007</v>
      </c>
      <c r="J77" s="36">
        <v>4027.6500000000005</v>
      </c>
      <c r="K77" s="31">
        <v>3950.75</v>
      </c>
      <c r="L77" s="31">
        <v>3890</v>
      </c>
      <c r="M77" s="31">
        <v>4.7071300000000003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2948.35</v>
      </c>
      <c r="D78" s="36">
        <v>2954.8166666666671</v>
      </c>
      <c r="E78" s="36">
        <v>2924.6333333333341</v>
      </c>
      <c r="F78" s="36">
        <v>2900.916666666667</v>
      </c>
      <c r="G78" s="36">
        <v>2870.733333333334</v>
      </c>
      <c r="H78" s="36">
        <v>2978.5333333333342</v>
      </c>
      <c r="I78" s="36">
        <v>3008.7166666666676</v>
      </c>
      <c r="J78" s="36">
        <v>3032.4333333333343</v>
      </c>
      <c r="K78" s="31">
        <v>2985</v>
      </c>
      <c r="L78" s="31">
        <v>2931.1</v>
      </c>
      <c r="M78" s="31">
        <v>1.14429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146.9</v>
      </c>
      <c r="D79" s="36">
        <v>147.1</v>
      </c>
      <c r="E79" s="36">
        <v>146.1</v>
      </c>
      <c r="F79" s="36">
        <v>145.30000000000001</v>
      </c>
      <c r="G79" s="36">
        <v>144.30000000000001</v>
      </c>
      <c r="H79" s="36">
        <v>147.89999999999998</v>
      </c>
      <c r="I79" s="36">
        <v>148.89999999999998</v>
      </c>
      <c r="J79" s="36">
        <v>149.69999999999996</v>
      </c>
      <c r="K79" s="31">
        <v>148.1</v>
      </c>
      <c r="L79" s="31">
        <v>146.30000000000001</v>
      </c>
      <c r="M79" s="31">
        <v>86.936019999999999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3647.7</v>
      </c>
      <c r="D80" s="36">
        <v>3644.9333333333329</v>
      </c>
      <c r="E80" s="36">
        <v>3602.266666666666</v>
      </c>
      <c r="F80" s="36">
        <v>3556.833333333333</v>
      </c>
      <c r="G80" s="36">
        <v>3514.1666666666661</v>
      </c>
      <c r="H80" s="36">
        <v>3690.3666666666659</v>
      </c>
      <c r="I80" s="36">
        <v>3733.0333333333328</v>
      </c>
      <c r="J80" s="36">
        <v>3778.4666666666658</v>
      </c>
      <c r="K80" s="31">
        <v>3687.6</v>
      </c>
      <c r="L80" s="31">
        <v>3599.5</v>
      </c>
      <c r="M80" s="31">
        <v>0.53981000000000001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456.75</v>
      </c>
      <c r="D81" s="36">
        <v>454.61666666666662</v>
      </c>
      <c r="E81" s="36">
        <v>439.53333333333325</v>
      </c>
      <c r="F81" s="36">
        <v>422.31666666666661</v>
      </c>
      <c r="G81" s="36">
        <v>407.23333333333323</v>
      </c>
      <c r="H81" s="36">
        <v>471.83333333333326</v>
      </c>
      <c r="I81" s="36">
        <v>486.91666666666663</v>
      </c>
      <c r="J81" s="36">
        <v>504.13333333333327</v>
      </c>
      <c r="K81" s="31">
        <v>469.7</v>
      </c>
      <c r="L81" s="31">
        <v>437.4</v>
      </c>
      <c r="M81" s="31">
        <v>48.564419999999998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181.55</v>
      </c>
      <c r="D82" s="36">
        <v>180.08333333333334</v>
      </c>
      <c r="E82" s="36">
        <v>177.16666666666669</v>
      </c>
      <c r="F82" s="36">
        <v>172.78333333333333</v>
      </c>
      <c r="G82" s="36">
        <v>169.86666666666667</v>
      </c>
      <c r="H82" s="36">
        <v>184.4666666666667</v>
      </c>
      <c r="I82" s="36">
        <v>187.38333333333338</v>
      </c>
      <c r="J82" s="36">
        <v>191.76666666666671</v>
      </c>
      <c r="K82" s="31">
        <v>183</v>
      </c>
      <c r="L82" s="31">
        <v>175.7</v>
      </c>
      <c r="M82" s="31">
        <v>337.61541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2140.4</v>
      </c>
      <c r="D83" s="36">
        <v>2107.4666666666667</v>
      </c>
      <c r="E83" s="36">
        <v>2054.9333333333334</v>
      </c>
      <c r="F83" s="36">
        <v>1969.4666666666667</v>
      </c>
      <c r="G83" s="36">
        <v>1916.9333333333334</v>
      </c>
      <c r="H83" s="36">
        <v>2192.9333333333334</v>
      </c>
      <c r="I83" s="36">
        <v>2245.4666666666672</v>
      </c>
      <c r="J83" s="36">
        <v>2330.9333333333334</v>
      </c>
      <c r="K83" s="31">
        <v>2160</v>
      </c>
      <c r="L83" s="31">
        <v>2022</v>
      </c>
      <c r="M83" s="31">
        <v>6.2004400000000004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1237.05</v>
      </c>
      <c r="D84" s="36">
        <v>1229.0166666666667</v>
      </c>
      <c r="E84" s="36">
        <v>1218.5333333333333</v>
      </c>
      <c r="F84" s="36">
        <v>1200.0166666666667</v>
      </c>
      <c r="G84" s="36">
        <v>1189.5333333333333</v>
      </c>
      <c r="H84" s="36">
        <v>1247.5333333333333</v>
      </c>
      <c r="I84" s="36">
        <v>1258.0166666666664</v>
      </c>
      <c r="J84" s="36">
        <v>1276.5333333333333</v>
      </c>
      <c r="K84" s="31">
        <v>1239.5</v>
      </c>
      <c r="L84" s="31">
        <v>1210.5</v>
      </c>
      <c r="M84" s="31">
        <v>7.5349500000000003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2300.4</v>
      </c>
      <c r="D85" s="36">
        <v>2311.2999999999997</v>
      </c>
      <c r="E85" s="36">
        <v>2270.5999999999995</v>
      </c>
      <c r="F85" s="36">
        <v>2240.7999999999997</v>
      </c>
      <c r="G85" s="36">
        <v>2200.0999999999995</v>
      </c>
      <c r="H85" s="36">
        <v>2341.0999999999995</v>
      </c>
      <c r="I85" s="36">
        <v>2381.7999999999993</v>
      </c>
      <c r="J85" s="36">
        <v>2411.5999999999995</v>
      </c>
      <c r="K85" s="31">
        <v>2352</v>
      </c>
      <c r="L85" s="31">
        <v>2281.5</v>
      </c>
      <c r="M85" s="31">
        <v>13.56658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2066</v>
      </c>
      <c r="D86" s="36">
        <v>2074.9833333333331</v>
      </c>
      <c r="E86" s="36">
        <v>2052.0166666666664</v>
      </c>
      <c r="F86" s="36">
        <v>2038.0333333333333</v>
      </c>
      <c r="G86" s="36">
        <v>2015.0666666666666</v>
      </c>
      <c r="H86" s="36">
        <v>2088.9666666666662</v>
      </c>
      <c r="I86" s="36">
        <v>2111.9333333333325</v>
      </c>
      <c r="J86" s="36">
        <v>2125.9166666666661</v>
      </c>
      <c r="K86" s="31">
        <v>2097.9499999999998</v>
      </c>
      <c r="L86" s="31">
        <v>2061</v>
      </c>
      <c r="M86" s="31">
        <v>5.8148299999999997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615.9</v>
      </c>
      <c r="D87" s="36">
        <v>608.76666666666677</v>
      </c>
      <c r="E87" s="36">
        <v>599.78333333333353</v>
      </c>
      <c r="F87" s="36">
        <v>583.66666666666674</v>
      </c>
      <c r="G87" s="36">
        <v>574.68333333333351</v>
      </c>
      <c r="H87" s="36">
        <v>624.88333333333355</v>
      </c>
      <c r="I87" s="36">
        <v>633.8666666666669</v>
      </c>
      <c r="J87" s="36">
        <v>649.98333333333358</v>
      </c>
      <c r="K87" s="31">
        <v>617.75</v>
      </c>
      <c r="L87" s="31">
        <v>592.65</v>
      </c>
      <c r="M87" s="31">
        <v>12.01435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2958.45</v>
      </c>
      <c r="D88" s="36">
        <v>2944.8333333333335</v>
      </c>
      <c r="E88" s="36">
        <v>2920.666666666667</v>
      </c>
      <c r="F88" s="36">
        <v>2882.8833333333337</v>
      </c>
      <c r="G88" s="36">
        <v>2858.7166666666672</v>
      </c>
      <c r="H88" s="36">
        <v>2982.6166666666668</v>
      </c>
      <c r="I88" s="36">
        <v>3006.7833333333338</v>
      </c>
      <c r="J88" s="36">
        <v>3044.5666666666666</v>
      </c>
      <c r="K88" s="31">
        <v>2969</v>
      </c>
      <c r="L88" s="31">
        <v>2907.05</v>
      </c>
      <c r="M88" s="31">
        <v>14.219580000000001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1345</v>
      </c>
      <c r="D89" s="36">
        <v>1342.95</v>
      </c>
      <c r="E89" s="36">
        <v>1336.1000000000001</v>
      </c>
      <c r="F89" s="36">
        <v>1327.2</v>
      </c>
      <c r="G89" s="36">
        <v>1320.3500000000001</v>
      </c>
      <c r="H89" s="36">
        <v>1351.8500000000001</v>
      </c>
      <c r="I89" s="36">
        <v>1358.7</v>
      </c>
      <c r="J89" s="36">
        <v>1367.6000000000001</v>
      </c>
      <c r="K89" s="31">
        <v>1349.8</v>
      </c>
      <c r="L89" s="31">
        <v>1334.05</v>
      </c>
      <c r="M89" s="31">
        <v>4.3668100000000001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1623.75</v>
      </c>
      <c r="D90" s="36">
        <v>1602.9333333333334</v>
      </c>
      <c r="E90" s="36">
        <v>1578.8666666666668</v>
      </c>
      <c r="F90" s="36">
        <v>1533.9833333333333</v>
      </c>
      <c r="G90" s="36">
        <v>1509.9166666666667</v>
      </c>
      <c r="H90" s="36">
        <v>1647.8166666666668</v>
      </c>
      <c r="I90" s="36">
        <v>1671.8833333333334</v>
      </c>
      <c r="J90" s="36">
        <v>1716.7666666666669</v>
      </c>
      <c r="K90" s="31">
        <v>1627</v>
      </c>
      <c r="L90" s="31">
        <v>1558.05</v>
      </c>
      <c r="M90" s="31">
        <v>49.883110000000002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3624.25</v>
      </c>
      <c r="D91" s="36">
        <v>3601.75</v>
      </c>
      <c r="E91" s="36">
        <v>3573.5</v>
      </c>
      <c r="F91" s="36">
        <v>3522.75</v>
      </c>
      <c r="G91" s="36">
        <v>3494.5</v>
      </c>
      <c r="H91" s="36">
        <v>3652.5</v>
      </c>
      <c r="I91" s="36">
        <v>3680.75</v>
      </c>
      <c r="J91" s="36">
        <v>3731.5</v>
      </c>
      <c r="K91" s="31">
        <v>3630</v>
      </c>
      <c r="L91" s="31">
        <v>3551</v>
      </c>
      <c r="M91" s="31">
        <v>3.4946700000000002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1444.1</v>
      </c>
      <c r="D92" s="36">
        <v>1442.1333333333332</v>
      </c>
      <c r="E92" s="36">
        <v>1434.5666666666664</v>
      </c>
      <c r="F92" s="36">
        <v>1425.0333333333331</v>
      </c>
      <c r="G92" s="36">
        <v>1417.4666666666662</v>
      </c>
      <c r="H92" s="36">
        <v>1451.6666666666665</v>
      </c>
      <c r="I92" s="36">
        <v>1459.2333333333331</v>
      </c>
      <c r="J92" s="36">
        <v>1468.7666666666667</v>
      </c>
      <c r="K92" s="31">
        <v>1449.7</v>
      </c>
      <c r="L92" s="31">
        <v>1432.6</v>
      </c>
      <c r="M92" s="31">
        <v>205.37870000000001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592.75</v>
      </c>
      <c r="D93" s="36">
        <v>583.35</v>
      </c>
      <c r="E93" s="36">
        <v>571.65000000000009</v>
      </c>
      <c r="F93" s="36">
        <v>550.55000000000007</v>
      </c>
      <c r="G93" s="36">
        <v>538.85000000000014</v>
      </c>
      <c r="H93" s="36">
        <v>604.45000000000005</v>
      </c>
      <c r="I93" s="36">
        <v>616.15000000000009</v>
      </c>
      <c r="J93" s="36">
        <v>637.25</v>
      </c>
      <c r="K93" s="31">
        <v>595.04999999999995</v>
      </c>
      <c r="L93" s="31">
        <v>562.25</v>
      </c>
      <c r="M93" s="31">
        <v>159.15028000000001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4783.45</v>
      </c>
      <c r="D94" s="36">
        <v>4769.4833333333336</v>
      </c>
      <c r="E94" s="36">
        <v>4746.9666666666672</v>
      </c>
      <c r="F94" s="36">
        <v>4710.4833333333336</v>
      </c>
      <c r="G94" s="36">
        <v>4687.9666666666672</v>
      </c>
      <c r="H94" s="36">
        <v>4805.9666666666672</v>
      </c>
      <c r="I94" s="36">
        <v>4828.4833333333336</v>
      </c>
      <c r="J94" s="36">
        <v>4864.9666666666672</v>
      </c>
      <c r="K94" s="31">
        <v>4792</v>
      </c>
      <c r="L94" s="31">
        <v>4733</v>
      </c>
      <c r="M94" s="31">
        <v>2.6100099999999999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584.9</v>
      </c>
      <c r="D95" s="36">
        <v>580.63333333333333</v>
      </c>
      <c r="E95" s="36">
        <v>573.51666666666665</v>
      </c>
      <c r="F95" s="36">
        <v>562.13333333333333</v>
      </c>
      <c r="G95" s="36">
        <v>555.01666666666665</v>
      </c>
      <c r="H95" s="36">
        <v>592.01666666666665</v>
      </c>
      <c r="I95" s="36">
        <v>599.13333333333321</v>
      </c>
      <c r="J95" s="36">
        <v>610.51666666666665</v>
      </c>
      <c r="K95" s="31">
        <v>587.75</v>
      </c>
      <c r="L95" s="31">
        <v>569.25</v>
      </c>
      <c r="M95" s="31">
        <v>40.995730000000002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535.79999999999995</v>
      </c>
      <c r="D96" s="36">
        <v>527.31666666666661</v>
      </c>
      <c r="E96" s="36">
        <v>513.63333333333321</v>
      </c>
      <c r="F96" s="36">
        <v>491.46666666666658</v>
      </c>
      <c r="G96" s="36">
        <v>477.78333333333319</v>
      </c>
      <c r="H96" s="36">
        <v>549.48333333333323</v>
      </c>
      <c r="I96" s="36">
        <v>563.16666666666663</v>
      </c>
      <c r="J96" s="36">
        <v>585.33333333333326</v>
      </c>
      <c r="K96" s="31">
        <v>541</v>
      </c>
      <c r="L96" s="31">
        <v>505.15</v>
      </c>
      <c r="M96" s="31">
        <v>192.35513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2426.35</v>
      </c>
      <c r="D97" s="36">
        <v>2428.5833333333335</v>
      </c>
      <c r="E97" s="36">
        <v>2415.8166666666671</v>
      </c>
      <c r="F97" s="36">
        <v>2405.2833333333338</v>
      </c>
      <c r="G97" s="36">
        <v>2392.5166666666673</v>
      </c>
      <c r="H97" s="36">
        <v>2439.1166666666668</v>
      </c>
      <c r="I97" s="36">
        <v>2451.8833333333332</v>
      </c>
      <c r="J97" s="36">
        <v>2462.4166666666665</v>
      </c>
      <c r="K97" s="31">
        <v>2441.35</v>
      </c>
      <c r="L97" s="31">
        <v>2418.0500000000002</v>
      </c>
      <c r="M97" s="31">
        <v>15.57511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315.89999999999998</v>
      </c>
      <c r="D98" s="36">
        <v>316.0333333333333</v>
      </c>
      <c r="E98" s="36">
        <v>313.36666666666662</v>
      </c>
      <c r="F98" s="36">
        <v>310.83333333333331</v>
      </c>
      <c r="G98" s="36">
        <v>308.16666666666663</v>
      </c>
      <c r="H98" s="36">
        <v>318.56666666666661</v>
      </c>
      <c r="I98" s="36">
        <v>321.23333333333335</v>
      </c>
      <c r="J98" s="36">
        <v>323.76666666666659</v>
      </c>
      <c r="K98" s="31">
        <v>318.7</v>
      </c>
      <c r="L98" s="31">
        <v>313.5</v>
      </c>
      <c r="M98" s="31">
        <v>4.3385100000000003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38417.449999999997</v>
      </c>
      <c r="D99" s="36">
        <v>38444.15</v>
      </c>
      <c r="E99" s="36">
        <v>38173.300000000003</v>
      </c>
      <c r="F99" s="36">
        <v>37929.15</v>
      </c>
      <c r="G99" s="36">
        <v>37658.300000000003</v>
      </c>
      <c r="H99" s="36">
        <v>38688.300000000003</v>
      </c>
      <c r="I99" s="36">
        <v>38959.149999999994</v>
      </c>
      <c r="J99" s="36">
        <v>39203.300000000003</v>
      </c>
      <c r="K99" s="31">
        <v>38715</v>
      </c>
      <c r="L99" s="31">
        <v>38200</v>
      </c>
      <c r="M99" s="31">
        <v>2.5989999999999999E-2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1026.4000000000001</v>
      </c>
      <c r="D100" s="36">
        <v>1026</v>
      </c>
      <c r="E100" s="36">
        <v>1017.0999999999999</v>
      </c>
      <c r="F100" s="36">
        <v>1007.8</v>
      </c>
      <c r="G100" s="36">
        <v>998.89999999999986</v>
      </c>
      <c r="H100" s="36">
        <v>1035.3</v>
      </c>
      <c r="I100" s="36">
        <v>1044.2</v>
      </c>
      <c r="J100" s="36">
        <v>1053.5</v>
      </c>
      <c r="K100" s="31">
        <v>1034.9000000000001</v>
      </c>
      <c r="L100" s="31">
        <v>1016.7</v>
      </c>
      <c r="M100" s="31">
        <v>128.86927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1590.95</v>
      </c>
      <c r="D101" s="36">
        <v>1568.4833333333336</v>
      </c>
      <c r="E101" s="36">
        <v>1541.5666666666671</v>
      </c>
      <c r="F101" s="36">
        <v>1492.1833333333334</v>
      </c>
      <c r="G101" s="36">
        <v>1465.2666666666669</v>
      </c>
      <c r="H101" s="36">
        <v>1617.8666666666672</v>
      </c>
      <c r="I101" s="36">
        <v>1644.7833333333338</v>
      </c>
      <c r="J101" s="36">
        <v>1694.1666666666674</v>
      </c>
      <c r="K101" s="31">
        <v>1595.4</v>
      </c>
      <c r="L101" s="31">
        <v>1519.1</v>
      </c>
      <c r="M101" s="31">
        <v>10.19177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526</v>
      </c>
      <c r="D102" s="36">
        <v>518.94999999999993</v>
      </c>
      <c r="E102" s="36">
        <v>509.54999999999984</v>
      </c>
      <c r="F102" s="36">
        <v>493.09999999999991</v>
      </c>
      <c r="G102" s="36">
        <v>483.69999999999982</v>
      </c>
      <c r="H102" s="36">
        <v>535.39999999999986</v>
      </c>
      <c r="I102" s="36">
        <v>544.79999999999995</v>
      </c>
      <c r="J102" s="36">
        <v>561.24999999999989</v>
      </c>
      <c r="K102" s="31">
        <v>528.35</v>
      </c>
      <c r="L102" s="31">
        <v>502.5</v>
      </c>
      <c r="M102" s="31">
        <v>23.015930000000001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14.25</v>
      </c>
      <c r="D103" s="36">
        <v>14.1</v>
      </c>
      <c r="E103" s="36">
        <v>13.75</v>
      </c>
      <c r="F103" s="36">
        <v>13.25</v>
      </c>
      <c r="G103" s="36">
        <v>12.9</v>
      </c>
      <c r="H103" s="36">
        <v>14.6</v>
      </c>
      <c r="I103" s="36">
        <v>14.949999999999998</v>
      </c>
      <c r="J103" s="36">
        <v>15.45</v>
      </c>
      <c r="K103" s="31">
        <v>14.45</v>
      </c>
      <c r="L103" s="31">
        <v>13.6</v>
      </c>
      <c r="M103" s="31">
        <v>3175.94254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</v>
      </c>
      <c r="D104" s="36">
        <v>83.05</v>
      </c>
      <c r="E104" s="36">
        <v>82.449999999999989</v>
      </c>
      <c r="F104" s="36">
        <v>81.899999999999991</v>
      </c>
      <c r="G104" s="36">
        <v>81.299999999999983</v>
      </c>
      <c r="H104" s="36">
        <v>83.6</v>
      </c>
      <c r="I104" s="36">
        <v>84.199999999999989</v>
      </c>
      <c r="J104" s="36">
        <v>84.75</v>
      </c>
      <c r="K104" s="31">
        <v>83.65</v>
      </c>
      <c r="L104" s="31">
        <v>82.5</v>
      </c>
      <c r="M104" s="31">
        <v>240.33822000000001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453.85</v>
      </c>
      <c r="D105" s="36">
        <v>450.4666666666667</v>
      </c>
      <c r="E105" s="36">
        <v>445.38333333333338</v>
      </c>
      <c r="F105" s="36">
        <v>436.91666666666669</v>
      </c>
      <c r="G105" s="36">
        <v>431.83333333333337</v>
      </c>
      <c r="H105" s="36">
        <v>458.93333333333339</v>
      </c>
      <c r="I105" s="36">
        <v>464.01666666666665</v>
      </c>
      <c r="J105" s="36">
        <v>472.48333333333341</v>
      </c>
      <c r="K105" s="31">
        <v>455.55</v>
      </c>
      <c r="L105" s="31">
        <v>442</v>
      </c>
      <c r="M105" s="31">
        <v>27.20975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506.15</v>
      </c>
      <c r="D106" s="36">
        <v>507.40000000000003</v>
      </c>
      <c r="E106" s="36">
        <v>503.30000000000007</v>
      </c>
      <c r="F106" s="36">
        <v>500.45000000000005</v>
      </c>
      <c r="G106" s="36">
        <v>496.35000000000008</v>
      </c>
      <c r="H106" s="36">
        <v>510.25000000000006</v>
      </c>
      <c r="I106" s="36">
        <v>514.35000000000014</v>
      </c>
      <c r="J106" s="36">
        <v>517.20000000000005</v>
      </c>
      <c r="K106" s="31">
        <v>511.5</v>
      </c>
      <c r="L106" s="31">
        <v>504.55</v>
      </c>
      <c r="M106" s="31">
        <v>10.32953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542.45000000000005</v>
      </c>
      <c r="D107" s="36">
        <v>547.50000000000011</v>
      </c>
      <c r="E107" s="36">
        <v>533.1500000000002</v>
      </c>
      <c r="F107" s="36">
        <v>523.85000000000014</v>
      </c>
      <c r="G107" s="36">
        <v>509.50000000000023</v>
      </c>
      <c r="H107" s="36">
        <v>556.80000000000018</v>
      </c>
      <c r="I107" s="36">
        <v>571.15000000000009</v>
      </c>
      <c r="J107" s="36">
        <v>580.45000000000016</v>
      </c>
      <c r="K107" s="31">
        <v>561.85</v>
      </c>
      <c r="L107" s="31">
        <v>538.20000000000005</v>
      </c>
      <c r="M107" s="31">
        <v>22.029350000000001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3137.85</v>
      </c>
      <c r="D108" s="36">
        <v>3133.2333333333336</v>
      </c>
      <c r="E108" s="36">
        <v>3075.3666666666672</v>
      </c>
      <c r="F108" s="36">
        <v>3012.8833333333337</v>
      </c>
      <c r="G108" s="36">
        <v>2955.0166666666673</v>
      </c>
      <c r="H108" s="36">
        <v>3195.7166666666672</v>
      </c>
      <c r="I108" s="36">
        <v>3253.5833333333339</v>
      </c>
      <c r="J108" s="36">
        <v>3316.0666666666671</v>
      </c>
      <c r="K108" s="31">
        <v>3191.1</v>
      </c>
      <c r="L108" s="31">
        <v>3070.75</v>
      </c>
      <c r="M108" s="31">
        <v>10.07663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1511.4</v>
      </c>
      <c r="D109" s="36">
        <v>1522</v>
      </c>
      <c r="E109" s="36">
        <v>1493.55</v>
      </c>
      <c r="F109" s="36">
        <v>1475.7</v>
      </c>
      <c r="G109" s="36">
        <v>1447.25</v>
      </c>
      <c r="H109" s="36">
        <v>1539.85</v>
      </c>
      <c r="I109" s="36">
        <v>1568.2999999999997</v>
      </c>
      <c r="J109" s="36">
        <v>1586.1499999999999</v>
      </c>
      <c r="K109" s="31">
        <v>1550.45</v>
      </c>
      <c r="L109" s="31">
        <v>1504.15</v>
      </c>
      <c r="M109" s="31">
        <v>33.122700000000002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221</v>
      </c>
      <c r="D110" s="36">
        <v>218.98333333333335</v>
      </c>
      <c r="E110" s="36">
        <v>215.16666666666669</v>
      </c>
      <c r="F110" s="36">
        <v>209.33333333333334</v>
      </c>
      <c r="G110" s="36">
        <v>205.51666666666668</v>
      </c>
      <c r="H110" s="36">
        <v>224.81666666666669</v>
      </c>
      <c r="I110" s="36">
        <v>228.63333333333335</v>
      </c>
      <c r="J110" s="36">
        <v>234.4666666666667</v>
      </c>
      <c r="K110" s="31">
        <v>222.8</v>
      </c>
      <c r="L110" s="31">
        <v>213.15</v>
      </c>
      <c r="M110" s="31">
        <v>212.32928000000001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1729.45</v>
      </c>
      <c r="D111" s="36">
        <v>1712.1333333333332</v>
      </c>
      <c r="E111" s="36">
        <v>1691.2666666666664</v>
      </c>
      <c r="F111" s="36">
        <v>1653.0833333333333</v>
      </c>
      <c r="G111" s="36">
        <v>1632.2166666666665</v>
      </c>
      <c r="H111" s="36">
        <v>1750.3166666666664</v>
      </c>
      <c r="I111" s="36">
        <v>1771.1833333333332</v>
      </c>
      <c r="J111" s="36">
        <v>1809.3666666666663</v>
      </c>
      <c r="K111" s="31">
        <v>1733</v>
      </c>
      <c r="L111" s="31">
        <v>1673.95</v>
      </c>
      <c r="M111" s="31">
        <v>76.94265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184.5</v>
      </c>
      <c r="D112" s="36">
        <v>180.61666666666667</v>
      </c>
      <c r="E112" s="36">
        <v>175.23333333333335</v>
      </c>
      <c r="F112" s="36">
        <v>165.96666666666667</v>
      </c>
      <c r="G112" s="36">
        <v>160.58333333333334</v>
      </c>
      <c r="H112" s="36">
        <v>189.88333333333335</v>
      </c>
      <c r="I112" s="36">
        <v>195.26666666666668</v>
      </c>
      <c r="J112" s="36">
        <v>204.53333333333336</v>
      </c>
      <c r="K112" s="31">
        <v>186</v>
      </c>
      <c r="L112" s="31">
        <v>171.35</v>
      </c>
      <c r="M112" s="31">
        <v>970.77697999999998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1199.1500000000001</v>
      </c>
      <c r="D113" s="36">
        <v>1179.1500000000001</v>
      </c>
      <c r="E113" s="36">
        <v>1154.3500000000001</v>
      </c>
      <c r="F113" s="36">
        <v>1109.55</v>
      </c>
      <c r="G113" s="36">
        <v>1084.75</v>
      </c>
      <c r="H113" s="36">
        <v>1223.9500000000003</v>
      </c>
      <c r="I113" s="36">
        <v>1248.7500000000005</v>
      </c>
      <c r="J113" s="36">
        <v>1293.5500000000004</v>
      </c>
      <c r="K113" s="31">
        <v>1203.95</v>
      </c>
      <c r="L113" s="31">
        <v>1134.3499999999999</v>
      </c>
      <c r="M113" s="31">
        <v>23.50648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965.25</v>
      </c>
      <c r="D114" s="36">
        <v>957.7166666666667</v>
      </c>
      <c r="E114" s="36">
        <v>947.03333333333342</v>
      </c>
      <c r="F114" s="36">
        <v>928.81666666666672</v>
      </c>
      <c r="G114" s="36">
        <v>918.13333333333344</v>
      </c>
      <c r="H114" s="36">
        <v>975.93333333333339</v>
      </c>
      <c r="I114" s="36">
        <v>986.61666666666679</v>
      </c>
      <c r="J114" s="36">
        <v>1004.8333333333334</v>
      </c>
      <c r="K114" s="31">
        <v>968.4</v>
      </c>
      <c r="L114" s="31">
        <v>939.5</v>
      </c>
      <c r="M114" s="31">
        <v>25.218419999999998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160.9</v>
      </c>
      <c r="D115" s="36">
        <v>159.06666666666669</v>
      </c>
      <c r="E115" s="36">
        <v>153.93333333333339</v>
      </c>
      <c r="F115" s="36">
        <v>146.9666666666667</v>
      </c>
      <c r="G115" s="36">
        <v>141.8333333333334</v>
      </c>
      <c r="H115" s="36">
        <v>166.03333333333339</v>
      </c>
      <c r="I115" s="36">
        <v>171.16666666666666</v>
      </c>
      <c r="J115" s="36">
        <v>178.13333333333338</v>
      </c>
      <c r="K115" s="31">
        <v>164.2</v>
      </c>
      <c r="L115" s="31">
        <v>152.1</v>
      </c>
      <c r="M115" s="31">
        <v>814.34112000000005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431.4</v>
      </c>
      <c r="D116" s="36">
        <v>433.93333333333334</v>
      </c>
      <c r="E116" s="36">
        <v>426.9666666666667</v>
      </c>
      <c r="F116" s="36">
        <v>422.53333333333336</v>
      </c>
      <c r="G116" s="36">
        <v>415.56666666666672</v>
      </c>
      <c r="H116" s="36">
        <v>438.36666666666667</v>
      </c>
      <c r="I116" s="36">
        <v>445.33333333333326</v>
      </c>
      <c r="J116" s="36">
        <v>449.76666666666665</v>
      </c>
      <c r="K116" s="31">
        <v>440.9</v>
      </c>
      <c r="L116" s="31">
        <v>429.5</v>
      </c>
      <c r="M116" s="31">
        <v>187.64371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781.2</v>
      </c>
      <c r="D117" s="36">
        <v>772.38333333333333</v>
      </c>
      <c r="E117" s="36">
        <v>759.91666666666663</v>
      </c>
      <c r="F117" s="36">
        <v>738.63333333333333</v>
      </c>
      <c r="G117" s="36">
        <v>726.16666666666663</v>
      </c>
      <c r="H117" s="36">
        <v>793.66666666666663</v>
      </c>
      <c r="I117" s="36">
        <v>806.13333333333333</v>
      </c>
      <c r="J117" s="36">
        <v>827.41666666666663</v>
      </c>
      <c r="K117" s="31">
        <v>784.85</v>
      </c>
      <c r="L117" s="31">
        <v>751.1</v>
      </c>
      <c r="M117" s="31">
        <v>25.64978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491.65</v>
      </c>
      <c r="D118" s="36">
        <v>494.18333333333339</v>
      </c>
      <c r="E118" s="36">
        <v>484.56666666666678</v>
      </c>
      <c r="F118" s="36">
        <v>477.48333333333341</v>
      </c>
      <c r="G118" s="36">
        <v>467.86666666666679</v>
      </c>
      <c r="H118" s="36">
        <v>501.26666666666677</v>
      </c>
      <c r="I118" s="36">
        <v>510.88333333333333</v>
      </c>
      <c r="J118" s="36">
        <v>517.9666666666667</v>
      </c>
      <c r="K118" s="31">
        <v>503.8</v>
      </c>
      <c r="L118" s="31">
        <v>487.1</v>
      </c>
      <c r="M118" s="31">
        <v>20.518360000000001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818.75</v>
      </c>
      <c r="D119" s="36">
        <v>814.86666666666667</v>
      </c>
      <c r="E119" s="36">
        <v>808.98333333333335</v>
      </c>
      <c r="F119" s="36">
        <v>799.2166666666667</v>
      </c>
      <c r="G119" s="36">
        <v>793.33333333333337</v>
      </c>
      <c r="H119" s="36">
        <v>824.63333333333333</v>
      </c>
      <c r="I119" s="36">
        <v>830.51666666666677</v>
      </c>
      <c r="J119" s="36">
        <v>840.2833333333333</v>
      </c>
      <c r="K119" s="31">
        <v>820.75</v>
      </c>
      <c r="L119" s="31">
        <v>805.1</v>
      </c>
      <c r="M119" s="31">
        <v>15.475059999999999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479.85</v>
      </c>
      <c r="D120" s="36">
        <v>480.9666666666667</v>
      </c>
      <c r="E120" s="36">
        <v>475.23333333333341</v>
      </c>
      <c r="F120" s="36">
        <v>470.61666666666673</v>
      </c>
      <c r="G120" s="36">
        <v>464.88333333333344</v>
      </c>
      <c r="H120" s="36">
        <v>485.58333333333337</v>
      </c>
      <c r="I120" s="36">
        <v>491.31666666666672</v>
      </c>
      <c r="J120" s="36">
        <v>495.93333333333334</v>
      </c>
      <c r="K120" s="31">
        <v>486.7</v>
      </c>
      <c r="L120" s="31">
        <v>476.35</v>
      </c>
      <c r="M120" s="31">
        <v>31.76276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1787</v>
      </c>
      <c r="D121" s="36">
        <v>1794.7166666666665</v>
      </c>
      <c r="E121" s="36">
        <v>1775.4333333333329</v>
      </c>
      <c r="F121" s="36">
        <v>1763.8666666666666</v>
      </c>
      <c r="G121" s="36">
        <v>1744.583333333333</v>
      </c>
      <c r="H121" s="36">
        <v>1806.2833333333328</v>
      </c>
      <c r="I121" s="36">
        <v>1825.5666666666662</v>
      </c>
      <c r="J121" s="36">
        <v>1837.1333333333328</v>
      </c>
      <c r="K121" s="31">
        <v>1814</v>
      </c>
      <c r="L121" s="31">
        <v>1783.15</v>
      </c>
      <c r="M121" s="31">
        <v>46.918970000000002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170.3</v>
      </c>
      <c r="D122" s="36">
        <v>171.03333333333333</v>
      </c>
      <c r="E122" s="36">
        <v>167.66666666666666</v>
      </c>
      <c r="F122" s="36">
        <v>165.03333333333333</v>
      </c>
      <c r="G122" s="36">
        <v>161.66666666666666</v>
      </c>
      <c r="H122" s="36">
        <v>173.66666666666666</v>
      </c>
      <c r="I122" s="36">
        <v>177.03333333333333</v>
      </c>
      <c r="J122" s="36">
        <v>179.66666666666666</v>
      </c>
      <c r="K122" s="31">
        <v>174.4</v>
      </c>
      <c r="L122" s="31">
        <v>168.4</v>
      </c>
      <c r="M122" s="31">
        <v>60.804519999999997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2513.1</v>
      </c>
      <c r="D123" s="36">
        <v>2478.3000000000002</v>
      </c>
      <c r="E123" s="36">
        <v>2438.6000000000004</v>
      </c>
      <c r="F123" s="36">
        <v>2364.1000000000004</v>
      </c>
      <c r="G123" s="36">
        <v>2324.4000000000005</v>
      </c>
      <c r="H123" s="36">
        <v>2552.8000000000002</v>
      </c>
      <c r="I123" s="36">
        <v>2592.5</v>
      </c>
      <c r="J123" s="36">
        <v>2667</v>
      </c>
      <c r="K123" s="31">
        <v>2518</v>
      </c>
      <c r="L123" s="31">
        <v>2403.8000000000002</v>
      </c>
      <c r="M123" s="31">
        <v>3.2421099999999998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398.65</v>
      </c>
      <c r="D124" s="36">
        <v>395.11666666666662</v>
      </c>
      <c r="E124" s="36">
        <v>390.33333333333326</v>
      </c>
      <c r="F124" s="36">
        <v>382.01666666666665</v>
      </c>
      <c r="G124" s="36">
        <v>377.23333333333329</v>
      </c>
      <c r="H124" s="36">
        <v>403.43333333333322</v>
      </c>
      <c r="I124" s="36">
        <v>408.21666666666664</v>
      </c>
      <c r="J124" s="36">
        <v>416.53333333333319</v>
      </c>
      <c r="K124" s="31">
        <v>399.9</v>
      </c>
      <c r="L124" s="31">
        <v>386.8</v>
      </c>
      <c r="M124" s="31">
        <v>14.184810000000001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648.5</v>
      </c>
      <c r="D125" s="36">
        <v>644.55000000000007</v>
      </c>
      <c r="E125" s="36">
        <v>638.45000000000016</v>
      </c>
      <c r="F125" s="36">
        <v>628.40000000000009</v>
      </c>
      <c r="G125" s="36">
        <v>622.30000000000018</v>
      </c>
      <c r="H125" s="36">
        <v>654.60000000000014</v>
      </c>
      <c r="I125" s="36">
        <v>660.7</v>
      </c>
      <c r="J125" s="36">
        <v>670.75000000000011</v>
      </c>
      <c r="K125" s="31">
        <v>650.65</v>
      </c>
      <c r="L125" s="31">
        <v>634.5</v>
      </c>
      <c r="M125" s="31">
        <v>28.298120000000001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1025.8499999999999</v>
      </c>
      <c r="D126" s="36">
        <v>1016.3666666666667</v>
      </c>
      <c r="E126" s="36">
        <v>999.73333333333335</v>
      </c>
      <c r="F126" s="36">
        <v>973.61666666666667</v>
      </c>
      <c r="G126" s="36">
        <v>956.98333333333335</v>
      </c>
      <c r="H126" s="36">
        <v>1042.4833333333333</v>
      </c>
      <c r="I126" s="36">
        <v>1059.1166666666668</v>
      </c>
      <c r="J126" s="36">
        <v>1085.2333333333333</v>
      </c>
      <c r="K126" s="31">
        <v>1033</v>
      </c>
      <c r="L126" s="31">
        <v>990.25</v>
      </c>
      <c r="M126" s="31">
        <v>73.682320000000004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3424.25</v>
      </c>
      <c r="D127" s="36">
        <v>3396.5166666666664</v>
      </c>
      <c r="E127" s="36">
        <v>3365.2833333333328</v>
      </c>
      <c r="F127" s="36">
        <v>3306.3166666666666</v>
      </c>
      <c r="G127" s="36">
        <v>3275.083333333333</v>
      </c>
      <c r="H127" s="36">
        <v>3455.4833333333327</v>
      </c>
      <c r="I127" s="36">
        <v>3486.7166666666662</v>
      </c>
      <c r="J127" s="36">
        <v>3545.6833333333325</v>
      </c>
      <c r="K127" s="31">
        <v>3427.75</v>
      </c>
      <c r="L127" s="31">
        <v>3337.55</v>
      </c>
      <c r="M127" s="31">
        <v>25.451920000000001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5470.3</v>
      </c>
      <c r="D128" s="36">
        <v>5456.166666666667</v>
      </c>
      <c r="E128" s="36">
        <v>5405.4833333333336</v>
      </c>
      <c r="F128" s="36">
        <v>5340.666666666667</v>
      </c>
      <c r="G128" s="36">
        <v>5289.9833333333336</v>
      </c>
      <c r="H128" s="36">
        <v>5520.9833333333336</v>
      </c>
      <c r="I128" s="36">
        <v>5571.6666666666661</v>
      </c>
      <c r="J128" s="36">
        <v>5636.4833333333336</v>
      </c>
      <c r="K128" s="31">
        <v>5506.85</v>
      </c>
      <c r="L128" s="31">
        <v>5391.35</v>
      </c>
      <c r="M128" s="31">
        <v>8.3656500000000005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5580.3</v>
      </c>
      <c r="D129" s="36">
        <v>5540.45</v>
      </c>
      <c r="E129" s="36">
        <v>5487.8499999999995</v>
      </c>
      <c r="F129" s="36">
        <v>5395.4</v>
      </c>
      <c r="G129" s="36">
        <v>5342.7999999999993</v>
      </c>
      <c r="H129" s="36">
        <v>5632.9</v>
      </c>
      <c r="I129" s="36">
        <v>5685.5</v>
      </c>
      <c r="J129" s="36">
        <v>5777.95</v>
      </c>
      <c r="K129" s="31">
        <v>5593.05</v>
      </c>
      <c r="L129" s="31">
        <v>5448</v>
      </c>
      <c r="M129" s="31">
        <v>1.20096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1580.15</v>
      </c>
      <c r="D130" s="36">
        <v>1577.6000000000001</v>
      </c>
      <c r="E130" s="36">
        <v>1566.5500000000002</v>
      </c>
      <c r="F130" s="36">
        <v>1552.95</v>
      </c>
      <c r="G130" s="36">
        <v>1541.9</v>
      </c>
      <c r="H130" s="36">
        <v>1591.2000000000003</v>
      </c>
      <c r="I130" s="36">
        <v>1602.25</v>
      </c>
      <c r="J130" s="36">
        <v>1615.8500000000004</v>
      </c>
      <c r="K130" s="31">
        <v>1588.65</v>
      </c>
      <c r="L130" s="31">
        <v>1564</v>
      </c>
      <c r="M130" s="31">
        <v>10.40818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1727.65</v>
      </c>
      <c r="D131" s="36">
        <v>1721.2166666666665</v>
      </c>
      <c r="E131" s="36">
        <v>1712.4333333333329</v>
      </c>
      <c r="F131" s="36">
        <v>1697.2166666666665</v>
      </c>
      <c r="G131" s="36">
        <v>1688.4333333333329</v>
      </c>
      <c r="H131" s="36">
        <v>1736.4333333333329</v>
      </c>
      <c r="I131" s="36">
        <v>1745.2166666666662</v>
      </c>
      <c r="J131" s="36">
        <v>1760.4333333333329</v>
      </c>
      <c r="K131" s="31">
        <v>1730</v>
      </c>
      <c r="L131" s="31">
        <v>1706</v>
      </c>
      <c r="M131" s="31">
        <v>22.198740000000001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291.75</v>
      </c>
      <c r="D132" s="36">
        <v>289.8</v>
      </c>
      <c r="E132" s="36">
        <v>286.60000000000002</v>
      </c>
      <c r="F132" s="36">
        <v>281.45</v>
      </c>
      <c r="G132" s="36">
        <v>278.25</v>
      </c>
      <c r="H132" s="36">
        <v>294.95000000000005</v>
      </c>
      <c r="I132" s="36">
        <v>298.14999999999998</v>
      </c>
      <c r="J132" s="36">
        <v>303.30000000000007</v>
      </c>
      <c r="K132" s="31">
        <v>293</v>
      </c>
      <c r="L132" s="31">
        <v>284.64999999999998</v>
      </c>
      <c r="M132" s="31">
        <v>31.750520000000002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2096.8000000000002</v>
      </c>
      <c r="D133" s="36">
        <v>2080.1333333333332</v>
      </c>
      <c r="E133" s="36">
        <v>2052.2666666666664</v>
      </c>
      <c r="F133" s="36">
        <v>2007.7333333333331</v>
      </c>
      <c r="G133" s="36">
        <v>1979.8666666666663</v>
      </c>
      <c r="H133" s="36">
        <v>2124.6666666666665</v>
      </c>
      <c r="I133" s="36">
        <v>2152.5333333333333</v>
      </c>
      <c r="J133" s="36">
        <v>2197.0666666666666</v>
      </c>
      <c r="K133" s="31">
        <v>2108</v>
      </c>
      <c r="L133" s="31">
        <v>2035.6</v>
      </c>
      <c r="M133" s="31">
        <v>6.6789800000000001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520.79999999999995</v>
      </c>
      <c r="D134" s="36">
        <v>522.65</v>
      </c>
      <c r="E134" s="36">
        <v>517.34999999999991</v>
      </c>
      <c r="F134" s="36">
        <v>513.9</v>
      </c>
      <c r="G134" s="36">
        <v>508.59999999999991</v>
      </c>
      <c r="H134" s="36">
        <v>526.09999999999991</v>
      </c>
      <c r="I134" s="36">
        <v>531.39999999999986</v>
      </c>
      <c r="J134" s="36">
        <v>534.84999999999991</v>
      </c>
      <c r="K134" s="31">
        <v>527.95000000000005</v>
      </c>
      <c r="L134" s="31">
        <v>519.20000000000005</v>
      </c>
      <c r="M134" s="31">
        <v>9.7195699999999992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10844.85</v>
      </c>
      <c r="D135" s="36">
        <v>10719.866666666667</v>
      </c>
      <c r="E135" s="36">
        <v>10582.983333333334</v>
      </c>
      <c r="F135" s="36">
        <v>10321.116666666667</v>
      </c>
      <c r="G135" s="36">
        <v>10184.233333333334</v>
      </c>
      <c r="H135" s="36">
        <v>10981.733333333334</v>
      </c>
      <c r="I135" s="36">
        <v>11118.616666666669</v>
      </c>
      <c r="J135" s="36">
        <v>11380.483333333334</v>
      </c>
      <c r="K135" s="31">
        <v>10856.75</v>
      </c>
      <c r="L135" s="31">
        <v>10458</v>
      </c>
      <c r="M135" s="31">
        <v>8.2904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821.4</v>
      </c>
      <c r="D136" s="36">
        <v>813.25</v>
      </c>
      <c r="E136" s="36">
        <v>798.4</v>
      </c>
      <c r="F136" s="36">
        <v>775.4</v>
      </c>
      <c r="G136" s="36">
        <v>760.55</v>
      </c>
      <c r="H136" s="36">
        <v>836.25</v>
      </c>
      <c r="I136" s="36">
        <v>851.09999999999991</v>
      </c>
      <c r="J136" s="36">
        <v>874.1</v>
      </c>
      <c r="K136" s="31">
        <v>828.1</v>
      </c>
      <c r="L136" s="31">
        <v>790.25</v>
      </c>
      <c r="M136" s="31">
        <v>18.174340000000001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1072</v>
      </c>
      <c r="D137" s="36">
        <v>1067.8833333333332</v>
      </c>
      <c r="E137" s="36">
        <v>1058.8166666666664</v>
      </c>
      <c r="F137" s="36">
        <v>1045.6333333333332</v>
      </c>
      <c r="G137" s="36">
        <v>1036.5666666666664</v>
      </c>
      <c r="H137" s="36">
        <v>1081.0666666666664</v>
      </c>
      <c r="I137" s="36">
        <v>1090.133333333333</v>
      </c>
      <c r="J137" s="36">
        <v>1103.3166666666664</v>
      </c>
      <c r="K137" s="31">
        <v>1076.95</v>
      </c>
      <c r="L137" s="31">
        <v>1054.7</v>
      </c>
      <c r="M137" s="31">
        <v>7.7808299999999999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913</v>
      </c>
      <c r="D138" s="36">
        <v>897.58333333333337</v>
      </c>
      <c r="E138" s="36">
        <v>877.16666666666674</v>
      </c>
      <c r="F138" s="36">
        <v>841.33333333333337</v>
      </c>
      <c r="G138" s="36">
        <v>820.91666666666674</v>
      </c>
      <c r="H138" s="36">
        <v>933.41666666666674</v>
      </c>
      <c r="I138" s="36">
        <v>953.83333333333348</v>
      </c>
      <c r="J138" s="36">
        <v>989.66666666666674</v>
      </c>
      <c r="K138" s="31">
        <v>918</v>
      </c>
      <c r="L138" s="31">
        <v>861.75</v>
      </c>
      <c r="M138" s="31">
        <v>18.390989999999999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118.75</v>
      </c>
      <c r="D139" s="36">
        <v>118.08333333333333</v>
      </c>
      <c r="E139" s="36">
        <v>116.96666666666665</v>
      </c>
      <c r="F139" s="36">
        <v>115.18333333333332</v>
      </c>
      <c r="G139" s="36">
        <v>114.06666666666665</v>
      </c>
      <c r="H139" s="36">
        <v>119.86666666666666</v>
      </c>
      <c r="I139" s="36">
        <v>120.98333333333333</v>
      </c>
      <c r="J139" s="36">
        <v>122.76666666666667</v>
      </c>
      <c r="K139" s="31">
        <v>119.2</v>
      </c>
      <c r="L139" s="31">
        <v>116.3</v>
      </c>
      <c r="M139" s="31">
        <v>100.48027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2578.65</v>
      </c>
      <c r="D140" s="36">
        <v>2547.6833333333334</v>
      </c>
      <c r="E140" s="36">
        <v>2502.9666666666667</v>
      </c>
      <c r="F140" s="36">
        <v>2427.2833333333333</v>
      </c>
      <c r="G140" s="36">
        <v>2382.5666666666666</v>
      </c>
      <c r="H140" s="36">
        <v>2623.3666666666668</v>
      </c>
      <c r="I140" s="36">
        <v>2668.0833333333339</v>
      </c>
      <c r="J140" s="36">
        <v>2743.7666666666669</v>
      </c>
      <c r="K140" s="31">
        <v>2592.4</v>
      </c>
      <c r="L140" s="31">
        <v>2472</v>
      </c>
      <c r="M140" s="31">
        <v>8.8529300000000006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143387.70000000001</v>
      </c>
      <c r="D141" s="36">
        <v>142916.26666666669</v>
      </c>
      <c r="E141" s="36">
        <v>142232.53333333338</v>
      </c>
      <c r="F141" s="36">
        <v>141077.3666666667</v>
      </c>
      <c r="G141" s="36">
        <v>140393.63333333339</v>
      </c>
      <c r="H141" s="36">
        <v>144071.43333333338</v>
      </c>
      <c r="I141" s="36">
        <v>144755.16666666672</v>
      </c>
      <c r="J141" s="36">
        <v>145910.33333333337</v>
      </c>
      <c r="K141" s="31">
        <v>143600</v>
      </c>
      <c r="L141" s="31">
        <v>141761.1</v>
      </c>
      <c r="M141" s="31">
        <v>8.2449999999999996E-2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72.900000000000006</v>
      </c>
      <c r="D142" s="36">
        <v>73.133333333333326</v>
      </c>
      <c r="E142" s="36">
        <v>71.466666666666654</v>
      </c>
      <c r="F142" s="36">
        <v>70.033333333333331</v>
      </c>
      <c r="G142" s="36">
        <v>68.36666666666666</v>
      </c>
      <c r="H142" s="36">
        <v>74.566666666666649</v>
      </c>
      <c r="I142" s="36">
        <v>76.233333333333334</v>
      </c>
      <c r="J142" s="36">
        <v>77.666666666666643</v>
      </c>
      <c r="K142" s="31">
        <v>74.8</v>
      </c>
      <c r="L142" s="31">
        <v>71.7</v>
      </c>
      <c r="M142" s="31">
        <v>233.09947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1390.5</v>
      </c>
      <c r="D143" s="36">
        <v>1378.1666666666667</v>
      </c>
      <c r="E143" s="36">
        <v>1364.3333333333335</v>
      </c>
      <c r="F143" s="36">
        <v>1338.1666666666667</v>
      </c>
      <c r="G143" s="36">
        <v>1324.3333333333335</v>
      </c>
      <c r="H143" s="36">
        <v>1404.3333333333335</v>
      </c>
      <c r="I143" s="36">
        <v>1418.166666666667</v>
      </c>
      <c r="J143" s="36">
        <v>1444.3333333333335</v>
      </c>
      <c r="K143" s="31">
        <v>1392</v>
      </c>
      <c r="L143" s="31">
        <v>1352</v>
      </c>
      <c r="M143" s="31">
        <v>3.84002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5355.75</v>
      </c>
      <c r="D144" s="36">
        <v>5301.333333333333</v>
      </c>
      <c r="E144" s="36">
        <v>5232.6666666666661</v>
      </c>
      <c r="F144" s="36">
        <v>5109.583333333333</v>
      </c>
      <c r="G144" s="36">
        <v>5040.9166666666661</v>
      </c>
      <c r="H144" s="36">
        <v>5424.4166666666661</v>
      </c>
      <c r="I144" s="36">
        <v>5493.0833333333321</v>
      </c>
      <c r="J144" s="36">
        <v>5616.1666666666661</v>
      </c>
      <c r="K144" s="31">
        <v>5370</v>
      </c>
      <c r="L144" s="31">
        <v>5178.25</v>
      </c>
      <c r="M144" s="31">
        <v>4.2910500000000003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3261.5</v>
      </c>
      <c r="D145" s="36">
        <v>3253.1666666666665</v>
      </c>
      <c r="E145" s="36">
        <v>3211.333333333333</v>
      </c>
      <c r="F145" s="36">
        <v>3161.1666666666665</v>
      </c>
      <c r="G145" s="36">
        <v>3119.333333333333</v>
      </c>
      <c r="H145" s="36">
        <v>3303.333333333333</v>
      </c>
      <c r="I145" s="36">
        <v>3345.1666666666661</v>
      </c>
      <c r="J145" s="36">
        <v>3395.333333333333</v>
      </c>
      <c r="K145" s="31">
        <v>3295</v>
      </c>
      <c r="L145" s="31">
        <v>3203</v>
      </c>
      <c r="M145" s="31">
        <v>2.0803199999999999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2456.65</v>
      </c>
      <c r="D146" s="36">
        <v>2460.1166666666668</v>
      </c>
      <c r="E146" s="36">
        <v>2442.2833333333338</v>
      </c>
      <c r="F146" s="36">
        <v>2427.916666666667</v>
      </c>
      <c r="G146" s="36">
        <v>2410.0833333333339</v>
      </c>
      <c r="H146" s="36">
        <v>2474.4833333333336</v>
      </c>
      <c r="I146" s="36">
        <v>2492.3166666666666</v>
      </c>
      <c r="J146" s="36">
        <v>2506.6833333333334</v>
      </c>
      <c r="K146" s="31">
        <v>2477.9499999999998</v>
      </c>
      <c r="L146" s="31">
        <v>2445.75</v>
      </c>
      <c r="M146" s="31">
        <v>7.7018300000000002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101.25</v>
      </c>
      <c r="D147" s="36">
        <v>103.48333333333333</v>
      </c>
      <c r="E147" s="36">
        <v>97.866666666666674</v>
      </c>
      <c r="F147" s="36">
        <v>94.483333333333334</v>
      </c>
      <c r="G147" s="36">
        <v>88.866666666666674</v>
      </c>
      <c r="H147" s="36">
        <v>106.86666666666667</v>
      </c>
      <c r="I147" s="36">
        <v>112.48333333333332</v>
      </c>
      <c r="J147" s="36">
        <v>115.86666666666667</v>
      </c>
      <c r="K147" s="31">
        <v>109.1</v>
      </c>
      <c r="L147" s="31">
        <v>100.1</v>
      </c>
      <c r="M147" s="31">
        <v>2498.5586600000001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243.55</v>
      </c>
      <c r="D148" s="36">
        <v>241.01666666666665</v>
      </c>
      <c r="E148" s="36">
        <v>237.5333333333333</v>
      </c>
      <c r="F148" s="36">
        <v>231.51666666666665</v>
      </c>
      <c r="G148" s="36">
        <v>228.0333333333333</v>
      </c>
      <c r="H148" s="36">
        <v>247.0333333333333</v>
      </c>
      <c r="I148" s="36">
        <v>250.51666666666665</v>
      </c>
      <c r="J148" s="36">
        <v>256.5333333333333</v>
      </c>
      <c r="K148" s="31">
        <v>244.5</v>
      </c>
      <c r="L148" s="31">
        <v>235</v>
      </c>
      <c r="M148" s="31">
        <v>199.47040000000001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334.2</v>
      </c>
      <c r="D149" s="36">
        <v>333.06666666666666</v>
      </c>
      <c r="E149" s="36">
        <v>330.13333333333333</v>
      </c>
      <c r="F149" s="36">
        <v>326.06666666666666</v>
      </c>
      <c r="G149" s="36">
        <v>323.13333333333333</v>
      </c>
      <c r="H149" s="36">
        <v>337.13333333333333</v>
      </c>
      <c r="I149" s="36">
        <v>340.06666666666661</v>
      </c>
      <c r="J149" s="36">
        <v>344.13333333333333</v>
      </c>
      <c r="K149" s="31">
        <v>336</v>
      </c>
      <c r="L149" s="31">
        <v>329</v>
      </c>
      <c r="M149" s="31">
        <v>120.24661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160.44999999999999</v>
      </c>
      <c r="D150" s="36">
        <v>161.15</v>
      </c>
      <c r="E150" s="36">
        <v>158.10000000000002</v>
      </c>
      <c r="F150" s="36">
        <v>155.75000000000003</v>
      </c>
      <c r="G150" s="36">
        <v>152.70000000000005</v>
      </c>
      <c r="H150" s="36">
        <v>163.5</v>
      </c>
      <c r="I150" s="36">
        <v>166.55</v>
      </c>
      <c r="J150" s="36">
        <v>168.89999999999998</v>
      </c>
      <c r="K150" s="31">
        <v>164.2</v>
      </c>
      <c r="L150" s="31">
        <v>158.80000000000001</v>
      </c>
      <c r="M150" s="31">
        <v>58.205680000000001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1317.45</v>
      </c>
      <c r="D151" s="36">
        <v>1315.9333333333334</v>
      </c>
      <c r="E151" s="36">
        <v>1296.5166666666669</v>
      </c>
      <c r="F151" s="36">
        <v>1275.5833333333335</v>
      </c>
      <c r="G151" s="36">
        <v>1256.166666666667</v>
      </c>
      <c r="H151" s="36">
        <v>1336.8666666666668</v>
      </c>
      <c r="I151" s="36">
        <v>1356.2833333333333</v>
      </c>
      <c r="J151" s="36">
        <v>1377.2166666666667</v>
      </c>
      <c r="K151" s="31">
        <v>1335.35</v>
      </c>
      <c r="L151" s="31">
        <v>1295</v>
      </c>
      <c r="M151" s="31">
        <v>9.6002299999999998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7034.9</v>
      </c>
      <c r="D152" s="36">
        <v>6918.2666666666664</v>
      </c>
      <c r="E152" s="36">
        <v>6736.6333333333332</v>
      </c>
      <c r="F152" s="36">
        <v>6438.3666666666668</v>
      </c>
      <c r="G152" s="36">
        <v>6256.7333333333336</v>
      </c>
      <c r="H152" s="36">
        <v>7216.5333333333328</v>
      </c>
      <c r="I152" s="36">
        <v>7398.1666666666661</v>
      </c>
      <c r="J152" s="36">
        <v>7696.4333333333325</v>
      </c>
      <c r="K152" s="31">
        <v>7099.9</v>
      </c>
      <c r="L152" s="31">
        <v>6620</v>
      </c>
      <c r="M152" s="31">
        <v>5.0801999999999996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481</v>
      </c>
      <c r="D153" s="36">
        <v>481.13333333333338</v>
      </c>
      <c r="E153" s="36">
        <v>445.86666666666679</v>
      </c>
      <c r="F153" s="36">
        <v>410.73333333333341</v>
      </c>
      <c r="G153" s="36">
        <v>375.46666666666681</v>
      </c>
      <c r="H153" s="36">
        <v>516.26666666666677</v>
      </c>
      <c r="I153" s="36">
        <v>551.5333333333333</v>
      </c>
      <c r="J153" s="36">
        <v>586.66666666666674</v>
      </c>
      <c r="K153" s="31">
        <v>516.4</v>
      </c>
      <c r="L153" s="31">
        <v>446</v>
      </c>
      <c r="M153" s="31">
        <v>169.37800999999999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272.3</v>
      </c>
      <c r="D154" s="36">
        <v>268.63333333333338</v>
      </c>
      <c r="E154" s="36">
        <v>263.86666666666679</v>
      </c>
      <c r="F154" s="36">
        <v>255.43333333333339</v>
      </c>
      <c r="G154" s="36">
        <v>250.6666666666668</v>
      </c>
      <c r="H154" s="36">
        <v>277.06666666666678</v>
      </c>
      <c r="I154" s="36">
        <v>281.83333333333331</v>
      </c>
      <c r="J154" s="36">
        <v>290.26666666666677</v>
      </c>
      <c r="K154" s="31">
        <v>273.39999999999998</v>
      </c>
      <c r="L154" s="31">
        <v>260.2</v>
      </c>
      <c r="M154" s="31">
        <v>367.08949000000001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36355.199999999997</v>
      </c>
      <c r="D155" s="36">
        <v>36520.700000000004</v>
      </c>
      <c r="E155" s="36">
        <v>36034.500000000007</v>
      </c>
      <c r="F155" s="36">
        <v>35713.800000000003</v>
      </c>
      <c r="G155" s="36">
        <v>35227.600000000006</v>
      </c>
      <c r="H155" s="36">
        <v>36841.400000000009</v>
      </c>
      <c r="I155" s="36">
        <v>37327.600000000006</v>
      </c>
      <c r="J155" s="36">
        <v>37648.30000000001</v>
      </c>
      <c r="K155" s="31">
        <v>37006.9</v>
      </c>
      <c r="L155" s="31">
        <v>36200</v>
      </c>
      <c r="M155" s="31">
        <v>0.11669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1605.45</v>
      </c>
      <c r="D156" s="36">
        <v>1579.95</v>
      </c>
      <c r="E156" s="36">
        <v>1541.5</v>
      </c>
      <c r="F156" s="36">
        <v>1477.55</v>
      </c>
      <c r="G156" s="36">
        <v>1439.1</v>
      </c>
      <c r="H156" s="36">
        <v>1643.9</v>
      </c>
      <c r="I156" s="36">
        <v>1682.3500000000004</v>
      </c>
      <c r="J156" s="36">
        <v>1746.3000000000002</v>
      </c>
      <c r="K156" s="31">
        <v>1618.4</v>
      </c>
      <c r="L156" s="31">
        <v>1516</v>
      </c>
      <c r="M156" s="31">
        <v>7.6832200000000004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451.15</v>
      </c>
      <c r="D157" s="36">
        <v>439.90000000000003</v>
      </c>
      <c r="E157" s="36">
        <v>406.25000000000006</v>
      </c>
      <c r="F157" s="36">
        <v>361.35</v>
      </c>
      <c r="G157" s="36">
        <v>327.70000000000005</v>
      </c>
      <c r="H157" s="36">
        <v>484.80000000000007</v>
      </c>
      <c r="I157" s="36">
        <v>518.45000000000005</v>
      </c>
      <c r="J157" s="36">
        <v>563.35000000000014</v>
      </c>
      <c r="K157" s="31">
        <v>473.55</v>
      </c>
      <c r="L157" s="31">
        <v>395</v>
      </c>
      <c r="M157" s="31">
        <v>638.35202000000004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902.4</v>
      </c>
      <c r="D158" s="36">
        <v>899.6</v>
      </c>
      <c r="E158" s="36">
        <v>892.2</v>
      </c>
      <c r="F158" s="36">
        <v>882</v>
      </c>
      <c r="G158" s="36">
        <v>874.6</v>
      </c>
      <c r="H158" s="36">
        <v>909.80000000000007</v>
      </c>
      <c r="I158" s="36">
        <v>917.19999999999993</v>
      </c>
      <c r="J158" s="36">
        <v>927.40000000000009</v>
      </c>
      <c r="K158" s="31">
        <v>907</v>
      </c>
      <c r="L158" s="31">
        <v>889.4</v>
      </c>
      <c r="M158" s="31">
        <v>5.7907599999999997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8642</v>
      </c>
      <c r="D159" s="36">
        <v>8632.5</v>
      </c>
      <c r="E159" s="36">
        <v>8545.5</v>
      </c>
      <c r="F159" s="36">
        <v>8449</v>
      </c>
      <c r="G159" s="36">
        <v>8362</v>
      </c>
      <c r="H159" s="36">
        <v>8729</v>
      </c>
      <c r="I159" s="36">
        <v>8816</v>
      </c>
      <c r="J159" s="36">
        <v>8912.5</v>
      </c>
      <c r="K159" s="31">
        <v>8719.5</v>
      </c>
      <c r="L159" s="31">
        <v>8536</v>
      </c>
      <c r="M159" s="31">
        <v>2.2261600000000001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290.39999999999998</v>
      </c>
      <c r="D160" s="36">
        <v>287.13333333333327</v>
      </c>
      <c r="E160" s="36">
        <v>277.81666666666655</v>
      </c>
      <c r="F160" s="36">
        <v>265.23333333333329</v>
      </c>
      <c r="G160" s="36">
        <v>255.91666666666657</v>
      </c>
      <c r="H160" s="36">
        <v>299.71666666666653</v>
      </c>
      <c r="I160" s="36">
        <v>309.03333333333325</v>
      </c>
      <c r="J160" s="36">
        <v>321.6166666666665</v>
      </c>
      <c r="K160" s="31">
        <v>296.45</v>
      </c>
      <c r="L160" s="31">
        <v>274.55</v>
      </c>
      <c r="M160" s="31">
        <v>317.44882000000001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454</v>
      </c>
      <c r="D161" s="36">
        <v>453.4666666666667</v>
      </c>
      <c r="E161" s="36">
        <v>445.63333333333338</v>
      </c>
      <c r="F161" s="36">
        <v>437.26666666666671</v>
      </c>
      <c r="G161" s="36">
        <v>429.43333333333339</v>
      </c>
      <c r="H161" s="36">
        <v>461.83333333333337</v>
      </c>
      <c r="I161" s="36">
        <v>469.66666666666663</v>
      </c>
      <c r="J161" s="36">
        <v>478.03333333333336</v>
      </c>
      <c r="K161" s="31">
        <v>461.3</v>
      </c>
      <c r="L161" s="31">
        <v>445.1</v>
      </c>
      <c r="M161" s="31">
        <v>94.036079999999998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16754.25</v>
      </c>
      <c r="D162" s="36">
        <v>16755.45</v>
      </c>
      <c r="E162" s="36">
        <v>16610.900000000001</v>
      </c>
      <c r="F162" s="36">
        <v>16467.55</v>
      </c>
      <c r="G162" s="36">
        <v>16323</v>
      </c>
      <c r="H162" s="36">
        <v>16898.800000000003</v>
      </c>
      <c r="I162" s="36">
        <v>17043.349999999999</v>
      </c>
      <c r="J162" s="36">
        <v>17186.700000000004</v>
      </c>
      <c r="K162" s="31">
        <v>16900</v>
      </c>
      <c r="L162" s="31">
        <v>16612.099999999999</v>
      </c>
      <c r="M162" s="31">
        <v>4.8439999999999997E-2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2614.4499999999998</v>
      </c>
      <c r="D163" s="36">
        <v>2595.9166666666665</v>
      </c>
      <c r="E163" s="36">
        <v>2572.833333333333</v>
      </c>
      <c r="F163" s="36">
        <v>2531.2166666666667</v>
      </c>
      <c r="G163" s="36">
        <v>2508.1333333333332</v>
      </c>
      <c r="H163" s="36">
        <v>2637.5333333333328</v>
      </c>
      <c r="I163" s="36">
        <v>2660.6166666666659</v>
      </c>
      <c r="J163" s="36">
        <v>2702.2333333333327</v>
      </c>
      <c r="K163" s="31">
        <v>2619</v>
      </c>
      <c r="L163" s="31">
        <v>2554.3000000000002</v>
      </c>
      <c r="M163" s="31">
        <v>8.1670200000000008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3314.45</v>
      </c>
      <c r="D164" s="36">
        <v>3305.4500000000003</v>
      </c>
      <c r="E164" s="36">
        <v>3273.0000000000005</v>
      </c>
      <c r="F164" s="36">
        <v>3231.55</v>
      </c>
      <c r="G164" s="36">
        <v>3199.1000000000004</v>
      </c>
      <c r="H164" s="36">
        <v>3346.9000000000005</v>
      </c>
      <c r="I164" s="36">
        <v>3379.3500000000004</v>
      </c>
      <c r="J164" s="36">
        <v>3420.8000000000006</v>
      </c>
      <c r="K164" s="31">
        <v>3337.9</v>
      </c>
      <c r="L164" s="31">
        <v>3264</v>
      </c>
      <c r="M164" s="31">
        <v>2.6432000000000002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121.9</v>
      </c>
      <c r="D165" s="36">
        <v>121.28333333333335</v>
      </c>
      <c r="E165" s="36">
        <v>119.7166666666667</v>
      </c>
      <c r="F165" s="36">
        <v>117.53333333333335</v>
      </c>
      <c r="G165" s="36">
        <v>115.9666666666667</v>
      </c>
      <c r="H165" s="36">
        <v>123.4666666666667</v>
      </c>
      <c r="I165" s="36">
        <v>125.03333333333333</v>
      </c>
      <c r="J165" s="36">
        <v>127.2166666666667</v>
      </c>
      <c r="K165" s="31">
        <v>122.85</v>
      </c>
      <c r="L165" s="31">
        <v>119.1</v>
      </c>
      <c r="M165" s="31">
        <v>530.28324999999995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909.2</v>
      </c>
      <c r="D166" s="36">
        <v>911.63333333333333</v>
      </c>
      <c r="E166" s="36">
        <v>849.56666666666661</v>
      </c>
      <c r="F166" s="36">
        <v>789.93333333333328</v>
      </c>
      <c r="G166" s="36">
        <v>727.86666666666656</v>
      </c>
      <c r="H166" s="36">
        <v>971.26666666666665</v>
      </c>
      <c r="I166" s="36">
        <v>1033.3333333333335</v>
      </c>
      <c r="J166" s="36">
        <v>1092.9666666666667</v>
      </c>
      <c r="K166" s="31">
        <v>973.7</v>
      </c>
      <c r="L166" s="31">
        <v>852</v>
      </c>
      <c r="M166" s="31">
        <v>89.123649999999998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4396.1499999999996</v>
      </c>
      <c r="D167" s="36">
        <v>4384.3666666666659</v>
      </c>
      <c r="E167" s="36">
        <v>4356.7833333333319</v>
      </c>
      <c r="F167" s="36">
        <v>4317.4166666666661</v>
      </c>
      <c r="G167" s="36">
        <v>4289.8333333333321</v>
      </c>
      <c r="H167" s="36">
        <v>4423.7333333333318</v>
      </c>
      <c r="I167" s="36">
        <v>4451.3166666666657</v>
      </c>
      <c r="J167" s="36">
        <v>4490.6833333333316</v>
      </c>
      <c r="K167" s="31">
        <v>4411.95</v>
      </c>
      <c r="L167" s="31">
        <v>4345</v>
      </c>
      <c r="M167" s="31">
        <v>4.0024699999999998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488.55</v>
      </c>
      <c r="D168" s="36">
        <v>485.48333333333335</v>
      </c>
      <c r="E168" s="36">
        <v>480.56666666666672</v>
      </c>
      <c r="F168" s="36">
        <v>472.58333333333337</v>
      </c>
      <c r="G168" s="36">
        <v>467.66666666666674</v>
      </c>
      <c r="H168" s="36">
        <v>493.4666666666667</v>
      </c>
      <c r="I168" s="36">
        <v>498.38333333333333</v>
      </c>
      <c r="J168" s="36">
        <v>506.36666666666667</v>
      </c>
      <c r="K168" s="31">
        <v>490.4</v>
      </c>
      <c r="L168" s="31">
        <v>477.5</v>
      </c>
      <c r="M168" s="31">
        <v>14.458920000000001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274.25</v>
      </c>
      <c r="D169" s="36">
        <v>276.48333333333335</v>
      </c>
      <c r="E169" s="36">
        <v>270.06666666666672</v>
      </c>
      <c r="F169" s="36">
        <v>265.88333333333338</v>
      </c>
      <c r="G169" s="36">
        <v>259.46666666666675</v>
      </c>
      <c r="H169" s="36">
        <v>280.66666666666669</v>
      </c>
      <c r="I169" s="36">
        <v>287.08333333333331</v>
      </c>
      <c r="J169" s="36">
        <v>291.26666666666665</v>
      </c>
      <c r="K169" s="31">
        <v>282.89999999999998</v>
      </c>
      <c r="L169" s="31">
        <v>272.3</v>
      </c>
      <c r="M169" s="31">
        <v>296.68277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1222.9000000000001</v>
      </c>
      <c r="D170" s="36">
        <v>1222.8666666666668</v>
      </c>
      <c r="E170" s="36">
        <v>1195.8333333333335</v>
      </c>
      <c r="F170" s="36">
        <v>1168.7666666666667</v>
      </c>
      <c r="G170" s="36">
        <v>1141.7333333333333</v>
      </c>
      <c r="H170" s="36">
        <v>1249.9333333333336</v>
      </c>
      <c r="I170" s="36">
        <v>1276.9666666666669</v>
      </c>
      <c r="J170" s="36">
        <v>1304.0333333333338</v>
      </c>
      <c r="K170" s="31">
        <v>1249.9000000000001</v>
      </c>
      <c r="L170" s="31">
        <v>1195.8</v>
      </c>
      <c r="M170" s="31">
        <v>2.6718999999999999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989.7</v>
      </c>
      <c r="D171" s="36">
        <v>991.41666666666663</v>
      </c>
      <c r="E171" s="36">
        <v>981.7833333333333</v>
      </c>
      <c r="F171" s="36">
        <v>973.86666666666667</v>
      </c>
      <c r="G171" s="36">
        <v>964.23333333333335</v>
      </c>
      <c r="H171" s="36">
        <v>999.33333333333326</v>
      </c>
      <c r="I171" s="36">
        <v>1008.9666666666667</v>
      </c>
      <c r="J171" s="36">
        <v>1016.8833333333332</v>
      </c>
      <c r="K171" s="31">
        <v>1001.05</v>
      </c>
      <c r="L171" s="31">
        <v>983.5</v>
      </c>
      <c r="M171" s="31">
        <v>2.3343400000000001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502.95</v>
      </c>
      <c r="D172" s="36">
        <v>499.51666666666665</v>
      </c>
      <c r="E172" s="36">
        <v>494.08333333333331</v>
      </c>
      <c r="F172" s="36">
        <v>485.21666666666664</v>
      </c>
      <c r="G172" s="36">
        <v>479.7833333333333</v>
      </c>
      <c r="H172" s="36">
        <v>508.38333333333333</v>
      </c>
      <c r="I172" s="36">
        <v>513.81666666666672</v>
      </c>
      <c r="J172" s="36">
        <v>522.68333333333339</v>
      </c>
      <c r="K172" s="31">
        <v>504.95</v>
      </c>
      <c r="L172" s="31">
        <v>490.65</v>
      </c>
      <c r="M172" s="31">
        <v>98.196349999999995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2855.6</v>
      </c>
      <c r="D173" s="36">
        <v>2859.6499999999996</v>
      </c>
      <c r="E173" s="36">
        <v>2835.5999999999995</v>
      </c>
      <c r="F173" s="36">
        <v>2815.6</v>
      </c>
      <c r="G173" s="36">
        <v>2791.5499999999997</v>
      </c>
      <c r="H173" s="36">
        <v>2879.6499999999992</v>
      </c>
      <c r="I173" s="36">
        <v>2903.6999999999994</v>
      </c>
      <c r="J173" s="36">
        <v>2923.6999999999989</v>
      </c>
      <c r="K173" s="31">
        <v>2883.7</v>
      </c>
      <c r="L173" s="31">
        <v>2839.65</v>
      </c>
      <c r="M173" s="31">
        <v>45.239919999999998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145.5</v>
      </c>
      <c r="D174" s="36">
        <v>142</v>
      </c>
      <c r="E174" s="36">
        <v>137.30000000000001</v>
      </c>
      <c r="F174" s="36">
        <v>129.10000000000002</v>
      </c>
      <c r="G174" s="36">
        <v>124.40000000000003</v>
      </c>
      <c r="H174" s="36">
        <v>150.19999999999999</v>
      </c>
      <c r="I174" s="36">
        <v>154.89999999999998</v>
      </c>
      <c r="J174" s="36">
        <v>163.09999999999997</v>
      </c>
      <c r="K174" s="31">
        <v>146.69999999999999</v>
      </c>
      <c r="L174" s="31">
        <v>133.80000000000001</v>
      </c>
      <c r="M174" s="31">
        <v>1214.5008499999999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708.6</v>
      </c>
      <c r="D175" s="36">
        <v>705.86666666666667</v>
      </c>
      <c r="E175" s="36">
        <v>701.73333333333335</v>
      </c>
      <c r="F175" s="36">
        <v>694.86666666666667</v>
      </c>
      <c r="G175" s="36">
        <v>690.73333333333335</v>
      </c>
      <c r="H175" s="36">
        <v>712.73333333333335</v>
      </c>
      <c r="I175" s="36">
        <v>716.86666666666679</v>
      </c>
      <c r="J175" s="36">
        <v>723.73333333333335</v>
      </c>
      <c r="K175" s="31">
        <v>710</v>
      </c>
      <c r="L175" s="31">
        <v>699</v>
      </c>
      <c r="M175" s="31">
        <v>14.919320000000001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1464</v>
      </c>
      <c r="D176" s="36">
        <v>1446.2833333333335</v>
      </c>
      <c r="E176" s="36">
        <v>1422.616666666667</v>
      </c>
      <c r="F176" s="36">
        <v>1381.2333333333336</v>
      </c>
      <c r="G176" s="36">
        <v>1357.5666666666671</v>
      </c>
      <c r="H176" s="36">
        <v>1487.666666666667</v>
      </c>
      <c r="I176" s="36">
        <v>1511.3333333333335</v>
      </c>
      <c r="J176" s="36">
        <v>1552.7166666666669</v>
      </c>
      <c r="K176" s="31">
        <v>1469.95</v>
      </c>
      <c r="L176" s="31">
        <v>1404.9</v>
      </c>
      <c r="M176" s="31">
        <v>15.15381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650.25</v>
      </c>
      <c r="D177" s="36">
        <v>647.65</v>
      </c>
      <c r="E177" s="36">
        <v>640.29999999999995</v>
      </c>
      <c r="F177" s="36">
        <v>630.35</v>
      </c>
      <c r="G177" s="36">
        <v>623</v>
      </c>
      <c r="H177" s="36">
        <v>657.59999999999991</v>
      </c>
      <c r="I177" s="36">
        <v>664.95</v>
      </c>
      <c r="J177" s="36">
        <v>674.89999999999986</v>
      </c>
      <c r="K177" s="31">
        <v>655</v>
      </c>
      <c r="L177" s="31">
        <v>637.70000000000005</v>
      </c>
      <c r="M177" s="31">
        <v>140.79390000000001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27569.4</v>
      </c>
      <c r="D178" s="36">
        <v>27571.95</v>
      </c>
      <c r="E178" s="36">
        <v>27228.9</v>
      </c>
      <c r="F178" s="36">
        <v>26888.400000000001</v>
      </c>
      <c r="G178" s="36">
        <v>26545.350000000002</v>
      </c>
      <c r="H178" s="36">
        <v>27912.45</v>
      </c>
      <c r="I178" s="36">
        <v>28255.499999999996</v>
      </c>
      <c r="J178" s="36">
        <v>28596</v>
      </c>
      <c r="K178" s="31">
        <v>27915</v>
      </c>
      <c r="L178" s="31">
        <v>27231.45</v>
      </c>
      <c r="M178" s="31">
        <v>0.58072000000000001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2396.4499999999998</v>
      </c>
      <c r="D179" s="36">
        <v>2374.6666666666665</v>
      </c>
      <c r="E179" s="36">
        <v>2345.4333333333329</v>
      </c>
      <c r="F179" s="36">
        <v>2294.4166666666665</v>
      </c>
      <c r="G179" s="36">
        <v>2265.1833333333329</v>
      </c>
      <c r="H179" s="36">
        <v>2425.6833333333329</v>
      </c>
      <c r="I179" s="36">
        <v>2454.9166666666665</v>
      </c>
      <c r="J179" s="36">
        <v>2505.9333333333329</v>
      </c>
      <c r="K179" s="31">
        <v>2403.9</v>
      </c>
      <c r="L179" s="31">
        <v>2323.65</v>
      </c>
      <c r="M179" s="31">
        <v>15.022830000000001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4216.75</v>
      </c>
      <c r="D180" s="36">
        <v>4200.5999999999995</v>
      </c>
      <c r="E180" s="36">
        <v>4151.1999999999989</v>
      </c>
      <c r="F180" s="36">
        <v>4085.6499999999996</v>
      </c>
      <c r="G180" s="36">
        <v>4036.2499999999991</v>
      </c>
      <c r="H180" s="36">
        <v>4266.1499999999987</v>
      </c>
      <c r="I180" s="36">
        <v>4315.5499999999984</v>
      </c>
      <c r="J180" s="36">
        <v>4381.0999999999985</v>
      </c>
      <c r="K180" s="31">
        <v>4250</v>
      </c>
      <c r="L180" s="31">
        <v>4135.05</v>
      </c>
      <c r="M180" s="31">
        <v>1.5789599999999999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631.29999999999995</v>
      </c>
      <c r="D181" s="36">
        <v>634.4</v>
      </c>
      <c r="E181" s="36">
        <v>621.9</v>
      </c>
      <c r="F181" s="36">
        <v>612.5</v>
      </c>
      <c r="G181" s="36">
        <v>600</v>
      </c>
      <c r="H181" s="36">
        <v>643.79999999999995</v>
      </c>
      <c r="I181" s="36">
        <v>656.3</v>
      </c>
      <c r="J181" s="36">
        <v>665.69999999999993</v>
      </c>
      <c r="K181" s="31">
        <v>646.9</v>
      </c>
      <c r="L181" s="31">
        <v>625</v>
      </c>
      <c r="M181" s="31">
        <v>10.86519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2283.75</v>
      </c>
      <c r="D182" s="36">
        <v>2275.3833333333332</v>
      </c>
      <c r="E182" s="36">
        <v>2257.5666666666666</v>
      </c>
      <c r="F182" s="36">
        <v>2231.3833333333332</v>
      </c>
      <c r="G182" s="36">
        <v>2213.5666666666666</v>
      </c>
      <c r="H182" s="36">
        <v>2301.5666666666666</v>
      </c>
      <c r="I182" s="36">
        <v>2319.3833333333332</v>
      </c>
      <c r="J182" s="36">
        <v>2345.5666666666666</v>
      </c>
      <c r="K182" s="31">
        <v>2293.1999999999998</v>
      </c>
      <c r="L182" s="31">
        <v>2249.1999999999998</v>
      </c>
      <c r="M182" s="31">
        <v>5.2979200000000004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1475.1</v>
      </c>
      <c r="D183" s="36">
        <v>1466.55</v>
      </c>
      <c r="E183" s="36">
        <v>1455.1</v>
      </c>
      <c r="F183" s="36">
        <v>1435.1</v>
      </c>
      <c r="G183" s="36">
        <v>1423.6499999999999</v>
      </c>
      <c r="H183" s="36">
        <v>1486.55</v>
      </c>
      <c r="I183" s="36">
        <v>1498.0000000000002</v>
      </c>
      <c r="J183" s="36">
        <v>1518</v>
      </c>
      <c r="K183" s="31">
        <v>1478</v>
      </c>
      <c r="L183" s="31">
        <v>1446.55</v>
      </c>
      <c r="M183" s="31">
        <v>18.93995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641.15</v>
      </c>
      <c r="D184" s="36">
        <v>644.21666666666658</v>
      </c>
      <c r="E184" s="36">
        <v>635.48333333333312</v>
      </c>
      <c r="F184" s="36">
        <v>629.81666666666649</v>
      </c>
      <c r="G184" s="36">
        <v>621.08333333333303</v>
      </c>
      <c r="H184" s="36">
        <v>649.88333333333321</v>
      </c>
      <c r="I184" s="36">
        <v>658.61666666666656</v>
      </c>
      <c r="J184" s="36">
        <v>664.2833333333333</v>
      </c>
      <c r="K184" s="31">
        <v>652.95000000000005</v>
      </c>
      <c r="L184" s="31">
        <v>638.54999999999995</v>
      </c>
      <c r="M184" s="31">
        <v>6.9181600000000003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769.85</v>
      </c>
      <c r="D185" s="36">
        <v>758.71666666666658</v>
      </c>
      <c r="E185" s="36">
        <v>745.93333333333317</v>
      </c>
      <c r="F185" s="36">
        <v>722.01666666666654</v>
      </c>
      <c r="G185" s="36">
        <v>709.23333333333312</v>
      </c>
      <c r="H185" s="36">
        <v>782.63333333333321</v>
      </c>
      <c r="I185" s="36">
        <v>795.41666666666674</v>
      </c>
      <c r="J185" s="36">
        <v>819.33333333333326</v>
      </c>
      <c r="K185" s="31">
        <v>771.5</v>
      </c>
      <c r="L185" s="31">
        <v>734.8</v>
      </c>
      <c r="M185" s="31">
        <v>15.30997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991.95</v>
      </c>
      <c r="D186" s="36">
        <v>976.5333333333333</v>
      </c>
      <c r="E186" s="36">
        <v>950.66666666666663</v>
      </c>
      <c r="F186" s="36">
        <v>909.38333333333333</v>
      </c>
      <c r="G186" s="36">
        <v>883.51666666666665</v>
      </c>
      <c r="H186" s="36">
        <v>1017.8166666666666</v>
      </c>
      <c r="I186" s="36">
        <v>1043.6833333333334</v>
      </c>
      <c r="J186" s="36">
        <v>1084.9666666666667</v>
      </c>
      <c r="K186" s="31">
        <v>1002.4</v>
      </c>
      <c r="L186" s="31">
        <v>935.25</v>
      </c>
      <c r="M186" s="31">
        <v>50.594990000000003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1705.05</v>
      </c>
      <c r="D187" s="36">
        <v>1694.8999999999999</v>
      </c>
      <c r="E187" s="36">
        <v>1681.6999999999998</v>
      </c>
      <c r="F187" s="36">
        <v>1658.35</v>
      </c>
      <c r="G187" s="36">
        <v>1645.1499999999999</v>
      </c>
      <c r="H187" s="36">
        <v>1718.2499999999998</v>
      </c>
      <c r="I187" s="36">
        <v>1731.45</v>
      </c>
      <c r="J187" s="36">
        <v>1754.7999999999997</v>
      </c>
      <c r="K187" s="31">
        <v>1708.1</v>
      </c>
      <c r="L187" s="31">
        <v>1671.55</v>
      </c>
      <c r="M187" s="31">
        <v>4.98733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1163.55</v>
      </c>
      <c r="D188" s="36">
        <v>1157.4833333333333</v>
      </c>
      <c r="E188" s="36">
        <v>1148.1666666666667</v>
      </c>
      <c r="F188" s="36">
        <v>1132.7833333333333</v>
      </c>
      <c r="G188" s="36">
        <v>1123.4666666666667</v>
      </c>
      <c r="H188" s="36">
        <v>1172.8666666666668</v>
      </c>
      <c r="I188" s="36">
        <v>1182.1833333333334</v>
      </c>
      <c r="J188" s="36">
        <v>1197.5666666666668</v>
      </c>
      <c r="K188" s="31">
        <v>1166.8</v>
      </c>
      <c r="L188" s="31">
        <v>1142.0999999999999</v>
      </c>
      <c r="M188" s="31">
        <v>12.190849999999999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7721.8</v>
      </c>
      <c r="D189" s="36">
        <v>7717.833333333333</v>
      </c>
      <c r="E189" s="36">
        <v>7647.7166666666662</v>
      </c>
      <c r="F189" s="36">
        <v>7573.6333333333332</v>
      </c>
      <c r="G189" s="36">
        <v>7503.5166666666664</v>
      </c>
      <c r="H189" s="36">
        <v>7791.9166666666661</v>
      </c>
      <c r="I189" s="36">
        <v>7862.0333333333328</v>
      </c>
      <c r="J189" s="36">
        <v>7936.1166666666659</v>
      </c>
      <c r="K189" s="31">
        <v>7787.95</v>
      </c>
      <c r="L189" s="31">
        <v>7643.75</v>
      </c>
      <c r="M189" s="31">
        <v>1.54874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939.55</v>
      </c>
      <c r="D190" s="36">
        <v>936.41666666666663</v>
      </c>
      <c r="E190" s="36">
        <v>931.5333333333333</v>
      </c>
      <c r="F190" s="36">
        <v>923.51666666666665</v>
      </c>
      <c r="G190" s="36">
        <v>918.63333333333333</v>
      </c>
      <c r="H190" s="36">
        <v>944.43333333333328</v>
      </c>
      <c r="I190" s="36">
        <v>949.31666666666672</v>
      </c>
      <c r="J190" s="36">
        <v>957.33333333333326</v>
      </c>
      <c r="K190" s="31">
        <v>941.3</v>
      </c>
      <c r="L190" s="31">
        <v>928.4</v>
      </c>
      <c r="M190" s="31">
        <v>127.14803000000001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392.95</v>
      </c>
      <c r="D191" s="36">
        <v>392.11666666666662</v>
      </c>
      <c r="E191" s="36">
        <v>387.58333333333326</v>
      </c>
      <c r="F191" s="36">
        <v>382.21666666666664</v>
      </c>
      <c r="G191" s="36">
        <v>377.68333333333328</v>
      </c>
      <c r="H191" s="36">
        <v>397.48333333333323</v>
      </c>
      <c r="I191" s="36">
        <v>402.01666666666665</v>
      </c>
      <c r="J191" s="36">
        <v>407.38333333333321</v>
      </c>
      <c r="K191" s="31">
        <v>396.65</v>
      </c>
      <c r="L191" s="31">
        <v>386.75</v>
      </c>
      <c r="M191" s="31">
        <v>122.88415999999999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144.65</v>
      </c>
      <c r="D192" s="36">
        <v>143.4</v>
      </c>
      <c r="E192" s="36">
        <v>141.70000000000002</v>
      </c>
      <c r="F192" s="36">
        <v>138.75</v>
      </c>
      <c r="G192" s="36">
        <v>137.05000000000001</v>
      </c>
      <c r="H192" s="36">
        <v>146.35000000000002</v>
      </c>
      <c r="I192" s="36">
        <v>148.05000000000001</v>
      </c>
      <c r="J192" s="36">
        <v>151.00000000000003</v>
      </c>
      <c r="K192" s="31">
        <v>145.1</v>
      </c>
      <c r="L192" s="31">
        <v>140.44999999999999</v>
      </c>
      <c r="M192" s="31">
        <v>531.92935999999997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4136</v>
      </c>
      <c r="D193" s="36">
        <v>4091.9666666666667</v>
      </c>
      <c r="E193" s="36">
        <v>4034.0333333333338</v>
      </c>
      <c r="F193" s="36">
        <v>3932.0666666666671</v>
      </c>
      <c r="G193" s="36">
        <v>3874.1333333333341</v>
      </c>
      <c r="H193" s="36">
        <v>4193.9333333333334</v>
      </c>
      <c r="I193" s="36">
        <v>4251.8666666666668</v>
      </c>
      <c r="J193" s="36">
        <v>4353.833333333333</v>
      </c>
      <c r="K193" s="31">
        <v>4149.8999999999996</v>
      </c>
      <c r="L193" s="31">
        <v>3990</v>
      </c>
      <c r="M193" s="31">
        <v>44.743960000000001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1351.05</v>
      </c>
      <c r="D194" s="36">
        <v>1347.1833333333332</v>
      </c>
      <c r="E194" s="36">
        <v>1331.9666666666662</v>
      </c>
      <c r="F194" s="36">
        <v>1312.883333333333</v>
      </c>
      <c r="G194" s="36">
        <v>1297.6666666666661</v>
      </c>
      <c r="H194" s="36">
        <v>1366.2666666666664</v>
      </c>
      <c r="I194" s="36">
        <v>1381.4833333333331</v>
      </c>
      <c r="J194" s="36">
        <v>1400.5666666666666</v>
      </c>
      <c r="K194" s="31">
        <v>1362.4</v>
      </c>
      <c r="L194" s="31">
        <v>1328.1</v>
      </c>
      <c r="M194" s="31">
        <v>27.135290000000001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3598.25</v>
      </c>
      <c r="D195" s="36">
        <v>3613.2833333333333</v>
      </c>
      <c r="E195" s="36">
        <v>3566.6166666666668</v>
      </c>
      <c r="F195" s="36">
        <v>3534.9833333333336</v>
      </c>
      <c r="G195" s="36">
        <v>3488.3166666666671</v>
      </c>
      <c r="H195" s="36">
        <v>3644.9166666666665</v>
      </c>
      <c r="I195" s="36">
        <v>3691.5833333333335</v>
      </c>
      <c r="J195" s="36">
        <v>3723.2166666666662</v>
      </c>
      <c r="K195" s="31">
        <v>3659.95</v>
      </c>
      <c r="L195" s="31">
        <v>3581.65</v>
      </c>
      <c r="M195" s="31">
        <v>2.7021700000000002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3559.15</v>
      </c>
      <c r="D196" s="36">
        <v>3556.2333333333336</v>
      </c>
      <c r="E196" s="36">
        <v>3534.5166666666673</v>
      </c>
      <c r="F196" s="36">
        <v>3509.8833333333337</v>
      </c>
      <c r="G196" s="36">
        <v>3488.1666666666674</v>
      </c>
      <c r="H196" s="36">
        <v>3580.8666666666672</v>
      </c>
      <c r="I196" s="36">
        <v>3602.5833333333335</v>
      </c>
      <c r="J196" s="36">
        <v>3627.2166666666672</v>
      </c>
      <c r="K196" s="31">
        <v>3577.95</v>
      </c>
      <c r="L196" s="31">
        <v>3531.6</v>
      </c>
      <c r="M196" s="31">
        <v>10.699009999999999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2610.75</v>
      </c>
      <c r="D197" s="36">
        <v>2611.25</v>
      </c>
      <c r="E197" s="36">
        <v>2580.5</v>
      </c>
      <c r="F197" s="36">
        <v>2550.25</v>
      </c>
      <c r="G197" s="36">
        <v>2519.5</v>
      </c>
      <c r="H197" s="36">
        <v>2641.5</v>
      </c>
      <c r="I197" s="36">
        <v>2672.25</v>
      </c>
      <c r="J197" s="36">
        <v>2702.5</v>
      </c>
      <c r="K197" s="31">
        <v>2642</v>
      </c>
      <c r="L197" s="31">
        <v>2581</v>
      </c>
      <c r="M197" s="31">
        <v>2.3498000000000001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1164.8499999999999</v>
      </c>
      <c r="D198" s="36">
        <v>1152.3</v>
      </c>
      <c r="E198" s="36">
        <v>1134.5999999999999</v>
      </c>
      <c r="F198" s="36">
        <v>1104.3499999999999</v>
      </c>
      <c r="G198" s="36">
        <v>1086.6499999999999</v>
      </c>
      <c r="H198" s="36">
        <v>1182.55</v>
      </c>
      <c r="I198" s="36">
        <v>1200.2500000000002</v>
      </c>
      <c r="J198" s="36">
        <v>1230.5</v>
      </c>
      <c r="K198" s="31">
        <v>1170</v>
      </c>
      <c r="L198" s="31">
        <v>1122.05</v>
      </c>
      <c r="M198" s="31">
        <v>8.3148300000000006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3035</v>
      </c>
      <c r="D199" s="36">
        <v>3059.35</v>
      </c>
      <c r="E199" s="36">
        <v>2997.2999999999997</v>
      </c>
      <c r="F199" s="36">
        <v>2959.6</v>
      </c>
      <c r="G199" s="36">
        <v>2897.5499999999997</v>
      </c>
      <c r="H199" s="36">
        <v>3097.0499999999997</v>
      </c>
      <c r="I199" s="36">
        <v>3159.1</v>
      </c>
      <c r="J199" s="36">
        <v>3196.7999999999997</v>
      </c>
      <c r="K199" s="31">
        <v>3121.4</v>
      </c>
      <c r="L199" s="31">
        <v>3021.65</v>
      </c>
      <c r="M199" s="31">
        <v>7.1838800000000003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44.8</v>
      </c>
      <c r="D200" s="36">
        <v>46.016666666666659</v>
      </c>
      <c r="E200" s="36">
        <v>42.883333333333319</v>
      </c>
      <c r="F200" s="36">
        <v>40.966666666666661</v>
      </c>
      <c r="G200" s="36">
        <v>37.833333333333321</v>
      </c>
      <c r="H200" s="36">
        <v>47.933333333333316</v>
      </c>
      <c r="I200" s="36">
        <v>51.066666666666656</v>
      </c>
      <c r="J200" s="36">
        <v>52.983333333333313</v>
      </c>
      <c r="K200" s="31">
        <v>49.15</v>
      </c>
      <c r="L200" s="31">
        <v>44.1</v>
      </c>
      <c r="M200" s="31">
        <v>683.77521999999999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92.1</v>
      </c>
      <c r="D201" s="36">
        <v>92.600000000000009</v>
      </c>
      <c r="E201" s="36">
        <v>90.700000000000017</v>
      </c>
      <c r="F201" s="36">
        <v>89.300000000000011</v>
      </c>
      <c r="G201" s="36">
        <v>87.40000000000002</v>
      </c>
      <c r="H201" s="36">
        <v>94.000000000000014</v>
      </c>
      <c r="I201" s="36">
        <v>95.90000000000002</v>
      </c>
      <c r="J201" s="36">
        <v>97.300000000000011</v>
      </c>
      <c r="K201" s="31">
        <v>94.5</v>
      </c>
      <c r="L201" s="31">
        <v>91.2</v>
      </c>
      <c r="M201" s="31">
        <v>76.136359999999996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2047.5</v>
      </c>
      <c r="D202" s="36">
        <v>2046.55</v>
      </c>
      <c r="E202" s="36">
        <v>2025.1</v>
      </c>
      <c r="F202" s="36">
        <v>2002.7</v>
      </c>
      <c r="G202" s="36">
        <v>1981.25</v>
      </c>
      <c r="H202" s="36">
        <v>2068.9499999999998</v>
      </c>
      <c r="I202" s="36">
        <v>2090.4</v>
      </c>
      <c r="J202" s="36">
        <v>2112.7999999999997</v>
      </c>
      <c r="K202" s="31">
        <v>2068</v>
      </c>
      <c r="L202" s="31">
        <v>2024.15</v>
      </c>
      <c r="M202" s="31">
        <v>7.0750999999999999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1797.95</v>
      </c>
      <c r="D203" s="36">
        <v>1786.7333333333333</v>
      </c>
      <c r="E203" s="36">
        <v>1770.5166666666667</v>
      </c>
      <c r="F203" s="36">
        <v>1743.0833333333333</v>
      </c>
      <c r="G203" s="36">
        <v>1726.8666666666666</v>
      </c>
      <c r="H203" s="36">
        <v>1814.1666666666667</v>
      </c>
      <c r="I203" s="36">
        <v>1830.3833333333334</v>
      </c>
      <c r="J203" s="36">
        <v>1857.8166666666668</v>
      </c>
      <c r="K203" s="31">
        <v>1802.95</v>
      </c>
      <c r="L203" s="31">
        <v>1759.3</v>
      </c>
      <c r="M203" s="31">
        <v>1.1167899999999999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10048.75</v>
      </c>
      <c r="D204" s="36">
        <v>10014.683333333332</v>
      </c>
      <c r="E204" s="36">
        <v>9954.366666666665</v>
      </c>
      <c r="F204" s="36">
        <v>9859.9833333333318</v>
      </c>
      <c r="G204" s="36">
        <v>9799.6666666666642</v>
      </c>
      <c r="H204" s="36">
        <v>10109.066666666666</v>
      </c>
      <c r="I204" s="36">
        <v>10169.383333333335</v>
      </c>
      <c r="J204" s="36">
        <v>10263.766666666666</v>
      </c>
      <c r="K204" s="31">
        <v>10075</v>
      </c>
      <c r="L204" s="31">
        <v>9920.2999999999993</v>
      </c>
      <c r="M204" s="31">
        <v>2.5087000000000002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144.94999999999999</v>
      </c>
      <c r="D205" s="36">
        <v>146.19999999999999</v>
      </c>
      <c r="E205" s="36">
        <v>142.94999999999999</v>
      </c>
      <c r="F205" s="36">
        <v>140.94999999999999</v>
      </c>
      <c r="G205" s="36">
        <v>137.69999999999999</v>
      </c>
      <c r="H205" s="36">
        <v>148.19999999999999</v>
      </c>
      <c r="I205" s="36">
        <v>151.44999999999999</v>
      </c>
      <c r="J205" s="36">
        <v>153.44999999999999</v>
      </c>
      <c r="K205" s="31">
        <v>149.44999999999999</v>
      </c>
      <c r="L205" s="31">
        <v>144.19999999999999</v>
      </c>
      <c r="M205" s="31">
        <v>185.84278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481.85</v>
      </c>
      <c r="D206" s="36">
        <v>478.7166666666667</v>
      </c>
      <c r="E206" s="36">
        <v>471.43333333333339</v>
      </c>
      <c r="F206" s="36">
        <v>461.01666666666671</v>
      </c>
      <c r="G206" s="36">
        <v>453.73333333333341</v>
      </c>
      <c r="H206" s="36">
        <v>489.13333333333338</v>
      </c>
      <c r="I206" s="36">
        <v>496.41666666666669</v>
      </c>
      <c r="J206" s="36">
        <v>506.83333333333337</v>
      </c>
      <c r="K206" s="31">
        <v>486</v>
      </c>
      <c r="L206" s="31">
        <v>468.3</v>
      </c>
      <c r="M206" s="31">
        <v>66.617869999999996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1347.15</v>
      </c>
      <c r="D207" s="36">
        <v>1335.1166666666668</v>
      </c>
      <c r="E207" s="36">
        <v>1320.2333333333336</v>
      </c>
      <c r="F207" s="36">
        <v>1293.3166666666668</v>
      </c>
      <c r="G207" s="36">
        <v>1278.4333333333336</v>
      </c>
      <c r="H207" s="36">
        <v>1362.0333333333335</v>
      </c>
      <c r="I207" s="36">
        <v>1376.9166666666667</v>
      </c>
      <c r="J207" s="36">
        <v>1403.8333333333335</v>
      </c>
      <c r="K207" s="31">
        <v>1350</v>
      </c>
      <c r="L207" s="31">
        <v>1308.2</v>
      </c>
      <c r="M207" s="31">
        <v>41.574570000000001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283</v>
      </c>
      <c r="D208" s="36">
        <v>279.11666666666667</v>
      </c>
      <c r="E208" s="36">
        <v>273.73333333333335</v>
      </c>
      <c r="F208" s="36">
        <v>264.4666666666667</v>
      </c>
      <c r="G208" s="36">
        <v>259.08333333333337</v>
      </c>
      <c r="H208" s="36">
        <v>288.38333333333333</v>
      </c>
      <c r="I208" s="36">
        <v>293.76666666666665</v>
      </c>
      <c r="J208" s="36">
        <v>303.0333333333333</v>
      </c>
      <c r="K208" s="31">
        <v>284.5</v>
      </c>
      <c r="L208" s="31">
        <v>269.85000000000002</v>
      </c>
      <c r="M208" s="31">
        <v>115.59491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1028.45</v>
      </c>
      <c r="D209" s="36">
        <v>1029.6166666666668</v>
      </c>
      <c r="E209" s="36">
        <v>1014.3833333333337</v>
      </c>
      <c r="F209" s="36">
        <v>1000.3166666666668</v>
      </c>
      <c r="G209" s="36">
        <v>985.08333333333371</v>
      </c>
      <c r="H209" s="36">
        <v>1043.6833333333336</v>
      </c>
      <c r="I209" s="36">
        <v>1058.9166666666667</v>
      </c>
      <c r="J209" s="36">
        <v>1072.9833333333336</v>
      </c>
      <c r="K209" s="31">
        <v>1044.8499999999999</v>
      </c>
      <c r="L209" s="31">
        <v>1015.55</v>
      </c>
      <c r="M209" s="31">
        <v>10.081289999999999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1367.1</v>
      </c>
      <c r="D210" s="36">
        <v>1364.6166666666666</v>
      </c>
      <c r="E210" s="36">
        <v>1355.6333333333332</v>
      </c>
      <c r="F210" s="36">
        <v>1344.1666666666667</v>
      </c>
      <c r="G210" s="36">
        <v>1335.1833333333334</v>
      </c>
      <c r="H210" s="36">
        <v>1376.083333333333</v>
      </c>
      <c r="I210" s="36">
        <v>1385.0666666666662</v>
      </c>
      <c r="J210" s="36">
        <v>1396.5333333333328</v>
      </c>
      <c r="K210" s="31">
        <v>1373.6</v>
      </c>
      <c r="L210" s="31">
        <v>1353.15</v>
      </c>
      <c r="M210" s="31">
        <v>0.51434000000000002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499.65</v>
      </c>
      <c r="D211" s="36">
        <v>494.85000000000008</v>
      </c>
      <c r="E211" s="36">
        <v>487.90000000000015</v>
      </c>
      <c r="F211" s="36">
        <v>476.15000000000009</v>
      </c>
      <c r="G211" s="36">
        <v>469.20000000000016</v>
      </c>
      <c r="H211" s="36">
        <v>506.60000000000014</v>
      </c>
      <c r="I211" s="36">
        <v>513.55000000000007</v>
      </c>
      <c r="J211" s="36">
        <v>525.30000000000018</v>
      </c>
      <c r="K211" s="31">
        <v>501.8</v>
      </c>
      <c r="L211" s="31">
        <v>483.1</v>
      </c>
      <c r="M211" s="31">
        <v>145.12019000000001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25.4</v>
      </c>
      <c r="D212" s="36">
        <v>24.7</v>
      </c>
      <c r="E212" s="36">
        <v>23.7</v>
      </c>
      <c r="F212" s="36">
        <v>22</v>
      </c>
      <c r="G212" s="36">
        <v>21</v>
      </c>
      <c r="H212" s="36">
        <v>26.4</v>
      </c>
      <c r="I212" s="36">
        <v>27.4</v>
      </c>
      <c r="J212" s="36">
        <v>29.099999999999998</v>
      </c>
      <c r="K212" s="31">
        <v>25.7</v>
      </c>
      <c r="L212" s="31">
        <v>23</v>
      </c>
      <c r="M212" s="31">
        <v>8077.2371700000003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175.8</v>
      </c>
      <c r="D213" s="36">
        <v>177.18333333333331</v>
      </c>
      <c r="E213" s="36">
        <v>173.16666666666663</v>
      </c>
      <c r="F213" s="36">
        <v>170.53333333333333</v>
      </c>
      <c r="G213" s="36">
        <v>166.51666666666665</v>
      </c>
      <c r="H213" s="36">
        <v>179.81666666666661</v>
      </c>
      <c r="I213" s="36">
        <v>183.83333333333331</v>
      </c>
      <c r="J213" s="36">
        <v>186.46666666666658</v>
      </c>
      <c r="K213" s="31">
        <v>181.2</v>
      </c>
      <c r="L213" s="31">
        <v>174.55</v>
      </c>
      <c r="M213" s="31">
        <v>185.08957000000001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139.94999999999999</v>
      </c>
      <c r="D214" s="36">
        <v>139.93333333333334</v>
      </c>
      <c r="E214" s="36">
        <v>138.06666666666666</v>
      </c>
      <c r="F214" s="36">
        <v>136.18333333333334</v>
      </c>
      <c r="G214" s="36">
        <v>134.31666666666666</v>
      </c>
      <c r="H214" s="36">
        <v>141.81666666666666</v>
      </c>
      <c r="I214" s="36">
        <v>143.68333333333334</v>
      </c>
      <c r="J214" s="36">
        <v>145.56666666666666</v>
      </c>
      <c r="K214" s="31">
        <v>141.80000000000001</v>
      </c>
      <c r="L214" s="31">
        <v>138.05000000000001</v>
      </c>
      <c r="M214" s="31">
        <v>467.82951000000003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797.4</v>
      </c>
      <c r="D215" s="36">
        <v>793.86666666666667</v>
      </c>
      <c r="E215" s="36">
        <v>778.5333333333333</v>
      </c>
      <c r="F215" s="36">
        <v>759.66666666666663</v>
      </c>
      <c r="G215" s="36">
        <v>744.33333333333326</v>
      </c>
      <c r="H215" s="36">
        <v>812.73333333333335</v>
      </c>
      <c r="I215" s="36">
        <v>828.06666666666661</v>
      </c>
      <c r="J215" s="36">
        <v>846.93333333333339</v>
      </c>
      <c r="K215" s="31">
        <v>809.2</v>
      </c>
      <c r="L215" s="31">
        <v>775</v>
      </c>
      <c r="M215" s="31">
        <v>36.27017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0"/>
      <c r="B1" s="33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628.5</v>
      </c>
      <c r="D11" s="36">
        <v>627.5</v>
      </c>
      <c r="E11" s="36">
        <v>616</v>
      </c>
      <c r="F11" s="36">
        <v>603.5</v>
      </c>
      <c r="G11" s="36">
        <v>592</v>
      </c>
      <c r="H11" s="36">
        <v>640</v>
      </c>
      <c r="I11" s="36">
        <v>651.5</v>
      </c>
      <c r="J11" s="36">
        <v>664</v>
      </c>
      <c r="K11" s="31">
        <v>639</v>
      </c>
      <c r="L11" s="31">
        <v>615</v>
      </c>
      <c r="M11" s="31">
        <v>12.81972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33123.25</v>
      </c>
      <c r="D12" s="36">
        <v>33101.166666666664</v>
      </c>
      <c r="E12" s="36">
        <v>32433.333333333328</v>
      </c>
      <c r="F12" s="36">
        <v>31743.416666666664</v>
      </c>
      <c r="G12" s="36">
        <v>31075.583333333328</v>
      </c>
      <c r="H12" s="36">
        <v>33791.083333333328</v>
      </c>
      <c r="I12" s="36">
        <v>34458.916666666657</v>
      </c>
      <c r="J12" s="36">
        <v>35148.833333333328</v>
      </c>
      <c r="K12" s="31">
        <v>33769</v>
      </c>
      <c r="L12" s="31">
        <v>32411.25</v>
      </c>
      <c r="M12" s="31">
        <v>6.8750000000000006E-2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538.65</v>
      </c>
      <c r="D13" s="36">
        <v>534.58333333333337</v>
      </c>
      <c r="E13" s="36">
        <v>525.06666666666672</v>
      </c>
      <c r="F13" s="36">
        <v>511.48333333333335</v>
      </c>
      <c r="G13" s="36">
        <v>501.9666666666667</v>
      </c>
      <c r="H13" s="36">
        <v>548.16666666666674</v>
      </c>
      <c r="I13" s="36">
        <v>557.68333333333339</v>
      </c>
      <c r="J13" s="36">
        <v>571.26666666666677</v>
      </c>
      <c r="K13" s="31">
        <v>544.1</v>
      </c>
      <c r="L13" s="31">
        <v>521</v>
      </c>
      <c r="M13" s="31">
        <v>4.8828199999999997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660.05</v>
      </c>
      <c r="D14" s="36">
        <v>656.0333333333333</v>
      </c>
      <c r="E14" s="36">
        <v>646.56666666666661</v>
      </c>
      <c r="F14" s="36">
        <v>633.08333333333326</v>
      </c>
      <c r="G14" s="36">
        <v>623.61666666666656</v>
      </c>
      <c r="H14" s="36">
        <v>669.51666666666665</v>
      </c>
      <c r="I14" s="36">
        <v>678.98333333333335</v>
      </c>
      <c r="J14" s="36">
        <v>692.4666666666667</v>
      </c>
      <c r="K14" s="31">
        <v>665.5</v>
      </c>
      <c r="L14" s="31">
        <v>642.54999999999995</v>
      </c>
      <c r="M14" s="31">
        <v>16.235790000000001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1447</v>
      </c>
      <c r="D15" s="36">
        <v>1440</v>
      </c>
      <c r="E15" s="36">
        <v>1425</v>
      </c>
      <c r="F15" s="36">
        <v>1403</v>
      </c>
      <c r="G15" s="36">
        <v>1388</v>
      </c>
      <c r="H15" s="36">
        <v>1462</v>
      </c>
      <c r="I15" s="36">
        <v>1477</v>
      </c>
      <c r="J15" s="36">
        <v>1499</v>
      </c>
      <c r="K15" s="31">
        <v>1455</v>
      </c>
      <c r="L15" s="31">
        <v>1418</v>
      </c>
      <c r="M15" s="31">
        <v>1.45851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4403</v>
      </c>
      <c r="D16" s="36">
        <v>4396.2166666666672</v>
      </c>
      <c r="E16" s="36">
        <v>4368.8333333333339</v>
      </c>
      <c r="F16" s="36">
        <v>4334.666666666667</v>
      </c>
      <c r="G16" s="36">
        <v>4307.2833333333338</v>
      </c>
      <c r="H16" s="36">
        <v>4430.3833333333341</v>
      </c>
      <c r="I16" s="36">
        <v>4457.7666666666673</v>
      </c>
      <c r="J16" s="36">
        <v>4491.9333333333343</v>
      </c>
      <c r="K16" s="31">
        <v>4423.6000000000004</v>
      </c>
      <c r="L16" s="31">
        <v>4362.05</v>
      </c>
      <c r="M16" s="31">
        <v>1.7792699999999999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28319</v>
      </c>
      <c r="D17" s="36">
        <v>28218.466666666664</v>
      </c>
      <c r="E17" s="36">
        <v>27982.333333333328</v>
      </c>
      <c r="F17" s="36">
        <v>27645.666666666664</v>
      </c>
      <c r="G17" s="36">
        <v>27409.533333333329</v>
      </c>
      <c r="H17" s="36">
        <v>28555.133333333328</v>
      </c>
      <c r="I17" s="36">
        <v>28791.266666666666</v>
      </c>
      <c r="J17" s="36">
        <v>29127.933333333327</v>
      </c>
      <c r="K17" s="31">
        <v>28454.6</v>
      </c>
      <c r="L17" s="31">
        <v>27881.8</v>
      </c>
      <c r="M17" s="31">
        <v>0.13958999999999999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2528.25</v>
      </c>
      <c r="D18" s="36">
        <v>2510.1666666666665</v>
      </c>
      <c r="E18" s="36">
        <v>2487.333333333333</v>
      </c>
      <c r="F18" s="36">
        <v>2446.4166666666665</v>
      </c>
      <c r="G18" s="36">
        <v>2423.583333333333</v>
      </c>
      <c r="H18" s="36">
        <v>2551.083333333333</v>
      </c>
      <c r="I18" s="36">
        <v>2573.9166666666661</v>
      </c>
      <c r="J18" s="36">
        <v>2614.833333333333</v>
      </c>
      <c r="K18" s="31">
        <v>2533</v>
      </c>
      <c r="L18" s="31">
        <v>2469.25</v>
      </c>
      <c r="M18" s="31">
        <v>2.0124599999999999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3203.75</v>
      </c>
      <c r="D19" s="36">
        <v>3197.3166666666671</v>
      </c>
      <c r="E19" s="36">
        <v>3166.4333333333343</v>
      </c>
      <c r="F19" s="36">
        <v>3129.1166666666672</v>
      </c>
      <c r="G19" s="36">
        <v>3098.2333333333345</v>
      </c>
      <c r="H19" s="36">
        <v>3234.6333333333341</v>
      </c>
      <c r="I19" s="36">
        <v>3265.5166666666664</v>
      </c>
      <c r="J19" s="36">
        <v>3302.8333333333339</v>
      </c>
      <c r="K19" s="31">
        <v>3228.2</v>
      </c>
      <c r="L19" s="31">
        <v>3160</v>
      </c>
      <c r="M19" s="31">
        <v>20.788910000000001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1721.65</v>
      </c>
      <c r="D20" s="36">
        <v>1706.5333333333335</v>
      </c>
      <c r="E20" s="36">
        <v>1668.116666666667</v>
      </c>
      <c r="F20" s="36">
        <v>1614.5833333333335</v>
      </c>
      <c r="G20" s="36">
        <v>1576.166666666667</v>
      </c>
      <c r="H20" s="36">
        <v>1760.0666666666671</v>
      </c>
      <c r="I20" s="36">
        <v>1798.4833333333336</v>
      </c>
      <c r="J20" s="36">
        <v>1852.0166666666671</v>
      </c>
      <c r="K20" s="31">
        <v>1744.95</v>
      </c>
      <c r="L20" s="31">
        <v>1653</v>
      </c>
      <c r="M20" s="31">
        <v>19.758679999999998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1273.0999999999999</v>
      </c>
      <c r="D21" s="36">
        <v>1268.8499999999999</v>
      </c>
      <c r="E21" s="36">
        <v>1253.0999999999999</v>
      </c>
      <c r="F21" s="36">
        <v>1233.0999999999999</v>
      </c>
      <c r="G21" s="36">
        <v>1217.3499999999999</v>
      </c>
      <c r="H21" s="36">
        <v>1288.8499999999999</v>
      </c>
      <c r="I21" s="36">
        <v>1304.5999999999999</v>
      </c>
      <c r="J21" s="36">
        <v>1324.6</v>
      </c>
      <c r="K21" s="31">
        <v>1284.5999999999999</v>
      </c>
      <c r="L21" s="31">
        <v>1248.8499999999999</v>
      </c>
      <c r="M21" s="31">
        <v>44.080019999999998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549.70000000000005</v>
      </c>
      <c r="D22" s="36">
        <v>549.86666666666667</v>
      </c>
      <c r="E22" s="36">
        <v>544.83333333333337</v>
      </c>
      <c r="F22" s="36">
        <v>539.9666666666667</v>
      </c>
      <c r="G22" s="36">
        <v>534.93333333333339</v>
      </c>
      <c r="H22" s="36">
        <v>554.73333333333335</v>
      </c>
      <c r="I22" s="36">
        <v>559.76666666666665</v>
      </c>
      <c r="J22" s="36">
        <v>564.63333333333333</v>
      </c>
      <c r="K22" s="31">
        <v>554.9</v>
      </c>
      <c r="L22" s="31">
        <v>545</v>
      </c>
      <c r="M22" s="31">
        <v>11.45839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994.95</v>
      </c>
      <c r="D23" s="36">
        <v>1000.5</v>
      </c>
      <c r="E23" s="36">
        <v>982.45</v>
      </c>
      <c r="F23" s="36">
        <v>969.95</v>
      </c>
      <c r="G23" s="36">
        <v>951.90000000000009</v>
      </c>
      <c r="H23" s="36">
        <v>1013</v>
      </c>
      <c r="I23" s="36">
        <v>1031.05</v>
      </c>
      <c r="J23" s="36">
        <v>1043.55</v>
      </c>
      <c r="K23" s="31">
        <v>1018.55</v>
      </c>
      <c r="L23" s="31">
        <v>988</v>
      </c>
      <c r="M23" s="31">
        <v>12.290190000000001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343.2</v>
      </c>
      <c r="D24" s="36">
        <v>344.9666666666667</v>
      </c>
      <c r="E24" s="36">
        <v>338.93333333333339</v>
      </c>
      <c r="F24" s="36">
        <v>334.66666666666669</v>
      </c>
      <c r="G24" s="36">
        <v>328.63333333333338</v>
      </c>
      <c r="H24" s="36">
        <v>349.23333333333341</v>
      </c>
      <c r="I24" s="36">
        <v>355.26666666666671</v>
      </c>
      <c r="J24" s="36">
        <v>359.53333333333342</v>
      </c>
      <c r="K24" s="31">
        <v>351</v>
      </c>
      <c r="L24" s="31">
        <v>340.7</v>
      </c>
      <c r="M24" s="31">
        <v>12.57367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180.15</v>
      </c>
      <c r="D25" s="36">
        <v>179.11666666666665</v>
      </c>
      <c r="E25" s="36">
        <v>177.73333333333329</v>
      </c>
      <c r="F25" s="36">
        <v>175.31666666666663</v>
      </c>
      <c r="G25" s="36">
        <v>173.93333333333328</v>
      </c>
      <c r="H25" s="36">
        <v>181.5333333333333</v>
      </c>
      <c r="I25" s="36">
        <v>182.91666666666669</v>
      </c>
      <c r="J25" s="36">
        <v>185.33333333333331</v>
      </c>
      <c r="K25" s="31">
        <v>180.5</v>
      </c>
      <c r="L25" s="31">
        <v>176.7</v>
      </c>
      <c r="M25" s="31">
        <v>39.199509999999997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254.7</v>
      </c>
      <c r="D26" s="36">
        <v>253.25</v>
      </c>
      <c r="E26" s="36">
        <v>249.45</v>
      </c>
      <c r="F26" s="36">
        <v>244.2</v>
      </c>
      <c r="G26" s="36">
        <v>240.39999999999998</v>
      </c>
      <c r="H26" s="36">
        <v>258.5</v>
      </c>
      <c r="I26" s="36">
        <v>262.3</v>
      </c>
      <c r="J26" s="36">
        <v>267.55</v>
      </c>
      <c r="K26" s="31">
        <v>257.05</v>
      </c>
      <c r="L26" s="31">
        <v>248</v>
      </c>
      <c r="M26" s="31">
        <v>60.528739999999999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387.55</v>
      </c>
      <c r="D27" s="36">
        <v>392.2</v>
      </c>
      <c r="E27" s="36">
        <v>376.7</v>
      </c>
      <c r="F27" s="36">
        <v>365.85</v>
      </c>
      <c r="G27" s="36">
        <v>350.35</v>
      </c>
      <c r="H27" s="36">
        <v>403.04999999999995</v>
      </c>
      <c r="I27" s="36">
        <v>418.54999999999995</v>
      </c>
      <c r="J27" s="36">
        <v>429.39999999999992</v>
      </c>
      <c r="K27" s="31">
        <v>407.7</v>
      </c>
      <c r="L27" s="31">
        <v>381.35</v>
      </c>
      <c r="M27" s="31">
        <v>6.5975400000000004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856.4</v>
      </c>
      <c r="D28" s="36">
        <v>851.9666666666667</v>
      </c>
      <c r="E28" s="36">
        <v>843.93333333333339</v>
      </c>
      <c r="F28" s="36">
        <v>831.4666666666667</v>
      </c>
      <c r="G28" s="36">
        <v>823.43333333333339</v>
      </c>
      <c r="H28" s="36">
        <v>864.43333333333339</v>
      </c>
      <c r="I28" s="36">
        <v>872.4666666666667</v>
      </c>
      <c r="J28" s="36">
        <v>884.93333333333339</v>
      </c>
      <c r="K28" s="31">
        <v>860</v>
      </c>
      <c r="L28" s="31">
        <v>839.5</v>
      </c>
      <c r="M28" s="31">
        <v>2.5662400000000001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1184.25</v>
      </c>
      <c r="D29" s="36">
        <v>1199.7333333333333</v>
      </c>
      <c r="E29" s="36">
        <v>1162.5166666666667</v>
      </c>
      <c r="F29" s="36">
        <v>1140.7833333333333</v>
      </c>
      <c r="G29" s="36">
        <v>1103.5666666666666</v>
      </c>
      <c r="H29" s="36">
        <v>1221.4666666666667</v>
      </c>
      <c r="I29" s="36">
        <v>1258.6833333333334</v>
      </c>
      <c r="J29" s="36">
        <v>1280.4166666666667</v>
      </c>
      <c r="K29" s="31">
        <v>1236.95</v>
      </c>
      <c r="L29" s="31">
        <v>1178</v>
      </c>
      <c r="M29" s="31">
        <v>2.6051600000000001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4423.05</v>
      </c>
      <c r="D30" s="36">
        <v>4390.0333333333338</v>
      </c>
      <c r="E30" s="36">
        <v>4335.1166666666677</v>
      </c>
      <c r="F30" s="36">
        <v>4247.1833333333343</v>
      </c>
      <c r="G30" s="36">
        <v>4192.2666666666682</v>
      </c>
      <c r="H30" s="36">
        <v>4477.9666666666672</v>
      </c>
      <c r="I30" s="36">
        <v>4532.8833333333332</v>
      </c>
      <c r="J30" s="36">
        <v>4620.8166666666666</v>
      </c>
      <c r="K30" s="31">
        <v>4444.95</v>
      </c>
      <c r="L30" s="31">
        <v>4302.1000000000004</v>
      </c>
      <c r="M30" s="31">
        <v>0.56681000000000004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2267.15</v>
      </c>
      <c r="D31" s="36">
        <v>2247.1166666666668</v>
      </c>
      <c r="E31" s="36">
        <v>2194.7833333333338</v>
      </c>
      <c r="F31" s="36">
        <v>2122.416666666667</v>
      </c>
      <c r="G31" s="36">
        <v>2070.0833333333339</v>
      </c>
      <c r="H31" s="36">
        <v>2319.4833333333336</v>
      </c>
      <c r="I31" s="36">
        <v>2371.8166666666666</v>
      </c>
      <c r="J31" s="36">
        <v>2444.1833333333334</v>
      </c>
      <c r="K31" s="31">
        <v>2299.4499999999998</v>
      </c>
      <c r="L31" s="31">
        <v>2174.75</v>
      </c>
      <c r="M31" s="31">
        <v>2.2617600000000002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985.85</v>
      </c>
      <c r="D32" s="36">
        <v>986.79999999999984</v>
      </c>
      <c r="E32" s="36">
        <v>958.59999999999968</v>
      </c>
      <c r="F32" s="36">
        <v>931.3499999999998</v>
      </c>
      <c r="G32" s="36">
        <v>903.14999999999964</v>
      </c>
      <c r="H32" s="36">
        <v>1014.0499999999997</v>
      </c>
      <c r="I32" s="36">
        <v>1042.2499999999998</v>
      </c>
      <c r="J32" s="36">
        <v>1069.4999999999998</v>
      </c>
      <c r="K32" s="31">
        <v>1015</v>
      </c>
      <c r="L32" s="31">
        <v>959.55</v>
      </c>
      <c r="M32" s="31">
        <v>4.3882500000000002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5065.2</v>
      </c>
      <c r="D33" s="36">
        <v>5048.3666666666659</v>
      </c>
      <c r="E33" s="36">
        <v>4965.7833333333319</v>
      </c>
      <c r="F33" s="36">
        <v>4866.3666666666659</v>
      </c>
      <c r="G33" s="36">
        <v>4783.7833333333319</v>
      </c>
      <c r="H33" s="36">
        <v>5147.7833333333319</v>
      </c>
      <c r="I33" s="36">
        <v>5230.3666666666659</v>
      </c>
      <c r="J33" s="36">
        <v>5329.7833333333319</v>
      </c>
      <c r="K33" s="31">
        <v>5130.95</v>
      </c>
      <c r="L33" s="31">
        <v>4948.95</v>
      </c>
      <c r="M33" s="31">
        <v>6.3517099999999997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2263.25</v>
      </c>
      <c r="D34" s="36">
        <v>2255.2833333333333</v>
      </c>
      <c r="E34" s="36">
        <v>2230.0166666666664</v>
      </c>
      <c r="F34" s="36">
        <v>2196.7833333333333</v>
      </c>
      <c r="G34" s="36">
        <v>2171.5166666666664</v>
      </c>
      <c r="H34" s="36">
        <v>2288.5166666666664</v>
      </c>
      <c r="I34" s="36">
        <v>2313.7833333333338</v>
      </c>
      <c r="J34" s="36">
        <v>2347.0166666666664</v>
      </c>
      <c r="K34" s="31">
        <v>2280.5500000000002</v>
      </c>
      <c r="L34" s="31">
        <v>2222.0500000000002</v>
      </c>
      <c r="M34" s="31">
        <v>0.49670999999999998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887.35</v>
      </c>
      <c r="D35" s="36">
        <v>895.76666666666677</v>
      </c>
      <c r="E35" s="36">
        <v>876.53333333333353</v>
      </c>
      <c r="F35" s="36">
        <v>865.71666666666681</v>
      </c>
      <c r="G35" s="36">
        <v>846.48333333333358</v>
      </c>
      <c r="H35" s="36">
        <v>906.58333333333348</v>
      </c>
      <c r="I35" s="36">
        <v>925.81666666666683</v>
      </c>
      <c r="J35" s="36">
        <v>936.63333333333344</v>
      </c>
      <c r="K35" s="31">
        <v>915</v>
      </c>
      <c r="L35" s="31">
        <v>884.95</v>
      </c>
      <c r="M35" s="31">
        <v>5.5185500000000003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4491.55</v>
      </c>
      <c r="D36" s="36">
        <v>4479.8666666666659</v>
      </c>
      <c r="E36" s="36">
        <v>4362.2333333333318</v>
      </c>
      <c r="F36" s="36">
        <v>4232.9166666666661</v>
      </c>
      <c r="G36" s="36">
        <v>4115.2833333333319</v>
      </c>
      <c r="H36" s="36">
        <v>4609.1833333333316</v>
      </c>
      <c r="I36" s="36">
        <v>4726.8166666666648</v>
      </c>
      <c r="J36" s="36">
        <v>4856.1333333333314</v>
      </c>
      <c r="K36" s="31">
        <v>4597.5</v>
      </c>
      <c r="L36" s="31">
        <v>4350.55</v>
      </c>
      <c r="M36" s="31">
        <v>1.3485400000000001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566.6</v>
      </c>
      <c r="D37" s="36">
        <v>561.51666666666665</v>
      </c>
      <c r="E37" s="36">
        <v>555.0333333333333</v>
      </c>
      <c r="F37" s="36">
        <v>543.4666666666667</v>
      </c>
      <c r="G37" s="36">
        <v>536.98333333333335</v>
      </c>
      <c r="H37" s="36">
        <v>573.08333333333326</v>
      </c>
      <c r="I37" s="36">
        <v>579.56666666666661</v>
      </c>
      <c r="J37" s="36">
        <v>591.13333333333321</v>
      </c>
      <c r="K37" s="31">
        <v>568</v>
      </c>
      <c r="L37" s="31">
        <v>549.95000000000005</v>
      </c>
      <c r="M37" s="31">
        <v>29.695650000000001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3132.5</v>
      </c>
      <c r="D38" s="36">
        <v>3148.6333333333332</v>
      </c>
      <c r="E38" s="36">
        <v>3044.0666666666666</v>
      </c>
      <c r="F38" s="36">
        <v>2955.6333333333332</v>
      </c>
      <c r="G38" s="36">
        <v>2851.0666666666666</v>
      </c>
      <c r="H38" s="36">
        <v>3237.0666666666666</v>
      </c>
      <c r="I38" s="36">
        <v>3341.6333333333332</v>
      </c>
      <c r="J38" s="36">
        <v>3430.0666666666666</v>
      </c>
      <c r="K38" s="31">
        <v>3253.2</v>
      </c>
      <c r="L38" s="31">
        <v>3060.2</v>
      </c>
      <c r="M38" s="31">
        <v>3.3769300000000002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917.55</v>
      </c>
      <c r="D39" s="36">
        <v>919.91666666666663</v>
      </c>
      <c r="E39" s="36">
        <v>905.38333333333321</v>
      </c>
      <c r="F39" s="36">
        <v>893.21666666666658</v>
      </c>
      <c r="G39" s="36">
        <v>878.68333333333317</v>
      </c>
      <c r="H39" s="36">
        <v>932.08333333333326</v>
      </c>
      <c r="I39" s="36">
        <v>946.61666666666679</v>
      </c>
      <c r="J39" s="36">
        <v>958.7833333333333</v>
      </c>
      <c r="K39" s="31">
        <v>934.45</v>
      </c>
      <c r="L39" s="31">
        <v>907.75</v>
      </c>
      <c r="M39" s="31">
        <v>0.65820000000000001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6316.9</v>
      </c>
      <c r="D40" s="36">
        <v>6266.916666666667</v>
      </c>
      <c r="E40" s="36">
        <v>6166.9833333333336</v>
      </c>
      <c r="F40" s="36">
        <v>6017.0666666666666</v>
      </c>
      <c r="G40" s="36">
        <v>5917.1333333333332</v>
      </c>
      <c r="H40" s="36">
        <v>6416.8333333333339</v>
      </c>
      <c r="I40" s="36">
        <v>6516.7666666666664</v>
      </c>
      <c r="J40" s="36">
        <v>6666.6833333333343</v>
      </c>
      <c r="K40" s="31">
        <v>6366.85</v>
      </c>
      <c r="L40" s="31">
        <v>6117</v>
      </c>
      <c r="M40" s="31">
        <v>1.46671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1402.85</v>
      </c>
      <c r="D41" s="36">
        <v>1404.7833333333335</v>
      </c>
      <c r="E41" s="36">
        <v>1368.7166666666672</v>
      </c>
      <c r="F41" s="36">
        <v>1334.5833333333337</v>
      </c>
      <c r="G41" s="36">
        <v>1298.5166666666673</v>
      </c>
      <c r="H41" s="36">
        <v>1438.916666666667</v>
      </c>
      <c r="I41" s="36">
        <v>1474.9833333333331</v>
      </c>
      <c r="J41" s="36">
        <v>1509.1166666666668</v>
      </c>
      <c r="K41" s="31">
        <v>1440.85</v>
      </c>
      <c r="L41" s="31">
        <v>1370.65</v>
      </c>
      <c r="M41" s="31">
        <v>20.205680000000001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6197.3</v>
      </c>
      <c r="D42" s="36">
        <v>6216.75</v>
      </c>
      <c r="E42" s="36">
        <v>6135.6</v>
      </c>
      <c r="F42" s="36">
        <v>6073.9000000000005</v>
      </c>
      <c r="G42" s="36">
        <v>5992.7500000000009</v>
      </c>
      <c r="H42" s="36">
        <v>6278.45</v>
      </c>
      <c r="I42" s="36">
        <v>6359.5999999999995</v>
      </c>
      <c r="J42" s="36">
        <v>6421.2999999999993</v>
      </c>
      <c r="K42" s="31">
        <v>6297.9</v>
      </c>
      <c r="L42" s="31">
        <v>6155.05</v>
      </c>
      <c r="M42" s="31">
        <v>3.26654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553</v>
      </c>
      <c r="D43" s="36">
        <v>551.31666666666672</v>
      </c>
      <c r="E43" s="36">
        <v>547.68333333333339</v>
      </c>
      <c r="F43" s="36">
        <v>542.36666666666667</v>
      </c>
      <c r="G43" s="36">
        <v>538.73333333333335</v>
      </c>
      <c r="H43" s="36">
        <v>556.63333333333344</v>
      </c>
      <c r="I43" s="36">
        <v>560.26666666666688</v>
      </c>
      <c r="J43" s="36">
        <v>565.58333333333348</v>
      </c>
      <c r="K43" s="31">
        <v>554.95000000000005</v>
      </c>
      <c r="L43" s="31">
        <v>546</v>
      </c>
      <c r="M43" s="31">
        <v>16.281199999999998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375.1</v>
      </c>
      <c r="D44" s="36">
        <v>374.38333333333338</v>
      </c>
      <c r="E44" s="36">
        <v>372.46666666666675</v>
      </c>
      <c r="F44" s="36">
        <v>369.83333333333337</v>
      </c>
      <c r="G44" s="36">
        <v>367.91666666666674</v>
      </c>
      <c r="H44" s="36">
        <v>377.01666666666677</v>
      </c>
      <c r="I44" s="36">
        <v>378.93333333333339</v>
      </c>
      <c r="J44" s="36">
        <v>381.56666666666678</v>
      </c>
      <c r="K44" s="31">
        <v>376.3</v>
      </c>
      <c r="L44" s="31">
        <v>371.75</v>
      </c>
      <c r="M44" s="31">
        <v>2.3730600000000002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616.95000000000005</v>
      </c>
      <c r="D45" s="36">
        <v>621.36666666666667</v>
      </c>
      <c r="E45" s="36">
        <v>608.73333333333335</v>
      </c>
      <c r="F45" s="36">
        <v>600.51666666666665</v>
      </c>
      <c r="G45" s="36">
        <v>587.88333333333333</v>
      </c>
      <c r="H45" s="36">
        <v>629.58333333333337</v>
      </c>
      <c r="I45" s="36">
        <v>642.21666666666681</v>
      </c>
      <c r="J45" s="36">
        <v>650.43333333333339</v>
      </c>
      <c r="K45" s="31">
        <v>634</v>
      </c>
      <c r="L45" s="31">
        <v>613.15</v>
      </c>
      <c r="M45" s="31">
        <v>2.8892199999999999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545.79999999999995</v>
      </c>
      <c r="D46" s="36">
        <v>546.24999999999989</v>
      </c>
      <c r="E46" s="36">
        <v>536.5999999999998</v>
      </c>
      <c r="F46" s="36">
        <v>527.39999999999986</v>
      </c>
      <c r="G46" s="36">
        <v>517.74999999999977</v>
      </c>
      <c r="H46" s="36">
        <v>555.44999999999982</v>
      </c>
      <c r="I46" s="36">
        <v>565.09999999999991</v>
      </c>
      <c r="J46" s="36">
        <v>574.29999999999984</v>
      </c>
      <c r="K46" s="31">
        <v>555.9</v>
      </c>
      <c r="L46" s="31">
        <v>537.04999999999995</v>
      </c>
      <c r="M46" s="31">
        <v>2.0831200000000001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179.95</v>
      </c>
      <c r="D47" s="36">
        <v>180.98333333333332</v>
      </c>
      <c r="E47" s="36">
        <v>175.11666666666665</v>
      </c>
      <c r="F47" s="36">
        <v>170.28333333333333</v>
      </c>
      <c r="G47" s="36">
        <v>164.41666666666666</v>
      </c>
      <c r="H47" s="36">
        <v>185.81666666666663</v>
      </c>
      <c r="I47" s="36">
        <v>191.68333333333331</v>
      </c>
      <c r="J47" s="36">
        <v>196.51666666666662</v>
      </c>
      <c r="K47" s="31">
        <v>186.85</v>
      </c>
      <c r="L47" s="31">
        <v>176.15</v>
      </c>
      <c r="M47" s="31">
        <v>720.74447999999995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2930.95</v>
      </c>
      <c r="D48" s="36">
        <v>2926.8666666666668</v>
      </c>
      <c r="E48" s="36">
        <v>2906.7333333333336</v>
      </c>
      <c r="F48" s="36">
        <v>2882.5166666666669</v>
      </c>
      <c r="G48" s="36">
        <v>2862.3833333333337</v>
      </c>
      <c r="H48" s="36">
        <v>2951.0833333333335</v>
      </c>
      <c r="I48" s="36">
        <v>2971.2166666666667</v>
      </c>
      <c r="J48" s="36">
        <v>2995.4333333333334</v>
      </c>
      <c r="K48" s="31">
        <v>2947</v>
      </c>
      <c r="L48" s="31">
        <v>2902.65</v>
      </c>
      <c r="M48" s="31">
        <v>14.71312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441.25</v>
      </c>
      <c r="D49" s="36">
        <v>440.58333333333331</v>
      </c>
      <c r="E49" s="36">
        <v>429.16666666666663</v>
      </c>
      <c r="F49" s="36">
        <v>417.08333333333331</v>
      </c>
      <c r="G49" s="36">
        <v>405.66666666666663</v>
      </c>
      <c r="H49" s="36">
        <v>452.66666666666663</v>
      </c>
      <c r="I49" s="36">
        <v>464.08333333333326</v>
      </c>
      <c r="J49" s="36">
        <v>476.16666666666663</v>
      </c>
      <c r="K49" s="31">
        <v>452</v>
      </c>
      <c r="L49" s="31">
        <v>428.5</v>
      </c>
      <c r="M49" s="31">
        <v>15.176209999999999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1888.75</v>
      </c>
      <c r="D50" s="36">
        <v>1889.5</v>
      </c>
      <c r="E50" s="36">
        <v>1874.05</v>
      </c>
      <c r="F50" s="36">
        <v>1859.35</v>
      </c>
      <c r="G50" s="36">
        <v>1843.8999999999999</v>
      </c>
      <c r="H50" s="36">
        <v>1904.2</v>
      </c>
      <c r="I50" s="36">
        <v>1919.6499999999999</v>
      </c>
      <c r="J50" s="36">
        <v>1934.3500000000001</v>
      </c>
      <c r="K50" s="31">
        <v>1904.95</v>
      </c>
      <c r="L50" s="31">
        <v>1874.8</v>
      </c>
      <c r="M50" s="31">
        <v>3.8740600000000001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6368.5</v>
      </c>
      <c r="D51" s="36">
        <v>6360.166666666667</v>
      </c>
      <c r="E51" s="36">
        <v>6300.3333333333339</v>
      </c>
      <c r="F51" s="36">
        <v>6232.166666666667</v>
      </c>
      <c r="G51" s="36">
        <v>6172.3333333333339</v>
      </c>
      <c r="H51" s="36">
        <v>6428.3333333333339</v>
      </c>
      <c r="I51" s="36">
        <v>6488.1666666666679</v>
      </c>
      <c r="J51" s="36">
        <v>6556.3333333333339</v>
      </c>
      <c r="K51" s="31">
        <v>6420</v>
      </c>
      <c r="L51" s="31">
        <v>6292</v>
      </c>
      <c r="M51" s="31">
        <v>0.32055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616.5</v>
      </c>
      <c r="D52" s="36">
        <v>617.36666666666667</v>
      </c>
      <c r="E52" s="36">
        <v>612.13333333333333</v>
      </c>
      <c r="F52" s="36">
        <v>607.76666666666665</v>
      </c>
      <c r="G52" s="36">
        <v>602.5333333333333</v>
      </c>
      <c r="H52" s="36">
        <v>621.73333333333335</v>
      </c>
      <c r="I52" s="36">
        <v>626.9666666666667</v>
      </c>
      <c r="J52" s="36">
        <v>631.33333333333337</v>
      </c>
      <c r="K52" s="31">
        <v>622.6</v>
      </c>
      <c r="L52" s="31">
        <v>613</v>
      </c>
      <c r="M52" s="31">
        <v>17.134889999999999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1014.4</v>
      </c>
      <c r="D53" s="36">
        <v>1022.85</v>
      </c>
      <c r="E53" s="36">
        <v>996.8</v>
      </c>
      <c r="F53" s="36">
        <v>979.19999999999993</v>
      </c>
      <c r="G53" s="36">
        <v>953.14999999999986</v>
      </c>
      <c r="H53" s="36">
        <v>1040.45</v>
      </c>
      <c r="I53" s="36">
        <v>1066.5</v>
      </c>
      <c r="J53" s="36">
        <v>1084.1000000000001</v>
      </c>
      <c r="K53" s="31">
        <v>1048.9000000000001</v>
      </c>
      <c r="L53" s="31">
        <v>1005.25</v>
      </c>
      <c r="M53" s="31">
        <v>38.972859999999997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561.20000000000005</v>
      </c>
      <c r="D54" s="36">
        <v>563.30000000000007</v>
      </c>
      <c r="E54" s="36">
        <v>551.60000000000014</v>
      </c>
      <c r="F54" s="36">
        <v>542.00000000000011</v>
      </c>
      <c r="G54" s="36">
        <v>530.30000000000018</v>
      </c>
      <c r="H54" s="36">
        <v>572.90000000000009</v>
      </c>
      <c r="I54" s="36">
        <v>584.60000000000014</v>
      </c>
      <c r="J54" s="36">
        <v>594.20000000000005</v>
      </c>
      <c r="K54" s="31">
        <v>575</v>
      </c>
      <c r="L54" s="31">
        <v>553.70000000000005</v>
      </c>
      <c r="M54" s="31">
        <v>12.114140000000001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3727.4</v>
      </c>
      <c r="D55" s="36">
        <v>3722.3833333333337</v>
      </c>
      <c r="E55" s="36">
        <v>3707.0666666666675</v>
      </c>
      <c r="F55" s="36">
        <v>3686.733333333334</v>
      </c>
      <c r="G55" s="36">
        <v>3671.4166666666679</v>
      </c>
      <c r="H55" s="36">
        <v>3742.7166666666672</v>
      </c>
      <c r="I55" s="36">
        <v>3758.0333333333338</v>
      </c>
      <c r="J55" s="36">
        <v>3778.3666666666668</v>
      </c>
      <c r="K55" s="31">
        <v>3737.7</v>
      </c>
      <c r="L55" s="31">
        <v>3702.05</v>
      </c>
      <c r="M55" s="31">
        <v>1.4811000000000001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1050.05</v>
      </c>
      <c r="D56" s="36">
        <v>1054.4499999999998</v>
      </c>
      <c r="E56" s="36">
        <v>1043.7999999999997</v>
      </c>
      <c r="F56" s="36">
        <v>1037.55</v>
      </c>
      <c r="G56" s="36">
        <v>1026.8999999999999</v>
      </c>
      <c r="H56" s="36">
        <v>1060.6999999999996</v>
      </c>
      <c r="I56" s="36">
        <v>1071.3499999999997</v>
      </c>
      <c r="J56" s="36">
        <v>1077.5999999999995</v>
      </c>
      <c r="K56" s="31">
        <v>1065.0999999999999</v>
      </c>
      <c r="L56" s="31">
        <v>1048.2</v>
      </c>
      <c r="M56" s="31">
        <v>80.111710000000002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7720.4</v>
      </c>
      <c r="D57" s="36">
        <v>7712.8999999999987</v>
      </c>
      <c r="E57" s="36">
        <v>7678.0999999999976</v>
      </c>
      <c r="F57" s="36">
        <v>7635.7999999999993</v>
      </c>
      <c r="G57" s="36">
        <v>7600.9999999999982</v>
      </c>
      <c r="H57" s="36">
        <v>7755.1999999999971</v>
      </c>
      <c r="I57" s="36">
        <v>7789.9999999999982</v>
      </c>
      <c r="J57" s="36">
        <v>7832.2999999999965</v>
      </c>
      <c r="K57" s="31">
        <v>7747.7</v>
      </c>
      <c r="L57" s="31">
        <v>7670.6</v>
      </c>
      <c r="M57" s="31">
        <v>1.31992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6598.15</v>
      </c>
      <c r="D58" s="36">
        <v>6610.7166666666672</v>
      </c>
      <c r="E58" s="36">
        <v>6522.4333333333343</v>
      </c>
      <c r="F58" s="36">
        <v>6446.7166666666672</v>
      </c>
      <c r="G58" s="36">
        <v>6358.4333333333343</v>
      </c>
      <c r="H58" s="36">
        <v>6686.4333333333343</v>
      </c>
      <c r="I58" s="36">
        <v>6774.7166666666672</v>
      </c>
      <c r="J58" s="36">
        <v>6850.4333333333343</v>
      </c>
      <c r="K58" s="31">
        <v>6699</v>
      </c>
      <c r="L58" s="31">
        <v>6535</v>
      </c>
      <c r="M58" s="31">
        <v>24.395330000000001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1597.05</v>
      </c>
      <c r="D59" s="36">
        <v>1600.8166666666666</v>
      </c>
      <c r="E59" s="36">
        <v>1574.8333333333333</v>
      </c>
      <c r="F59" s="36">
        <v>1552.6166666666666</v>
      </c>
      <c r="G59" s="36">
        <v>1526.6333333333332</v>
      </c>
      <c r="H59" s="36">
        <v>1623.0333333333333</v>
      </c>
      <c r="I59" s="36">
        <v>1649.0166666666669</v>
      </c>
      <c r="J59" s="36">
        <v>1671.2333333333333</v>
      </c>
      <c r="K59" s="31">
        <v>1626.8</v>
      </c>
      <c r="L59" s="31">
        <v>1578.6</v>
      </c>
      <c r="M59" s="31">
        <v>23.767980000000001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8452.4500000000007</v>
      </c>
      <c r="D60" s="36">
        <v>8405.1666666666661</v>
      </c>
      <c r="E60" s="36">
        <v>8330.8333333333321</v>
      </c>
      <c r="F60" s="36">
        <v>8209.2166666666653</v>
      </c>
      <c r="G60" s="36">
        <v>8134.8833333333314</v>
      </c>
      <c r="H60" s="36">
        <v>8526.7833333333328</v>
      </c>
      <c r="I60" s="36">
        <v>8601.116666666665</v>
      </c>
      <c r="J60" s="36">
        <v>8722.7333333333336</v>
      </c>
      <c r="K60" s="31">
        <v>8479.5</v>
      </c>
      <c r="L60" s="31">
        <v>8283.5499999999993</v>
      </c>
      <c r="M60" s="31">
        <v>0.19162999999999999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2277.1</v>
      </c>
      <c r="D61" s="36">
        <v>2274.7000000000003</v>
      </c>
      <c r="E61" s="36">
        <v>2244.4000000000005</v>
      </c>
      <c r="F61" s="36">
        <v>2211.7000000000003</v>
      </c>
      <c r="G61" s="36">
        <v>2181.4000000000005</v>
      </c>
      <c r="H61" s="36">
        <v>2307.4000000000005</v>
      </c>
      <c r="I61" s="36">
        <v>2337.7000000000007</v>
      </c>
      <c r="J61" s="36">
        <v>2370.4000000000005</v>
      </c>
      <c r="K61" s="31">
        <v>2305</v>
      </c>
      <c r="L61" s="31">
        <v>2242</v>
      </c>
      <c r="M61" s="31">
        <v>0.50317999999999996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2382.15</v>
      </c>
      <c r="D62" s="36">
        <v>2393.6333333333332</v>
      </c>
      <c r="E62" s="36">
        <v>2366.6166666666663</v>
      </c>
      <c r="F62" s="36">
        <v>2351.083333333333</v>
      </c>
      <c r="G62" s="36">
        <v>2324.0666666666662</v>
      </c>
      <c r="H62" s="36">
        <v>2409.1666666666665</v>
      </c>
      <c r="I62" s="36">
        <v>2436.1833333333329</v>
      </c>
      <c r="J62" s="36">
        <v>2451.7166666666667</v>
      </c>
      <c r="K62" s="31">
        <v>2420.65</v>
      </c>
      <c r="L62" s="31">
        <v>2378.1</v>
      </c>
      <c r="M62" s="31">
        <v>3.7351000000000001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396.9</v>
      </c>
      <c r="D63" s="36">
        <v>397.4666666666667</v>
      </c>
      <c r="E63" s="36">
        <v>394.13333333333338</v>
      </c>
      <c r="F63" s="36">
        <v>391.36666666666667</v>
      </c>
      <c r="G63" s="36">
        <v>388.03333333333336</v>
      </c>
      <c r="H63" s="36">
        <v>400.23333333333341</v>
      </c>
      <c r="I63" s="36">
        <v>403.56666666666666</v>
      </c>
      <c r="J63" s="36">
        <v>406.33333333333343</v>
      </c>
      <c r="K63" s="31">
        <v>400.8</v>
      </c>
      <c r="L63" s="31">
        <v>394.7</v>
      </c>
      <c r="M63" s="31">
        <v>12.22864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218.4</v>
      </c>
      <c r="D64" s="36">
        <v>219.73333333333335</v>
      </c>
      <c r="E64" s="36">
        <v>216.01666666666671</v>
      </c>
      <c r="F64" s="36">
        <v>213.63333333333335</v>
      </c>
      <c r="G64" s="36">
        <v>209.91666666666671</v>
      </c>
      <c r="H64" s="36">
        <v>222.1166666666667</v>
      </c>
      <c r="I64" s="36">
        <v>225.83333333333334</v>
      </c>
      <c r="J64" s="36">
        <v>228.2166666666667</v>
      </c>
      <c r="K64" s="31">
        <v>223.45</v>
      </c>
      <c r="L64" s="31">
        <v>217.35</v>
      </c>
      <c r="M64" s="31">
        <v>100.97377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250.3</v>
      </c>
      <c r="D65" s="36">
        <v>251.6</v>
      </c>
      <c r="E65" s="36">
        <v>244.89999999999998</v>
      </c>
      <c r="F65" s="36">
        <v>239.49999999999997</v>
      </c>
      <c r="G65" s="36">
        <v>232.79999999999995</v>
      </c>
      <c r="H65" s="36">
        <v>257</v>
      </c>
      <c r="I65" s="36">
        <v>263.7</v>
      </c>
      <c r="J65" s="36">
        <v>269.10000000000002</v>
      </c>
      <c r="K65" s="31">
        <v>258.3</v>
      </c>
      <c r="L65" s="31">
        <v>246.2</v>
      </c>
      <c r="M65" s="31">
        <v>175.06394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133.69999999999999</v>
      </c>
      <c r="D66" s="36">
        <v>134.61666666666665</v>
      </c>
      <c r="E66" s="36">
        <v>129.6333333333333</v>
      </c>
      <c r="F66" s="36">
        <v>125.56666666666666</v>
      </c>
      <c r="G66" s="36">
        <v>120.58333333333331</v>
      </c>
      <c r="H66" s="36">
        <v>138.68333333333328</v>
      </c>
      <c r="I66" s="36">
        <v>143.66666666666663</v>
      </c>
      <c r="J66" s="36">
        <v>147.73333333333326</v>
      </c>
      <c r="K66" s="31">
        <v>139.6</v>
      </c>
      <c r="L66" s="31">
        <v>130.55000000000001</v>
      </c>
      <c r="M66" s="31">
        <v>412.58557999999999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61.75</v>
      </c>
      <c r="D67" s="36">
        <v>62.050000000000004</v>
      </c>
      <c r="E67" s="36">
        <v>59.7</v>
      </c>
      <c r="F67" s="36">
        <v>57.65</v>
      </c>
      <c r="G67" s="36">
        <v>55.3</v>
      </c>
      <c r="H67" s="36">
        <v>64.100000000000009</v>
      </c>
      <c r="I67" s="36">
        <v>66.450000000000017</v>
      </c>
      <c r="J67" s="36">
        <v>68.500000000000014</v>
      </c>
      <c r="K67" s="31">
        <v>64.400000000000006</v>
      </c>
      <c r="L67" s="31">
        <v>60</v>
      </c>
      <c r="M67" s="31">
        <v>900.67124000000001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3174.75</v>
      </c>
      <c r="D68" s="36">
        <v>3181.2666666666664</v>
      </c>
      <c r="E68" s="36">
        <v>3127.5333333333328</v>
      </c>
      <c r="F68" s="36">
        <v>3080.3166666666666</v>
      </c>
      <c r="G68" s="36">
        <v>3026.583333333333</v>
      </c>
      <c r="H68" s="36">
        <v>3228.4833333333327</v>
      </c>
      <c r="I68" s="36">
        <v>3282.2166666666662</v>
      </c>
      <c r="J68" s="36">
        <v>3329.4333333333325</v>
      </c>
      <c r="K68" s="31">
        <v>3235</v>
      </c>
      <c r="L68" s="31">
        <v>3134.05</v>
      </c>
      <c r="M68" s="31">
        <v>0.33404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1442.35</v>
      </c>
      <c r="D69" s="36">
        <v>1440.7833333333335</v>
      </c>
      <c r="E69" s="36">
        <v>1431.5666666666671</v>
      </c>
      <c r="F69" s="36">
        <v>1420.7833333333335</v>
      </c>
      <c r="G69" s="36">
        <v>1411.5666666666671</v>
      </c>
      <c r="H69" s="36">
        <v>1451.5666666666671</v>
      </c>
      <c r="I69" s="36">
        <v>1460.7833333333338</v>
      </c>
      <c r="J69" s="36">
        <v>1471.5666666666671</v>
      </c>
      <c r="K69" s="31">
        <v>1450</v>
      </c>
      <c r="L69" s="31">
        <v>1430</v>
      </c>
      <c r="M69" s="31">
        <v>1.96289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5726.95</v>
      </c>
      <c r="D70" s="36">
        <v>5735.333333333333</v>
      </c>
      <c r="E70" s="36">
        <v>5656.6666666666661</v>
      </c>
      <c r="F70" s="36">
        <v>5586.3833333333332</v>
      </c>
      <c r="G70" s="36">
        <v>5507.7166666666662</v>
      </c>
      <c r="H70" s="36">
        <v>5805.6166666666659</v>
      </c>
      <c r="I70" s="36">
        <v>5884.2833333333319</v>
      </c>
      <c r="J70" s="36">
        <v>5954.5666666666657</v>
      </c>
      <c r="K70" s="31">
        <v>5814</v>
      </c>
      <c r="L70" s="31">
        <v>5665.05</v>
      </c>
      <c r="M70" s="31">
        <v>0.12737000000000001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3607.05</v>
      </c>
      <c r="D71" s="36">
        <v>3643.8333333333335</v>
      </c>
      <c r="E71" s="36">
        <v>3542.9666666666672</v>
      </c>
      <c r="F71" s="36">
        <v>3478.8833333333337</v>
      </c>
      <c r="G71" s="36">
        <v>3378.0166666666673</v>
      </c>
      <c r="H71" s="36">
        <v>3707.916666666667</v>
      </c>
      <c r="I71" s="36">
        <v>3808.7833333333328</v>
      </c>
      <c r="J71" s="36">
        <v>3872.8666666666668</v>
      </c>
      <c r="K71" s="31">
        <v>3744.7</v>
      </c>
      <c r="L71" s="31">
        <v>3579.75</v>
      </c>
      <c r="M71" s="31">
        <v>2.6763599999999999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555.79999999999995</v>
      </c>
      <c r="D72" s="36">
        <v>558.91666666666663</v>
      </c>
      <c r="E72" s="36">
        <v>550.73333333333323</v>
      </c>
      <c r="F72" s="36">
        <v>545.66666666666663</v>
      </c>
      <c r="G72" s="36">
        <v>537.48333333333323</v>
      </c>
      <c r="H72" s="36">
        <v>563.98333333333323</v>
      </c>
      <c r="I72" s="36">
        <v>572.16666666666663</v>
      </c>
      <c r="J72" s="36">
        <v>577.23333333333323</v>
      </c>
      <c r="K72" s="31">
        <v>567.1</v>
      </c>
      <c r="L72" s="31">
        <v>553.85</v>
      </c>
      <c r="M72" s="31">
        <v>10.71673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1752.6</v>
      </c>
      <c r="D73" s="36">
        <v>1759.1666666666667</v>
      </c>
      <c r="E73" s="36">
        <v>1728.4333333333334</v>
      </c>
      <c r="F73" s="36">
        <v>1704.2666666666667</v>
      </c>
      <c r="G73" s="36">
        <v>1673.5333333333333</v>
      </c>
      <c r="H73" s="36">
        <v>1783.3333333333335</v>
      </c>
      <c r="I73" s="36">
        <v>1814.0666666666666</v>
      </c>
      <c r="J73" s="36">
        <v>1838.2333333333336</v>
      </c>
      <c r="K73" s="31">
        <v>1789.9</v>
      </c>
      <c r="L73" s="31">
        <v>1735</v>
      </c>
      <c r="M73" s="31">
        <v>4.7850099999999998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183.1</v>
      </c>
      <c r="D74" s="36">
        <v>182.44999999999996</v>
      </c>
      <c r="E74" s="36">
        <v>181.34999999999991</v>
      </c>
      <c r="F74" s="36">
        <v>179.59999999999994</v>
      </c>
      <c r="G74" s="36">
        <v>178.49999999999989</v>
      </c>
      <c r="H74" s="36">
        <v>184.19999999999993</v>
      </c>
      <c r="I74" s="36">
        <v>185.3</v>
      </c>
      <c r="J74" s="36">
        <v>187.04999999999995</v>
      </c>
      <c r="K74" s="31">
        <v>183.55</v>
      </c>
      <c r="L74" s="31">
        <v>180.7</v>
      </c>
      <c r="M74" s="31">
        <v>121.34363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1285.5</v>
      </c>
      <c r="D75" s="36">
        <v>1288.5833333333333</v>
      </c>
      <c r="E75" s="36">
        <v>1272.1666666666665</v>
      </c>
      <c r="F75" s="36">
        <v>1258.8333333333333</v>
      </c>
      <c r="G75" s="36">
        <v>1242.4166666666665</v>
      </c>
      <c r="H75" s="36">
        <v>1301.9166666666665</v>
      </c>
      <c r="I75" s="36">
        <v>1318.333333333333</v>
      </c>
      <c r="J75" s="36">
        <v>1331.6666666666665</v>
      </c>
      <c r="K75" s="31">
        <v>1305</v>
      </c>
      <c r="L75" s="31">
        <v>1275.25</v>
      </c>
      <c r="M75" s="31">
        <v>12.23155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231.8</v>
      </c>
      <c r="D76" s="36">
        <v>232.15</v>
      </c>
      <c r="E76" s="36">
        <v>228</v>
      </c>
      <c r="F76" s="36">
        <v>224.2</v>
      </c>
      <c r="G76" s="36">
        <v>220.04999999999998</v>
      </c>
      <c r="H76" s="36">
        <v>235.95000000000002</v>
      </c>
      <c r="I76" s="36">
        <v>240.10000000000005</v>
      </c>
      <c r="J76" s="36">
        <v>243.90000000000003</v>
      </c>
      <c r="K76" s="31">
        <v>236.3</v>
      </c>
      <c r="L76" s="31">
        <v>228.35</v>
      </c>
      <c r="M76" s="31">
        <v>203.12567000000001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609.29999999999995</v>
      </c>
      <c r="D77" s="36">
        <v>598.23333333333335</v>
      </c>
      <c r="E77" s="36">
        <v>581.76666666666665</v>
      </c>
      <c r="F77" s="36">
        <v>554.23333333333335</v>
      </c>
      <c r="G77" s="36">
        <v>537.76666666666665</v>
      </c>
      <c r="H77" s="36">
        <v>625.76666666666665</v>
      </c>
      <c r="I77" s="36">
        <v>642.23333333333335</v>
      </c>
      <c r="J77" s="36">
        <v>669.76666666666665</v>
      </c>
      <c r="K77" s="31">
        <v>614.70000000000005</v>
      </c>
      <c r="L77" s="31">
        <v>570.70000000000005</v>
      </c>
      <c r="M77" s="31">
        <v>226.30328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1134.05</v>
      </c>
      <c r="D78" s="36">
        <v>1137.7166666666665</v>
      </c>
      <c r="E78" s="36">
        <v>1119.333333333333</v>
      </c>
      <c r="F78" s="36">
        <v>1104.6166666666666</v>
      </c>
      <c r="G78" s="36">
        <v>1086.2333333333331</v>
      </c>
      <c r="H78" s="36">
        <v>1152.4333333333329</v>
      </c>
      <c r="I78" s="36">
        <v>1170.8166666666666</v>
      </c>
      <c r="J78" s="36">
        <v>1185.5333333333328</v>
      </c>
      <c r="K78" s="31">
        <v>1156.0999999999999</v>
      </c>
      <c r="L78" s="31">
        <v>1123</v>
      </c>
      <c r="M78" s="31">
        <v>98.630650000000003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558.70000000000005</v>
      </c>
      <c r="D79" s="36">
        <v>557.6</v>
      </c>
      <c r="E79" s="36">
        <v>551.20000000000005</v>
      </c>
      <c r="F79" s="36">
        <v>543.70000000000005</v>
      </c>
      <c r="G79" s="36">
        <v>537.30000000000007</v>
      </c>
      <c r="H79" s="36">
        <v>565.1</v>
      </c>
      <c r="I79" s="36">
        <v>571.49999999999989</v>
      </c>
      <c r="J79" s="36">
        <v>579</v>
      </c>
      <c r="K79" s="31">
        <v>564</v>
      </c>
      <c r="L79" s="31">
        <v>550.1</v>
      </c>
      <c r="M79" s="31">
        <v>2.6814499999999999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298.55</v>
      </c>
      <c r="D80" s="36">
        <v>297.2166666666667</v>
      </c>
      <c r="E80" s="36">
        <v>287.33333333333337</v>
      </c>
      <c r="F80" s="36">
        <v>276.11666666666667</v>
      </c>
      <c r="G80" s="36">
        <v>266.23333333333335</v>
      </c>
      <c r="H80" s="36">
        <v>308.43333333333339</v>
      </c>
      <c r="I80" s="36">
        <v>318.31666666666672</v>
      </c>
      <c r="J80" s="36">
        <v>329.53333333333342</v>
      </c>
      <c r="K80" s="31">
        <v>307.10000000000002</v>
      </c>
      <c r="L80" s="31">
        <v>286</v>
      </c>
      <c r="M80" s="31">
        <v>236.49986000000001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1519.2</v>
      </c>
      <c r="D81" s="36">
        <v>1537.3833333333332</v>
      </c>
      <c r="E81" s="36">
        <v>1459.8166666666664</v>
      </c>
      <c r="F81" s="36">
        <v>1400.4333333333332</v>
      </c>
      <c r="G81" s="36">
        <v>1322.8666666666663</v>
      </c>
      <c r="H81" s="36">
        <v>1596.7666666666664</v>
      </c>
      <c r="I81" s="36">
        <v>1674.333333333333</v>
      </c>
      <c r="J81" s="36">
        <v>1733.7166666666665</v>
      </c>
      <c r="K81" s="31">
        <v>1614.95</v>
      </c>
      <c r="L81" s="31">
        <v>1478</v>
      </c>
      <c r="M81" s="31">
        <v>10.10632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853.4</v>
      </c>
      <c r="D82" s="36">
        <v>850.51666666666677</v>
      </c>
      <c r="E82" s="36">
        <v>839.18333333333351</v>
      </c>
      <c r="F82" s="36">
        <v>824.9666666666667</v>
      </c>
      <c r="G82" s="36">
        <v>813.63333333333344</v>
      </c>
      <c r="H82" s="36">
        <v>864.73333333333358</v>
      </c>
      <c r="I82" s="36">
        <v>876.06666666666683</v>
      </c>
      <c r="J82" s="36">
        <v>890.28333333333364</v>
      </c>
      <c r="K82" s="31">
        <v>861.85</v>
      </c>
      <c r="L82" s="31">
        <v>836.3</v>
      </c>
      <c r="M82" s="31">
        <v>21.223690000000001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404.5</v>
      </c>
      <c r="D83" s="36">
        <v>402.66666666666669</v>
      </c>
      <c r="E83" s="36">
        <v>392.88333333333338</v>
      </c>
      <c r="F83" s="36">
        <v>381.26666666666671</v>
      </c>
      <c r="G83" s="36">
        <v>371.48333333333341</v>
      </c>
      <c r="H83" s="36">
        <v>414.28333333333336</v>
      </c>
      <c r="I83" s="36">
        <v>424.06666666666666</v>
      </c>
      <c r="J83" s="36">
        <v>435.68333333333334</v>
      </c>
      <c r="K83" s="31">
        <v>412.45</v>
      </c>
      <c r="L83" s="31">
        <v>391.05</v>
      </c>
      <c r="M83" s="31">
        <v>47.130139999999997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6132.3</v>
      </c>
      <c r="D84" s="36">
        <v>6198.833333333333</v>
      </c>
      <c r="E84" s="36">
        <v>6018.4666666666662</v>
      </c>
      <c r="F84" s="36">
        <v>5904.6333333333332</v>
      </c>
      <c r="G84" s="36">
        <v>5724.2666666666664</v>
      </c>
      <c r="H84" s="36">
        <v>6312.6666666666661</v>
      </c>
      <c r="I84" s="36">
        <v>6493.0333333333328</v>
      </c>
      <c r="J84" s="36">
        <v>6606.8666666666659</v>
      </c>
      <c r="K84" s="31">
        <v>6379.2</v>
      </c>
      <c r="L84" s="31">
        <v>6085</v>
      </c>
      <c r="M84" s="31">
        <v>1.3103199999999999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1160.45</v>
      </c>
      <c r="D85" s="36">
        <v>1170.2500000000002</v>
      </c>
      <c r="E85" s="36">
        <v>1142.6000000000004</v>
      </c>
      <c r="F85" s="36">
        <v>1124.7500000000002</v>
      </c>
      <c r="G85" s="36">
        <v>1097.1000000000004</v>
      </c>
      <c r="H85" s="36">
        <v>1188.1000000000004</v>
      </c>
      <c r="I85" s="36">
        <v>1215.7500000000005</v>
      </c>
      <c r="J85" s="36">
        <v>1233.6000000000004</v>
      </c>
      <c r="K85" s="31">
        <v>1197.9000000000001</v>
      </c>
      <c r="L85" s="31">
        <v>1152.4000000000001</v>
      </c>
      <c r="M85" s="31">
        <v>3.5710700000000002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1714.15</v>
      </c>
      <c r="D86" s="36">
        <v>1729.05</v>
      </c>
      <c r="E86" s="36">
        <v>1651.1</v>
      </c>
      <c r="F86" s="36">
        <v>1588.05</v>
      </c>
      <c r="G86" s="36">
        <v>1510.1</v>
      </c>
      <c r="H86" s="36">
        <v>1792.1</v>
      </c>
      <c r="I86" s="36">
        <v>1870.0500000000002</v>
      </c>
      <c r="J86" s="36">
        <v>1933.1</v>
      </c>
      <c r="K86" s="31">
        <v>1807</v>
      </c>
      <c r="L86" s="31">
        <v>1666</v>
      </c>
      <c r="M86" s="31">
        <v>4.60032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614.79999999999995</v>
      </c>
      <c r="D87" s="36">
        <v>618.08333333333326</v>
      </c>
      <c r="E87" s="36">
        <v>606.76666666666654</v>
      </c>
      <c r="F87" s="36">
        <v>598.73333333333323</v>
      </c>
      <c r="G87" s="36">
        <v>587.41666666666652</v>
      </c>
      <c r="H87" s="36">
        <v>626.11666666666656</v>
      </c>
      <c r="I87" s="36">
        <v>637.43333333333317</v>
      </c>
      <c r="J87" s="36">
        <v>645.46666666666658</v>
      </c>
      <c r="K87" s="31">
        <v>629.4</v>
      </c>
      <c r="L87" s="31">
        <v>610.04999999999995</v>
      </c>
      <c r="M87" s="31">
        <v>5.5747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24891.45</v>
      </c>
      <c r="D88" s="36">
        <v>24619.650000000005</v>
      </c>
      <c r="E88" s="36">
        <v>24283.700000000012</v>
      </c>
      <c r="F88" s="36">
        <v>23675.950000000008</v>
      </c>
      <c r="G88" s="36">
        <v>23340.000000000015</v>
      </c>
      <c r="H88" s="36">
        <v>25227.400000000009</v>
      </c>
      <c r="I88" s="36">
        <v>25563.35</v>
      </c>
      <c r="J88" s="36">
        <v>26171.100000000006</v>
      </c>
      <c r="K88" s="31">
        <v>24955.599999999999</v>
      </c>
      <c r="L88" s="31">
        <v>24011.9</v>
      </c>
      <c r="M88" s="31">
        <v>0.19633999999999999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1062.2</v>
      </c>
      <c r="D89" s="36">
        <v>1046.6499999999999</v>
      </c>
      <c r="E89" s="36">
        <v>1016.5499999999997</v>
      </c>
      <c r="F89" s="36">
        <v>970.89999999999986</v>
      </c>
      <c r="G89" s="36">
        <v>940.79999999999973</v>
      </c>
      <c r="H89" s="36">
        <v>1092.2999999999997</v>
      </c>
      <c r="I89" s="36">
        <v>1122.3999999999996</v>
      </c>
      <c r="J89" s="36">
        <v>1168.0499999999997</v>
      </c>
      <c r="K89" s="31">
        <v>1076.75</v>
      </c>
      <c r="L89" s="31">
        <v>1001</v>
      </c>
      <c r="M89" s="31">
        <v>2.0933199999999998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19.55</v>
      </c>
      <c r="D90" s="36">
        <v>19.683333333333334</v>
      </c>
      <c r="E90" s="36">
        <v>19.316666666666666</v>
      </c>
      <c r="F90" s="36">
        <v>19.083333333333332</v>
      </c>
      <c r="G90" s="36">
        <v>18.716666666666665</v>
      </c>
      <c r="H90" s="36">
        <v>19.916666666666668</v>
      </c>
      <c r="I90" s="36">
        <v>20.283333333333335</v>
      </c>
      <c r="J90" s="36">
        <v>20.516666666666669</v>
      </c>
      <c r="K90" s="31">
        <v>20.05</v>
      </c>
      <c r="L90" s="31">
        <v>19.45</v>
      </c>
      <c r="M90" s="31">
        <v>226.49516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5007.05</v>
      </c>
      <c r="D91" s="36">
        <v>5041.5333333333328</v>
      </c>
      <c r="E91" s="36">
        <v>4958.0666666666657</v>
      </c>
      <c r="F91" s="36">
        <v>4909.083333333333</v>
      </c>
      <c r="G91" s="36">
        <v>4825.6166666666659</v>
      </c>
      <c r="H91" s="36">
        <v>5090.5166666666655</v>
      </c>
      <c r="I91" s="36">
        <v>5173.9833333333327</v>
      </c>
      <c r="J91" s="36">
        <v>5222.9666666666653</v>
      </c>
      <c r="K91" s="31">
        <v>5125</v>
      </c>
      <c r="L91" s="31">
        <v>4992.55</v>
      </c>
      <c r="M91" s="31">
        <v>3.3660899999999998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2469.35</v>
      </c>
      <c r="D92" s="36">
        <v>2469.5833333333335</v>
      </c>
      <c r="E92" s="36">
        <v>2380.166666666667</v>
      </c>
      <c r="F92" s="36">
        <v>2290.9833333333336</v>
      </c>
      <c r="G92" s="36">
        <v>2201.5666666666671</v>
      </c>
      <c r="H92" s="36">
        <v>2558.7666666666669</v>
      </c>
      <c r="I92" s="36">
        <v>2648.1833333333338</v>
      </c>
      <c r="J92" s="36">
        <v>2737.3666666666668</v>
      </c>
      <c r="K92" s="31">
        <v>2559</v>
      </c>
      <c r="L92" s="31">
        <v>2380.4</v>
      </c>
      <c r="M92" s="31">
        <v>16.42671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1864.95</v>
      </c>
      <c r="D93" s="36">
        <v>1845.6666666666667</v>
      </c>
      <c r="E93" s="36">
        <v>1813.3333333333335</v>
      </c>
      <c r="F93" s="36">
        <v>1761.7166666666667</v>
      </c>
      <c r="G93" s="36">
        <v>1729.3833333333334</v>
      </c>
      <c r="H93" s="36">
        <v>1897.2833333333335</v>
      </c>
      <c r="I93" s="36">
        <v>1929.616666666667</v>
      </c>
      <c r="J93" s="36">
        <v>1981.2333333333336</v>
      </c>
      <c r="K93" s="31">
        <v>1878</v>
      </c>
      <c r="L93" s="31">
        <v>1794.05</v>
      </c>
      <c r="M93" s="31">
        <v>1.90099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256.8</v>
      </c>
      <c r="D94" s="36">
        <v>258.05</v>
      </c>
      <c r="E94" s="36">
        <v>253.60000000000002</v>
      </c>
      <c r="F94" s="36">
        <v>250.4</v>
      </c>
      <c r="G94" s="36">
        <v>245.95000000000002</v>
      </c>
      <c r="H94" s="36">
        <v>261.25</v>
      </c>
      <c r="I94" s="36">
        <v>265.69999999999993</v>
      </c>
      <c r="J94" s="36">
        <v>268.90000000000003</v>
      </c>
      <c r="K94" s="31">
        <v>262.5</v>
      </c>
      <c r="L94" s="31">
        <v>254.85</v>
      </c>
      <c r="M94" s="31">
        <v>7.4330400000000001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818.1</v>
      </c>
      <c r="D95" s="36">
        <v>813.30000000000007</v>
      </c>
      <c r="E95" s="36">
        <v>806.80000000000018</v>
      </c>
      <c r="F95" s="36">
        <v>795.50000000000011</v>
      </c>
      <c r="G95" s="36">
        <v>789.00000000000023</v>
      </c>
      <c r="H95" s="36">
        <v>824.60000000000014</v>
      </c>
      <c r="I95" s="36">
        <v>831.09999999999991</v>
      </c>
      <c r="J95" s="36">
        <v>842.40000000000009</v>
      </c>
      <c r="K95" s="31">
        <v>819.8</v>
      </c>
      <c r="L95" s="31">
        <v>802</v>
      </c>
      <c r="M95" s="31">
        <v>7.5780399999999997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521.45000000000005</v>
      </c>
      <c r="D96" s="36">
        <v>519.55000000000007</v>
      </c>
      <c r="E96" s="36">
        <v>516.25000000000011</v>
      </c>
      <c r="F96" s="36">
        <v>511.05000000000007</v>
      </c>
      <c r="G96" s="36">
        <v>507.75000000000011</v>
      </c>
      <c r="H96" s="36">
        <v>524.75000000000011</v>
      </c>
      <c r="I96" s="36">
        <v>528.05000000000007</v>
      </c>
      <c r="J96" s="36">
        <v>533.25000000000011</v>
      </c>
      <c r="K96" s="31">
        <v>522.85</v>
      </c>
      <c r="L96" s="31">
        <v>514.35</v>
      </c>
      <c r="M96" s="31">
        <v>51.445749999999997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924.95</v>
      </c>
      <c r="D97" s="36">
        <v>931.9666666666667</v>
      </c>
      <c r="E97" s="36">
        <v>915.33333333333337</v>
      </c>
      <c r="F97" s="36">
        <v>905.7166666666667</v>
      </c>
      <c r="G97" s="36">
        <v>889.08333333333337</v>
      </c>
      <c r="H97" s="36">
        <v>941.58333333333337</v>
      </c>
      <c r="I97" s="36">
        <v>958.21666666666658</v>
      </c>
      <c r="J97" s="36">
        <v>967.83333333333337</v>
      </c>
      <c r="K97" s="31">
        <v>948.6</v>
      </c>
      <c r="L97" s="31">
        <v>922.35</v>
      </c>
      <c r="M97" s="31">
        <v>1.2026600000000001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1120.5999999999999</v>
      </c>
      <c r="D98" s="36">
        <v>1111.8666666666666</v>
      </c>
      <c r="E98" s="36">
        <v>1096.6333333333332</v>
      </c>
      <c r="F98" s="36">
        <v>1072.6666666666667</v>
      </c>
      <c r="G98" s="36">
        <v>1057.4333333333334</v>
      </c>
      <c r="H98" s="36">
        <v>1135.833333333333</v>
      </c>
      <c r="I98" s="36">
        <v>1151.0666666666662</v>
      </c>
      <c r="J98" s="36">
        <v>1175.0333333333328</v>
      </c>
      <c r="K98" s="31">
        <v>1127.0999999999999</v>
      </c>
      <c r="L98" s="31">
        <v>1087.9000000000001</v>
      </c>
      <c r="M98" s="31">
        <v>1.41788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202.5</v>
      </c>
      <c r="D99" s="36">
        <v>201.48333333333335</v>
      </c>
      <c r="E99" s="36">
        <v>196.9666666666667</v>
      </c>
      <c r="F99" s="36">
        <v>191.43333333333334</v>
      </c>
      <c r="G99" s="36">
        <v>186.91666666666669</v>
      </c>
      <c r="H99" s="36">
        <v>207.01666666666671</v>
      </c>
      <c r="I99" s="36">
        <v>211.53333333333336</v>
      </c>
      <c r="J99" s="36">
        <v>217.06666666666672</v>
      </c>
      <c r="K99" s="31">
        <v>206</v>
      </c>
      <c r="L99" s="31">
        <v>195.95</v>
      </c>
      <c r="M99" s="31">
        <v>84.330359999999999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645.15</v>
      </c>
      <c r="D100" s="36">
        <v>645.86666666666667</v>
      </c>
      <c r="E100" s="36">
        <v>626.2833333333333</v>
      </c>
      <c r="F100" s="36">
        <v>607.41666666666663</v>
      </c>
      <c r="G100" s="36">
        <v>587.83333333333326</v>
      </c>
      <c r="H100" s="36">
        <v>664.73333333333335</v>
      </c>
      <c r="I100" s="36">
        <v>684.31666666666661</v>
      </c>
      <c r="J100" s="36">
        <v>703.18333333333339</v>
      </c>
      <c r="K100" s="31">
        <v>665.45</v>
      </c>
      <c r="L100" s="31">
        <v>627</v>
      </c>
      <c r="M100" s="31">
        <v>3.97296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2728.15</v>
      </c>
      <c r="D101" s="36">
        <v>2696.0499999999997</v>
      </c>
      <c r="E101" s="36">
        <v>2652.0999999999995</v>
      </c>
      <c r="F101" s="36">
        <v>2576.0499999999997</v>
      </c>
      <c r="G101" s="36">
        <v>2532.0999999999995</v>
      </c>
      <c r="H101" s="36">
        <v>2772.0999999999995</v>
      </c>
      <c r="I101" s="36">
        <v>2816.0499999999993</v>
      </c>
      <c r="J101" s="36">
        <v>2892.0999999999995</v>
      </c>
      <c r="K101" s="31">
        <v>2740</v>
      </c>
      <c r="L101" s="31">
        <v>2620</v>
      </c>
      <c r="M101" s="31">
        <v>2.5624500000000001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66.55</v>
      </c>
      <c r="D102" s="36">
        <v>66.633333333333326</v>
      </c>
      <c r="E102" s="36">
        <v>64.416666666666657</v>
      </c>
      <c r="F102" s="36">
        <v>62.283333333333331</v>
      </c>
      <c r="G102" s="36">
        <v>60.066666666666663</v>
      </c>
      <c r="H102" s="36">
        <v>68.766666666666652</v>
      </c>
      <c r="I102" s="36">
        <v>70.98333333333332</v>
      </c>
      <c r="J102" s="36">
        <v>73.116666666666646</v>
      </c>
      <c r="K102" s="31">
        <v>68.849999999999994</v>
      </c>
      <c r="L102" s="31">
        <v>64.5</v>
      </c>
      <c r="M102" s="31">
        <v>600.62361999999996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1850.35</v>
      </c>
      <c r="D103" s="36">
        <v>1847.8333333333333</v>
      </c>
      <c r="E103" s="36">
        <v>1817.6666666666665</v>
      </c>
      <c r="F103" s="36">
        <v>1784.9833333333333</v>
      </c>
      <c r="G103" s="36">
        <v>1754.8166666666666</v>
      </c>
      <c r="H103" s="36">
        <v>1880.5166666666664</v>
      </c>
      <c r="I103" s="36">
        <v>1910.6833333333329</v>
      </c>
      <c r="J103" s="36">
        <v>1943.3666666666663</v>
      </c>
      <c r="K103" s="31">
        <v>1878</v>
      </c>
      <c r="L103" s="31">
        <v>1815.15</v>
      </c>
      <c r="M103" s="31">
        <v>8.8405500000000004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734.15</v>
      </c>
      <c r="D104" s="36">
        <v>741.56666666666661</v>
      </c>
      <c r="E104" s="36">
        <v>721.18333333333317</v>
      </c>
      <c r="F104" s="36">
        <v>708.21666666666658</v>
      </c>
      <c r="G104" s="36">
        <v>687.83333333333314</v>
      </c>
      <c r="H104" s="36">
        <v>754.53333333333319</v>
      </c>
      <c r="I104" s="36">
        <v>774.91666666666663</v>
      </c>
      <c r="J104" s="36">
        <v>787.88333333333321</v>
      </c>
      <c r="K104" s="31">
        <v>761.95</v>
      </c>
      <c r="L104" s="31">
        <v>728.6</v>
      </c>
      <c r="M104" s="31">
        <v>3.2846099999999998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1495</v>
      </c>
      <c r="D105" s="36">
        <v>1495.9333333333332</v>
      </c>
      <c r="E105" s="36">
        <v>1475.1666666666663</v>
      </c>
      <c r="F105" s="36">
        <v>1455.333333333333</v>
      </c>
      <c r="G105" s="36">
        <v>1434.5666666666662</v>
      </c>
      <c r="H105" s="36">
        <v>1515.7666666666664</v>
      </c>
      <c r="I105" s="36">
        <v>1536.5333333333333</v>
      </c>
      <c r="J105" s="36">
        <v>1556.3666666666666</v>
      </c>
      <c r="K105" s="31">
        <v>1516.7</v>
      </c>
      <c r="L105" s="31">
        <v>1476.1</v>
      </c>
      <c r="M105" s="31">
        <v>1.06247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8220.2000000000007</v>
      </c>
      <c r="D106" s="36">
        <v>8179.5666666666666</v>
      </c>
      <c r="E106" s="36">
        <v>8040.6333333333332</v>
      </c>
      <c r="F106" s="36">
        <v>7861.0666666666666</v>
      </c>
      <c r="G106" s="36">
        <v>7722.1333333333332</v>
      </c>
      <c r="H106" s="36">
        <v>8359.1333333333332</v>
      </c>
      <c r="I106" s="36">
        <v>8498.0666666666657</v>
      </c>
      <c r="J106" s="36">
        <v>8677.6333333333332</v>
      </c>
      <c r="K106" s="31">
        <v>8318.5</v>
      </c>
      <c r="L106" s="31">
        <v>8000</v>
      </c>
      <c r="M106" s="31">
        <v>9.2030000000000001E-2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139.80000000000001</v>
      </c>
      <c r="D107" s="36">
        <v>140.93333333333334</v>
      </c>
      <c r="E107" s="36">
        <v>137.86666666666667</v>
      </c>
      <c r="F107" s="36">
        <v>135.93333333333334</v>
      </c>
      <c r="G107" s="36">
        <v>132.86666666666667</v>
      </c>
      <c r="H107" s="36">
        <v>142.86666666666667</v>
      </c>
      <c r="I107" s="36">
        <v>145.93333333333334</v>
      </c>
      <c r="J107" s="36">
        <v>147.86666666666667</v>
      </c>
      <c r="K107" s="31">
        <v>144</v>
      </c>
      <c r="L107" s="31">
        <v>139</v>
      </c>
      <c r="M107" s="31">
        <v>60.827979999999997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444.95</v>
      </c>
      <c r="D108" s="36">
        <v>442.68333333333334</v>
      </c>
      <c r="E108" s="36">
        <v>438.41666666666669</v>
      </c>
      <c r="F108" s="36">
        <v>431.88333333333333</v>
      </c>
      <c r="G108" s="36">
        <v>427.61666666666667</v>
      </c>
      <c r="H108" s="36">
        <v>449.2166666666667</v>
      </c>
      <c r="I108" s="36">
        <v>453.48333333333335</v>
      </c>
      <c r="J108" s="36">
        <v>460.01666666666671</v>
      </c>
      <c r="K108" s="31">
        <v>446.95</v>
      </c>
      <c r="L108" s="31">
        <v>436.15</v>
      </c>
      <c r="M108" s="31">
        <v>13.324339999999999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807</v>
      </c>
      <c r="D109" s="36">
        <v>802.61666666666667</v>
      </c>
      <c r="E109" s="36">
        <v>787.23333333333335</v>
      </c>
      <c r="F109" s="36">
        <v>767.4666666666667</v>
      </c>
      <c r="G109" s="36">
        <v>752.08333333333337</v>
      </c>
      <c r="H109" s="36">
        <v>822.38333333333333</v>
      </c>
      <c r="I109" s="36">
        <v>837.76666666666677</v>
      </c>
      <c r="J109" s="36">
        <v>857.5333333333333</v>
      </c>
      <c r="K109" s="31">
        <v>818</v>
      </c>
      <c r="L109" s="31">
        <v>782.85</v>
      </c>
      <c r="M109" s="31">
        <v>3.7053199999999999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358.15</v>
      </c>
      <c r="D110" s="36">
        <v>352.5333333333333</v>
      </c>
      <c r="E110" s="36">
        <v>345.26666666666659</v>
      </c>
      <c r="F110" s="36">
        <v>332.38333333333327</v>
      </c>
      <c r="G110" s="36">
        <v>325.11666666666656</v>
      </c>
      <c r="H110" s="36">
        <v>365.41666666666663</v>
      </c>
      <c r="I110" s="36">
        <v>372.68333333333328</v>
      </c>
      <c r="J110" s="36">
        <v>385.56666666666666</v>
      </c>
      <c r="K110" s="31">
        <v>359.8</v>
      </c>
      <c r="L110" s="31">
        <v>339.65</v>
      </c>
      <c r="M110" s="31">
        <v>52.786990000000003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483.2</v>
      </c>
      <c r="D111" s="36">
        <v>484.31666666666666</v>
      </c>
      <c r="E111" s="36">
        <v>473.13333333333333</v>
      </c>
      <c r="F111" s="36">
        <v>463.06666666666666</v>
      </c>
      <c r="G111" s="36">
        <v>451.88333333333333</v>
      </c>
      <c r="H111" s="36">
        <v>494.38333333333333</v>
      </c>
      <c r="I111" s="36">
        <v>505.56666666666661</v>
      </c>
      <c r="J111" s="36">
        <v>515.63333333333333</v>
      </c>
      <c r="K111" s="31">
        <v>495.5</v>
      </c>
      <c r="L111" s="31">
        <v>474.25</v>
      </c>
      <c r="M111" s="31">
        <v>2.65509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1158.05</v>
      </c>
      <c r="D112" s="36">
        <v>1158.1000000000001</v>
      </c>
      <c r="E112" s="36">
        <v>1141.2000000000003</v>
      </c>
      <c r="F112" s="36">
        <v>1124.3500000000001</v>
      </c>
      <c r="G112" s="36">
        <v>1107.4500000000003</v>
      </c>
      <c r="H112" s="36">
        <v>1174.9500000000003</v>
      </c>
      <c r="I112" s="36">
        <v>1191.8500000000004</v>
      </c>
      <c r="J112" s="36">
        <v>1208.7000000000003</v>
      </c>
      <c r="K112" s="31">
        <v>1175</v>
      </c>
      <c r="L112" s="31">
        <v>1141.25</v>
      </c>
      <c r="M112" s="31">
        <v>3.0640499999999999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1157.05</v>
      </c>
      <c r="D113" s="36">
        <v>1149.4333333333334</v>
      </c>
      <c r="E113" s="36">
        <v>1134.8666666666668</v>
      </c>
      <c r="F113" s="36">
        <v>1112.6833333333334</v>
      </c>
      <c r="G113" s="36">
        <v>1098.1166666666668</v>
      </c>
      <c r="H113" s="36">
        <v>1171.6166666666668</v>
      </c>
      <c r="I113" s="36">
        <v>1186.1833333333334</v>
      </c>
      <c r="J113" s="36">
        <v>1208.3666666666668</v>
      </c>
      <c r="K113" s="31">
        <v>1164</v>
      </c>
      <c r="L113" s="31">
        <v>1127.25</v>
      </c>
      <c r="M113" s="31">
        <v>22.431730000000002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493.15</v>
      </c>
      <c r="D114" s="36">
        <v>494.86666666666662</v>
      </c>
      <c r="E114" s="36">
        <v>488.28333333333325</v>
      </c>
      <c r="F114" s="36">
        <v>483.41666666666663</v>
      </c>
      <c r="G114" s="36">
        <v>476.83333333333326</v>
      </c>
      <c r="H114" s="36">
        <v>499.73333333333323</v>
      </c>
      <c r="I114" s="36">
        <v>506.31666666666661</v>
      </c>
      <c r="J114" s="36">
        <v>511.18333333333322</v>
      </c>
      <c r="K114" s="31">
        <v>501.45</v>
      </c>
      <c r="L114" s="31">
        <v>490</v>
      </c>
      <c r="M114" s="31">
        <v>4.50326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1425.45</v>
      </c>
      <c r="D115" s="36">
        <v>1427.9666666666669</v>
      </c>
      <c r="E115" s="36">
        <v>1410.0333333333338</v>
      </c>
      <c r="F115" s="36">
        <v>1394.6166666666668</v>
      </c>
      <c r="G115" s="36">
        <v>1376.6833333333336</v>
      </c>
      <c r="H115" s="36">
        <v>1443.3833333333339</v>
      </c>
      <c r="I115" s="36">
        <v>1461.3166666666668</v>
      </c>
      <c r="J115" s="36">
        <v>1476.733333333334</v>
      </c>
      <c r="K115" s="31">
        <v>1445.9</v>
      </c>
      <c r="L115" s="31">
        <v>1412.55</v>
      </c>
      <c r="M115" s="31">
        <v>9.7975200000000005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132.85</v>
      </c>
      <c r="D116" s="36">
        <v>133.85</v>
      </c>
      <c r="E116" s="36">
        <v>130.85</v>
      </c>
      <c r="F116" s="36">
        <v>128.85</v>
      </c>
      <c r="G116" s="36">
        <v>125.85</v>
      </c>
      <c r="H116" s="36">
        <v>135.85</v>
      </c>
      <c r="I116" s="36">
        <v>138.85</v>
      </c>
      <c r="J116" s="36">
        <v>140.85</v>
      </c>
      <c r="K116" s="31">
        <v>136.85</v>
      </c>
      <c r="L116" s="31">
        <v>131.85</v>
      </c>
      <c r="M116" s="31">
        <v>133.37011000000001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1404.65</v>
      </c>
      <c r="D117" s="36">
        <v>1406.8166666666666</v>
      </c>
      <c r="E117" s="36">
        <v>1393.6333333333332</v>
      </c>
      <c r="F117" s="36">
        <v>1382.6166666666666</v>
      </c>
      <c r="G117" s="36">
        <v>1369.4333333333332</v>
      </c>
      <c r="H117" s="36">
        <v>1417.8333333333333</v>
      </c>
      <c r="I117" s="36">
        <v>1431.0166666666667</v>
      </c>
      <c r="J117" s="36">
        <v>1442.0333333333333</v>
      </c>
      <c r="K117" s="31">
        <v>1420</v>
      </c>
      <c r="L117" s="31">
        <v>1395.8</v>
      </c>
      <c r="M117" s="31">
        <v>0.90278000000000003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448.65</v>
      </c>
      <c r="D118" s="36">
        <v>445.63333333333338</v>
      </c>
      <c r="E118" s="36">
        <v>440.26666666666677</v>
      </c>
      <c r="F118" s="36">
        <v>431.88333333333338</v>
      </c>
      <c r="G118" s="36">
        <v>426.51666666666677</v>
      </c>
      <c r="H118" s="36">
        <v>454.01666666666677</v>
      </c>
      <c r="I118" s="36">
        <v>459.38333333333344</v>
      </c>
      <c r="J118" s="36">
        <v>467.76666666666677</v>
      </c>
      <c r="K118" s="31">
        <v>451</v>
      </c>
      <c r="L118" s="31">
        <v>437.25</v>
      </c>
      <c r="M118" s="31">
        <v>133.86526000000001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884.5</v>
      </c>
      <c r="D119" s="36">
        <v>880.9</v>
      </c>
      <c r="E119" s="36">
        <v>866.8</v>
      </c>
      <c r="F119" s="36">
        <v>849.1</v>
      </c>
      <c r="G119" s="36">
        <v>835</v>
      </c>
      <c r="H119" s="36">
        <v>898.59999999999991</v>
      </c>
      <c r="I119" s="36">
        <v>912.7</v>
      </c>
      <c r="J119" s="36">
        <v>930.39999999999986</v>
      </c>
      <c r="K119" s="31">
        <v>895</v>
      </c>
      <c r="L119" s="31">
        <v>863.2</v>
      </c>
      <c r="M119" s="31">
        <v>16.319590000000002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6560.8</v>
      </c>
      <c r="D120" s="36">
        <v>6501.5999999999995</v>
      </c>
      <c r="E120" s="36">
        <v>6432.1999999999989</v>
      </c>
      <c r="F120" s="36">
        <v>6303.5999999999995</v>
      </c>
      <c r="G120" s="36">
        <v>6234.1999999999989</v>
      </c>
      <c r="H120" s="36">
        <v>6630.1999999999989</v>
      </c>
      <c r="I120" s="36">
        <v>6699.5999999999985</v>
      </c>
      <c r="J120" s="36">
        <v>6828.1999999999989</v>
      </c>
      <c r="K120" s="31">
        <v>6571</v>
      </c>
      <c r="L120" s="31">
        <v>6373</v>
      </c>
      <c r="M120" s="31">
        <v>4.34992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2565.15</v>
      </c>
      <c r="D121" s="36">
        <v>2552.6333333333332</v>
      </c>
      <c r="E121" s="36">
        <v>2534.3666666666663</v>
      </c>
      <c r="F121" s="36">
        <v>2503.583333333333</v>
      </c>
      <c r="G121" s="36">
        <v>2485.3166666666662</v>
      </c>
      <c r="H121" s="36">
        <v>2583.4166666666665</v>
      </c>
      <c r="I121" s="36">
        <v>2601.6833333333329</v>
      </c>
      <c r="J121" s="36">
        <v>2632.4666666666667</v>
      </c>
      <c r="K121" s="31">
        <v>2570.9</v>
      </c>
      <c r="L121" s="31">
        <v>2521.85</v>
      </c>
      <c r="M121" s="31">
        <v>1.44763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2942.35</v>
      </c>
      <c r="D122" s="36">
        <v>2939.7833333333333</v>
      </c>
      <c r="E122" s="36">
        <v>2894.5666666666666</v>
      </c>
      <c r="F122" s="36">
        <v>2846.7833333333333</v>
      </c>
      <c r="G122" s="36">
        <v>2801.5666666666666</v>
      </c>
      <c r="H122" s="36">
        <v>2987.5666666666666</v>
      </c>
      <c r="I122" s="36">
        <v>3032.7833333333328</v>
      </c>
      <c r="J122" s="36">
        <v>3080.5666666666666</v>
      </c>
      <c r="K122" s="31">
        <v>2985</v>
      </c>
      <c r="L122" s="31">
        <v>2892</v>
      </c>
      <c r="M122" s="31">
        <v>6.4737299999999998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935.75</v>
      </c>
      <c r="D123" s="36">
        <v>932.06666666666661</v>
      </c>
      <c r="E123" s="36">
        <v>923.68333333333317</v>
      </c>
      <c r="F123" s="36">
        <v>911.61666666666656</v>
      </c>
      <c r="G123" s="36">
        <v>903.23333333333312</v>
      </c>
      <c r="H123" s="36">
        <v>944.13333333333321</v>
      </c>
      <c r="I123" s="36">
        <v>952.51666666666665</v>
      </c>
      <c r="J123" s="36">
        <v>964.58333333333326</v>
      </c>
      <c r="K123" s="31">
        <v>940.45</v>
      </c>
      <c r="L123" s="31">
        <v>920</v>
      </c>
      <c r="M123" s="31">
        <v>11.85651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1108.8499999999999</v>
      </c>
      <c r="D124" s="36">
        <v>1103.95</v>
      </c>
      <c r="E124" s="36">
        <v>1095.9000000000001</v>
      </c>
      <c r="F124" s="36">
        <v>1082.95</v>
      </c>
      <c r="G124" s="36">
        <v>1074.9000000000001</v>
      </c>
      <c r="H124" s="36">
        <v>1116.9000000000001</v>
      </c>
      <c r="I124" s="36">
        <v>1124.9499999999998</v>
      </c>
      <c r="J124" s="36">
        <v>1137.9000000000001</v>
      </c>
      <c r="K124" s="31">
        <v>1112</v>
      </c>
      <c r="L124" s="31">
        <v>1091</v>
      </c>
      <c r="M124" s="31">
        <v>3.0853899999999999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4130.75</v>
      </c>
      <c r="D125" s="36">
        <v>4160</v>
      </c>
      <c r="E125" s="36">
        <v>4081.75</v>
      </c>
      <c r="F125" s="36">
        <v>4032.75</v>
      </c>
      <c r="G125" s="36">
        <v>3954.5</v>
      </c>
      <c r="H125" s="36">
        <v>4209</v>
      </c>
      <c r="I125" s="36">
        <v>4287.25</v>
      </c>
      <c r="J125" s="36">
        <v>4336.25</v>
      </c>
      <c r="K125" s="31">
        <v>4238.25</v>
      </c>
      <c r="L125" s="31">
        <v>4111</v>
      </c>
      <c r="M125" s="31">
        <v>0.64171999999999996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1619.1</v>
      </c>
      <c r="D126" s="36">
        <v>1603.5</v>
      </c>
      <c r="E126" s="36">
        <v>1586</v>
      </c>
      <c r="F126" s="36">
        <v>1552.9</v>
      </c>
      <c r="G126" s="36">
        <v>1535.4</v>
      </c>
      <c r="H126" s="36">
        <v>1636.6</v>
      </c>
      <c r="I126" s="36">
        <v>1654.1</v>
      </c>
      <c r="J126" s="36">
        <v>1687.1999999999998</v>
      </c>
      <c r="K126" s="31">
        <v>1621</v>
      </c>
      <c r="L126" s="31">
        <v>1570.4</v>
      </c>
      <c r="M126" s="31">
        <v>1.4678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4272.95</v>
      </c>
      <c r="D127" s="36">
        <v>4244.7833333333338</v>
      </c>
      <c r="E127" s="36">
        <v>4210.5666666666675</v>
      </c>
      <c r="F127" s="36">
        <v>4148.1833333333334</v>
      </c>
      <c r="G127" s="36">
        <v>4113.9666666666672</v>
      </c>
      <c r="H127" s="36">
        <v>4307.1666666666679</v>
      </c>
      <c r="I127" s="36">
        <v>4341.3833333333332</v>
      </c>
      <c r="J127" s="36">
        <v>4403.7666666666682</v>
      </c>
      <c r="K127" s="31">
        <v>4279</v>
      </c>
      <c r="L127" s="31">
        <v>4182.3999999999996</v>
      </c>
      <c r="M127" s="31">
        <v>0.30359999999999998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288.45</v>
      </c>
      <c r="D128" s="36">
        <v>291.48333333333335</v>
      </c>
      <c r="E128" s="36">
        <v>282.9666666666667</v>
      </c>
      <c r="F128" s="36">
        <v>277.48333333333335</v>
      </c>
      <c r="G128" s="36">
        <v>268.9666666666667</v>
      </c>
      <c r="H128" s="36">
        <v>296.9666666666667</v>
      </c>
      <c r="I128" s="36">
        <v>305.48333333333335</v>
      </c>
      <c r="J128" s="36">
        <v>310.9666666666667</v>
      </c>
      <c r="K128" s="31">
        <v>300</v>
      </c>
      <c r="L128" s="31">
        <v>286</v>
      </c>
      <c r="M128" s="31">
        <v>51.857680000000002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380.7</v>
      </c>
      <c r="D129" s="36">
        <v>378.66666666666669</v>
      </c>
      <c r="E129" s="36">
        <v>375.03333333333336</v>
      </c>
      <c r="F129" s="36">
        <v>369.36666666666667</v>
      </c>
      <c r="G129" s="36">
        <v>365.73333333333335</v>
      </c>
      <c r="H129" s="36">
        <v>384.33333333333337</v>
      </c>
      <c r="I129" s="36">
        <v>387.9666666666667</v>
      </c>
      <c r="J129" s="36">
        <v>393.63333333333338</v>
      </c>
      <c r="K129" s="31">
        <v>382.3</v>
      </c>
      <c r="L129" s="31">
        <v>373</v>
      </c>
      <c r="M129" s="31">
        <v>2.95139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2401.85</v>
      </c>
      <c r="D130" s="36">
        <v>2382.1166666666663</v>
      </c>
      <c r="E130" s="36">
        <v>2349.2833333333328</v>
      </c>
      <c r="F130" s="36">
        <v>2296.7166666666667</v>
      </c>
      <c r="G130" s="36">
        <v>2263.8833333333332</v>
      </c>
      <c r="H130" s="36">
        <v>2434.6833333333325</v>
      </c>
      <c r="I130" s="36">
        <v>2467.5166666666655</v>
      </c>
      <c r="J130" s="36">
        <v>2520.0833333333321</v>
      </c>
      <c r="K130" s="31">
        <v>2414.9499999999998</v>
      </c>
      <c r="L130" s="31">
        <v>2329.5500000000002</v>
      </c>
      <c r="M130" s="31">
        <v>6.4660200000000003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2201.6999999999998</v>
      </c>
      <c r="D131" s="36">
        <v>2190.8833333333332</v>
      </c>
      <c r="E131" s="36">
        <v>2163.3166666666666</v>
      </c>
      <c r="F131" s="36">
        <v>2124.9333333333334</v>
      </c>
      <c r="G131" s="36">
        <v>2097.3666666666668</v>
      </c>
      <c r="H131" s="36">
        <v>2229.2666666666664</v>
      </c>
      <c r="I131" s="36">
        <v>2256.833333333333</v>
      </c>
      <c r="J131" s="36">
        <v>2295.2166666666662</v>
      </c>
      <c r="K131" s="31">
        <v>2218.4499999999998</v>
      </c>
      <c r="L131" s="31">
        <v>2152.5</v>
      </c>
      <c r="M131" s="31">
        <v>3.3551899999999999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532.70000000000005</v>
      </c>
      <c r="D132" s="36">
        <v>533.7833333333333</v>
      </c>
      <c r="E132" s="36">
        <v>530.16666666666663</v>
      </c>
      <c r="F132" s="36">
        <v>527.63333333333333</v>
      </c>
      <c r="G132" s="36">
        <v>524.01666666666665</v>
      </c>
      <c r="H132" s="36">
        <v>536.31666666666661</v>
      </c>
      <c r="I132" s="36">
        <v>539.93333333333339</v>
      </c>
      <c r="J132" s="36">
        <v>542.46666666666658</v>
      </c>
      <c r="K132" s="31">
        <v>537.4</v>
      </c>
      <c r="L132" s="31">
        <v>531.25</v>
      </c>
      <c r="M132" s="31">
        <v>12.474399999999999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2189.75</v>
      </c>
      <c r="D133" s="36">
        <v>2198.85</v>
      </c>
      <c r="E133" s="36">
        <v>2171.6999999999998</v>
      </c>
      <c r="F133" s="36">
        <v>2153.65</v>
      </c>
      <c r="G133" s="36">
        <v>2126.5</v>
      </c>
      <c r="H133" s="36">
        <v>2216.8999999999996</v>
      </c>
      <c r="I133" s="36">
        <v>2244.0500000000002</v>
      </c>
      <c r="J133" s="36">
        <v>2262.0999999999995</v>
      </c>
      <c r="K133" s="31">
        <v>2226</v>
      </c>
      <c r="L133" s="31">
        <v>2180.8000000000002</v>
      </c>
      <c r="M133" s="31">
        <v>7.4025299999999996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1888.4</v>
      </c>
      <c r="D134" s="36">
        <v>1887.1000000000001</v>
      </c>
      <c r="E134" s="36">
        <v>1869.2000000000003</v>
      </c>
      <c r="F134" s="36">
        <v>1850.0000000000002</v>
      </c>
      <c r="G134" s="36">
        <v>1832.1000000000004</v>
      </c>
      <c r="H134" s="36">
        <v>1906.3000000000002</v>
      </c>
      <c r="I134" s="36">
        <v>1924.2000000000003</v>
      </c>
      <c r="J134" s="36">
        <v>1943.4</v>
      </c>
      <c r="K134" s="31">
        <v>1905</v>
      </c>
      <c r="L134" s="31">
        <v>1867.9</v>
      </c>
      <c r="M134" s="31">
        <v>0.86253000000000002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1000.95</v>
      </c>
      <c r="D135" s="36">
        <v>1006.7166666666667</v>
      </c>
      <c r="E135" s="36">
        <v>987.23333333333335</v>
      </c>
      <c r="F135" s="36">
        <v>973.51666666666665</v>
      </c>
      <c r="G135" s="36">
        <v>954.0333333333333</v>
      </c>
      <c r="H135" s="36">
        <v>1020.4333333333334</v>
      </c>
      <c r="I135" s="36">
        <v>1039.9166666666667</v>
      </c>
      <c r="J135" s="36">
        <v>1053.6333333333334</v>
      </c>
      <c r="K135" s="31">
        <v>1026.2</v>
      </c>
      <c r="L135" s="31">
        <v>993</v>
      </c>
      <c r="M135" s="31">
        <v>0.42748999999999998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537.95000000000005</v>
      </c>
      <c r="D136" s="36">
        <v>540.38333333333333</v>
      </c>
      <c r="E136" s="36">
        <v>530.16666666666663</v>
      </c>
      <c r="F136" s="36">
        <v>522.38333333333333</v>
      </c>
      <c r="G136" s="36">
        <v>512.16666666666663</v>
      </c>
      <c r="H136" s="36">
        <v>548.16666666666663</v>
      </c>
      <c r="I136" s="36">
        <v>558.38333333333333</v>
      </c>
      <c r="J136" s="36">
        <v>566.16666666666663</v>
      </c>
      <c r="K136" s="31">
        <v>550.6</v>
      </c>
      <c r="L136" s="31">
        <v>532.6</v>
      </c>
      <c r="M136" s="31">
        <v>11.658189999999999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2248.4</v>
      </c>
      <c r="D137" s="36">
        <v>2242.3833333333337</v>
      </c>
      <c r="E137" s="36">
        <v>2218.0666666666675</v>
      </c>
      <c r="F137" s="36">
        <v>2187.733333333334</v>
      </c>
      <c r="G137" s="36">
        <v>2163.4166666666679</v>
      </c>
      <c r="H137" s="36">
        <v>2272.7166666666672</v>
      </c>
      <c r="I137" s="36">
        <v>2297.0333333333338</v>
      </c>
      <c r="J137" s="36">
        <v>2327.3666666666668</v>
      </c>
      <c r="K137" s="31">
        <v>2266.6999999999998</v>
      </c>
      <c r="L137" s="31">
        <v>2212.0500000000002</v>
      </c>
      <c r="M137" s="31">
        <v>1.7637400000000001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465.1</v>
      </c>
      <c r="D138" s="36">
        <v>456.56666666666666</v>
      </c>
      <c r="E138" s="36">
        <v>442.73333333333335</v>
      </c>
      <c r="F138" s="36">
        <v>420.36666666666667</v>
      </c>
      <c r="G138" s="36">
        <v>406.53333333333336</v>
      </c>
      <c r="H138" s="36">
        <v>478.93333333333334</v>
      </c>
      <c r="I138" s="36">
        <v>492.76666666666671</v>
      </c>
      <c r="J138" s="36">
        <v>515.13333333333333</v>
      </c>
      <c r="K138" s="31">
        <v>470.4</v>
      </c>
      <c r="L138" s="31">
        <v>434.2</v>
      </c>
      <c r="M138" s="31">
        <v>52.120159999999998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136.65</v>
      </c>
      <c r="D139" s="36">
        <v>135.5</v>
      </c>
      <c r="E139" s="36">
        <v>133.55000000000001</v>
      </c>
      <c r="F139" s="36">
        <v>130.45000000000002</v>
      </c>
      <c r="G139" s="36">
        <v>128.50000000000003</v>
      </c>
      <c r="H139" s="36">
        <v>138.6</v>
      </c>
      <c r="I139" s="36">
        <v>140.54999999999998</v>
      </c>
      <c r="J139" s="36">
        <v>143.64999999999998</v>
      </c>
      <c r="K139" s="31">
        <v>137.44999999999999</v>
      </c>
      <c r="L139" s="31">
        <v>132.4</v>
      </c>
      <c r="M139" s="31">
        <v>25.3383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158.05000000000001</v>
      </c>
      <c r="D140" s="36">
        <v>159.23333333333332</v>
      </c>
      <c r="E140" s="36">
        <v>154.61666666666665</v>
      </c>
      <c r="F140" s="36">
        <v>151.18333333333334</v>
      </c>
      <c r="G140" s="36">
        <v>146.56666666666666</v>
      </c>
      <c r="H140" s="36">
        <v>162.66666666666663</v>
      </c>
      <c r="I140" s="36">
        <v>167.2833333333333</v>
      </c>
      <c r="J140" s="36">
        <v>170.71666666666661</v>
      </c>
      <c r="K140" s="31">
        <v>163.85</v>
      </c>
      <c r="L140" s="31">
        <v>155.80000000000001</v>
      </c>
      <c r="M140" s="31">
        <v>50.773620000000001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3726.5</v>
      </c>
      <c r="D141" s="36">
        <v>3720.2666666666664</v>
      </c>
      <c r="E141" s="36">
        <v>3696.1333333333328</v>
      </c>
      <c r="F141" s="36">
        <v>3665.7666666666664</v>
      </c>
      <c r="G141" s="36">
        <v>3641.6333333333328</v>
      </c>
      <c r="H141" s="36">
        <v>3750.6333333333328</v>
      </c>
      <c r="I141" s="36">
        <v>3774.766666666666</v>
      </c>
      <c r="J141" s="36">
        <v>3805.1333333333328</v>
      </c>
      <c r="K141" s="31">
        <v>3744.4</v>
      </c>
      <c r="L141" s="31">
        <v>3689.9</v>
      </c>
      <c r="M141" s="31">
        <v>2.7651400000000002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6358.55</v>
      </c>
      <c r="D142" s="36">
        <v>6342.3166666666657</v>
      </c>
      <c r="E142" s="36">
        <v>6276.6333333333314</v>
      </c>
      <c r="F142" s="36">
        <v>6194.7166666666653</v>
      </c>
      <c r="G142" s="36">
        <v>6129.033333333331</v>
      </c>
      <c r="H142" s="36">
        <v>6424.2333333333318</v>
      </c>
      <c r="I142" s="36">
        <v>6489.9166666666661</v>
      </c>
      <c r="J142" s="36">
        <v>6571.8333333333321</v>
      </c>
      <c r="K142" s="31">
        <v>6408</v>
      </c>
      <c r="L142" s="31">
        <v>6260.4</v>
      </c>
      <c r="M142" s="31">
        <v>3.1620499999999998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797.35</v>
      </c>
      <c r="D143" s="36">
        <v>794.51666666666677</v>
      </c>
      <c r="E143" s="36">
        <v>787.03333333333353</v>
      </c>
      <c r="F143" s="36">
        <v>776.71666666666681</v>
      </c>
      <c r="G143" s="36">
        <v>769.23333333333358</v>
      </c>
      <c r="H143" s="36">
        <v>804.83333333333348</v>
      </c>
      <c r="I143" s="36">
        <v>812.31666666666683</v>
      </c>
      <c r="J143" s="36">
        <v>822.63333333333344</v>
      </c>
      <c r="K143" s="31">
        <v>802</v>
      </c>
      <c r="L143" s="31">
        <v>784.2</v>
      </c>
      <c r="M143" s="31">
        <v>39.960949999999997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2513.1</v>
      </c>
      <c r="D144" s="36">
        <v>2478.3000000000002</v>
      </c>
      <c r="E144" s="36">
        <v>2438.6000000000004</v>
      </c>
      <c r="F144" s="36">
        <v>2364.1000000000004</v>
      </c>
      <c r="G144" s="36">
        <v>2324.4000000000005</v>
      </c>
      <c r="H144" s="36">
        <v>2552.8000000000002</v>
      </c>
      <c r="I144" s="36">
        <v>2592.5</v>
      </c>
      <c r="J144" s="36">
        <v>2667</v>
      </c>
      <c r="K144" s="31">
        <v>2518</v>
      </c>
      <c r="L144" s="31">
        <v>2403.8000000000002</v>
      </c>
      <c r="M144" s="31">
        <v>3.2421099999999998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6166.6</v>
      </c>
      <c r="D145" s="36">
        <v>6146.7833333333328</v>
      </c>
      <c r="E145" s="36">
        <v>6103.5666666666657</v>
      </c>
      <c r="F145" s="36">
        <v>6040.5333333333328</v>
      </c>
      <c r="G145" s="36">
        <v>5997.3166666666657</v>
      </c>
      <c r="H145" s="36">
        <v>6209.8166666666657</v>
      </c>
      <c r="I145" s="36">
        <v>6253.0333333333328</v>
      </c>
      <c r="J145" s="36">
        <v>6316.0666666666657</v>
      </c>
      <c r="K145" s="31">
        <v>6190</v>
      </c>
      <c r="L145" s="31">
        <v>6083.75</v>
      </c>
      <c r="M145" s="31">
        <v>5.1741299999999999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635.25</v>
      </c>
      <c r="D146" s="36">
        <v>637.7833333333333</v>
      </c>
      <c r="E146" s="36">
        <v>622.61666666666656</v>
      </c>
      <c r="F146" s="36">
        <v>609.98333333333323</v>
      </c>
      <c r="G146" s="36">
        <v>594.81666666666649</v>
      </c>
      <c r="H146" s="36">
        <v>650.41666666666663</v>
      </c>
      <c r="I146" s="36">
        <v>665.58333333333337</v>
      </c>
      <c r="J146" s="36">
        <v>678.2166666666667</v>
      </c>
      <c r="K146" s="31">
        <v>652.95000000000005</v>
      </c>
      <c r="L146" s="31">
        <v>625.15</v>
      </c>
      <c r="M146" s="31">
        <v>13.582700000000001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51.2</v>
      </c>
      <c r="D147" s="36">
        <v>50.550000000000004</v>
      </c>
      <c r="E147" s="36">
        <v>49.400000000000006</v>
      </c>
      <c r="F147" s="36">
        <v>47.6</v>
      </c>
      <c r="G147" s="36">
        <v>46.45</v>
      </c>
      <c r="H147" s="36">
        <v>52.350000000000009</v>
      </c>
      <c r="I147" s="36">
        <v>53.5</v>
      </c>
      <c r="J147" s="36">
        <v>55.300000000000011</v>
      </c>
      <c r="K147" s="31">
        <v>51.7</v>
      </c>
      <c r="L147" s="31">
        <v>48.75</v>
      </c>
      <c r="M147" s="31">
        <v>635.38563999999997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2667.95</v>
      </c>
      <c r="D148" s="36">
        <v>2660.9666666666667</v>
      </c>
      <c r="E148" s="36">
        <v>2638.9833333333336</v>
      </c>
      <c r="F148" s="36">
        <v>2610.0166666666669</v>
      </c>
      <c r="G148" s="36">
        <v>2588.0333333333338</v>
      </c>
      <c r="H148" s="36">
        <v>2689.9333333333334</v>
      </c>
      <c r="I148" s="36">
        <v>2711.9166666666661</v>
      </c>
      <c r="J148" s="36">
        <v>2740.8833333333332</v>
      </c>
      <c r="K148" s="31">
        <v>2682.95</v>
      </c>
      <c r="L148" s="31">
        <v>2632</v>
      </c>
      <c r="M148" s="31">
        <v>0.33466000000000001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3944.6</v>
      </c>
      <c r="D149" s="36">
        <v>3928.4500000000003</v>
      </c>
      <c r="E149" s="36">
        <v>3906.1500000000005</v>
      </c>
      <c r="F149" s="36">
        <v>3867.7000000000003</v>
      </c>
      <c r="G149" s="36">
        <v>3845.4000000000005</v>
      </c>
      <c r="H149" s="36">
        <v>3966.9000000000005</v>
      </c>
      <c r="I149" s="36">
        <v>3989.2000000000007</v>
      </c>
      <c r="J149" s="36">
        <v>4027.6500000000005</v>
      </c>
      <c r="K149" s="31">
        <v>3950.75</v>
      </c>
      <c r="L149" s="31">
        <v>3890</v>
      </c>
      <c r="M149" s="31">
        <v>4.7071300000000003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355.45</v>
      </c>
      <c r="D150" s="36">
        <v>352.81666666666661</v>
      </c>
      <c r="E150" s="36">
        <v>347.03333333333319</v>
      </c>
      <c r="F150" s="36">
        <v>338.61666666666656</v>
      </c>
      <c r="G150" s="36">
        <v>332.83333333333314</v>
      </c>
      <c r="H150" s="36">
        <v>361.23333333333323</v>
      </c>
      <c r="I150" s="36">
        <v>367.01666666666665</v>
      </c>
      <c r="J150" s="36">
        <v>375.43333333333328</v>
      </c>
      <c r="K150" s="31">
        <v>358.6</v>
      </c>
      <c r="L150" s="31">
        <v>344.4</v>
      </c>
      <c r="M150" s="31">
        <v>11.45312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617.95000000000005</v>
      </c>
      <c r="D151" s="36">
        <v>612.76666666666665</v>
      </c>
      <c r="E151" s="36">
        <v>600.63333333333333</v>
      </c>
      <c r="F151" s="36">
        <v>583.31666666666672</v>
      </c>
      <c r="G151" s="36">
        <v>571.18333333333339</v>
      </c>
      <c r="H151" s="36">
        <v>630.08333333333326</v>
      </c>
      <c r="I151" s="36">
        <v>642.21666666666647</v>
      </c>
      <c r="J151" s="36">
        <v>659.53333333333319</v>
      </c>
      <c r="K151" s="31">
        <v>624.9</v>
      </c>
      <c r="L151" s="31">
        <v>595.45000000000005</v>
      </c>
      <c r="M151" s="31">
        <v>3.0722999999999998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502.5</v>
      </c>
      <c r="D152" s="36">
        <v>504.13333333333338</v>
      </c>
      <c r="E152" s="36">
        <v>497.31666666666678</v>
      </c>
      <c r="F152" s="36">
        <v>492.13333333333338</v>
      </c>
      <c r="G152" s="36">
        <v>485.31666666666678</v>
      </c>
      <c r="H152" s="36">
        <v>509.31666666666678</v>
      </c>
      <c r="I152" s="36">
        <v>516.13333333333344</v>
      </c>
      <c r="J152" s="36">
        <v>521.31666666666683</v>
      </c>
      <c r="K152" s="31">
        <v>510.95</v>
      </c>
      <c r="L152" s="31">
        <v>498.95</v>
      </c>
      <c r="M152" s="31">
        <v>8.5078600000000009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2115.3000000000002</v>
      </c>
      <c r="D153" s="36">
        <v>2129.65</v>
      </c>
      <c r="E153" s="36">
        <v>2062.3000000000002</v>
      </c>
      <c r="F153" s="36">
        <v>2009.3000000000002</v>
      </c>
      <c r="G153" s="36">
        <v>1941.9500000000003</v>
      </c>
      <c r="H153" s="36">
        <v>2182.65</v>
      </c>
      <c r="I153" s="36">
        <v>2249.9999999999995</v>
      </c>
      <c r="J153" s="36">
        <v>2303</v>
      </c>
      <c r="K153" s="31">
        <v>2197</v>
      </c>
      <c r="L153" s="31">
        <v>2076.65</v>
      </c>
      <c r="M153" s="31">
        <v>0.88317000000000001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240.2</v>
      </c>
      <c r="D154" s="36">
        <v>241.63333333333333</v>
      </c>
      <c r="E154" s="36">
        <v>235.56666666666666</v>
      </c>
      <c r="F154" s="36">
        <v>230.93333333333334</v>
      </c>
      <c r="G154" s="36">
        <v>224.86666666666667</v>
      </c>
      <c r="H154" s="36">
        <v>246.26666666666665</v>
      </c>
      <c r="I154" s="36">
        <v>252.33333333333331</v>
      </c>
      <c r="J154" s="36">
        <v>256.96666666666664</v>
      </c>
      <c r="K154" s="31">
        <v>247.7</v>
      </c>
      <c r="L154" s="31">
        <v>237</v>
      </c>
      <c r="M154" s="31">
        <v>67.45823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191.5</v>
      </c>
      <c r="D155" s="36">
        <v>193.06666666666669</v>
      </c>
      <c r="E155" s="36">
        <v>189.48333333333338</v>
      </c>
      <c r="F155" s="36">
        <v>187.4666666666667</v>
      </c>
      <c r="G155" s="36">
        <v>183.88333333333338</v>
      </c>
      <c r="H155" s="36">
        <v>195.08333333333337</v>
      </c>
      <c r="I155" s="36">
        <v>198.66666666666669</v>
      </c>
      <c r="J155" s="36">
        <v>200.68333333333337</v>
      </c>
      <c r="K155" s="31">
        <v>196.65</v>
      </c>
      <c r="L155" s="31">
        <v>191.05</v>
      </c>
      <c r="M155" s="31">
        <v>8.9075000000000006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101.5</v>
      </c>
      <c r="D156" s="36">
        <v>102.78333333333335</v>
      </c>
      <c r="E156" s="36">
        <v>99.766666666666694</v>
      </c>
      <c r="F156" s="36">
        <v>98.033333333333346</v>
      </c>
      <c r="G156" s="36">
        <v>95.016666666666694</v>
      </c>
      <c r="H156" s="36">
        <v>104.51666666666669</v>
      </c>
      <c r="I156" s="36">
        <v>107.53333333333335</v>
      </c>
      <c r="J156" s="36">
        <v>109.26666666666669</v>
      </c>
      <c r="K156" s="31">
        <v>105.8</v>
      </c>
      <c r="L156" s="31">
        <v>101.05</v>
      </c>
      <c r="M156" s="31">
        <v>43.871360000000003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884.45</v>
      </c>
      <c r="D157" s="36">
        <v>887.7833333333333</v>
      </c>
      <c r="E157" s="36">
        <v>875.56666666666661</v>
      </c>
      <c r="F157" s="36">
        <v>866.68333333333328</v>
      </c>
      <c r="G157" s="36">
        <v>854.46666666666658</v>
      </c>
      <c r="H157" s="36">
        <v>896.66666666666663</v>
      </c>
      <c r="I157" s="36">
        <v>908.88333333333333</v>
      </c>
      <c r="J157" s="36">
        <v>917.76666666666665</v>
      </c>
      <c r="K157" s="31">
        <v>900</v>
      </c>
      <c r="L157" s="31">
        <v>878.9</v>
      </c>
      <c r="M157" s="31">
        <v>1.5305899999999999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2948.35</v>
      </c>
      <c r="D158" s="36">
        <v>2954.8166666666671</v>
      </c>
      <c r="E158" s="36">
        <v>2924.6333333333341</v>
      </c>
      <c r="F158" s="36">
        <v>2900.916666666667</v>
      </c>
      <c r="G158" s="36">
        <v>2870.733333333334</v>
      </c>
      <c r="H158" s="36">
        <v>2978.5333333333342</v>
      </c>
      <c r="I158" s="36">
        <v>3008.7166666666676</v>
      </c>
      <c r="J158" s="36">
        <v>3032.4333333333343</v>
      </c>
      <c r="K158" s="31">
        <v>2985</v>
      </c>
      <c r="L158" s="31">
        <v>2931.1</v>
      </c>
      <c r="M158" s="31">
        <v>1.14429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348.5</v>
      </c>
      <c r="D159" s="36">
        <v>348.7166666666667</v>
      </c>
      <c r="E159" s="36">
        <v>345.43333333333339</v>
      </c>
      <c r="F159" s="36">
        <v>342.36666666666667</v>
      </c>
      <c r="G159" s="36">
        <v>339.08333333333337</v>
      </c>
      <c r="H159" s="36">
        <v>351.78333333333342</v>
      </c>
      <c r="I159" s="36">
        <v>355.06666666666672</v>
      </c>
      <c r="J159" s="36">
        <v>358.13333333333344</v>
      </c>
      <c r="K159" s="31">
        <v>352</v>
      </c>
      <c r="L159" s="31">
        <v>345.65</v>
      </c>
      <c r="M159" s="31">
        <v>35.70626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432.9</v>
      </c>
      <c r="D160" s="36">
        <v>434.79999999999995</v>
      </c>
      <c r="E160" s="36">
        <v>426.39999999999992</v>
      </c>
      <c r="F160" s="36">
        <v>419.9</v>
      </c>
      <c r="G160" s="36">
        <v>411.49999999999994</v>
      </c>
      <c r="H160" s="36">
        <v>441.2999999999999</v>
      </c>
      <c r="I160" s="36">
        <v>449.7</v>
      </c>
      <c r="J160" s="36">
        <v>456.19999999999987</v>
      </c>
      <c r="K160" s="31">
        <v>443.2</v>
      </c>
      <c r="L160" s="31">
        <v>428.3</v>
      </c>
      <c r="M160" s="31">
        <v>4.44529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146.9</v>
      </c>
      <c r="D161" s="36">
        <v>147.1</v>
      </c>
      <c r="E161" s="36">
        <v>146.1</v>
      </c>
      <c r="F161" s="36">
        <v>145.30000000000001</v>
      </c>
      <c r="G161" s="36">
        <v>144.30000000000001</v>
      </c>
      <c r="H161" s="36">
        <v>147.89999999999998</v>
      </c>
      <c r="I161" s="36">
        <v>148.89999999999998</v>
      </c>
      <c r="J161" s="36">
        <v>149.69999999999996</v>
      </c>
      <c r="K161" s="31">
        <v>148.1</v>
      </c>
      <c r="L161" s="31">
        <v>146.30000000000001</v>
      </c>
      <c r="M161" s="31">
        <v>86.936019999999999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806.9</v>
      </c>
      <c r="D162" s="36">
        <v>801.44999999999993</v>
      </c>
      <c r="E162" s="36">
        <v>789.34999999999991</v>
      </c>
      <c r="F162" s="36">
        <v>771.8</v>
      </c>
      <c r="G162" s="36">
        <v>759.69999999999993</v>
      </c>
      <c r="H162" s="36">
        <v>818.99999999999989</v>
      </c>
      <c r="I162" s="36">
        <v>831.1</v>
      </c>
      <c r="J162" s="36">
        <v>848.64999999999986</v>
      </c>
      <c r="K162" s="31">
        <v>813.55</v>
      </c>
      <c r="L162" s="31">
        <v>783.9</v>
      </c>
      <c r="M162" s="31">
        <v>4.2988499999999998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4495.05</v>
      </c>
      <c r="D163" s="36">
        <v>4543.5</v>
      </c>
      <c r="E163" s="36">
        <v>4437.55</v>
      </c>
      <c r="F163" s="36">
        <v>4380.05</v>
      </c>
      <c r="G163" s="36">
        <v>4274.1000000000004</v>
      </c>
      <c r="H163" s="36">
        <v>4601</v>
      </c>
      <c r="I163" s="36">
        <v>4706.9500000000007</v>
      </c>
      <c r="J163" s="36">
        <v>4764.45</v>
      </c>
      <c r="K163" s="31">
        <v>4649.45</v>
      </c>
      <c r="L163" s="31">
        <v>4486</v>
      </c>
      <c r="M163" s="31">
        <v>0.35655999999999999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1102.8</v>
      </c>
      <c r="D164" s="36">
        <v>1105.2833333333333</v>
      </c>
      <c r="E164" s="36">
        <v>1076.5166666666667</v>
      </c>
      <c r="F164" s="36">
        <v>1050.2333333333333</v>
      </c>
      <c r="G164" s="36">
        <v>1021.4666666666667</v>
      </c>
      <c r="H164" s="36">
        <v>1131.5666666666666</v>
      </c>
      <c r="I164" s="36">
        <v>1160.333333333333</v>
      </c>
      <c r="J164" s="36">
        <v>1186.6166666666666</v>
      </c>
      <c r="K164" s="31">
        <v>1134.05</v>
      </c>
      <c r="L164" s="31">
        <v>1079</v>
      </c>
      <c r="M164" s="31">
        <v>2.8960300000000001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220.9</v>
      </c>
      <c r="D165" s="36">
        <v>220.29999999999998</v>
      </c>
      <c r="E165" s="36">
        <v>218.69999999999996</v>
      </c>
      <c r="F165" s="36">
        <v>216.49999999999997</v>
      </c>
      <c r="G165" s="36">
        <v>214.89999999999995</v>
      </c>
      <c r="H165" s="36">
        <v>222.49999999999997</v>
      </c>
      <c r="I165" s="36">
        <v>224.1</v>
      </c>
      <c r="J165" s="36">
        <v>226.29999999999998</v>
      </c>
      <c r="K165" s="31">
        <v>221.9</v>
      </c>
      <c r="L165" s="31">
        <v>218.1</v>
      </c>
      <c r="M165" s="31">
        <v>4.91554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209.95</v>
      </c>
      <c r="D166" s="36">
        <v>207.38333333333333</v>
      </c>
      <c r="E166" s="36">
        <v>203.76666666666665</v>
      </c>
      <c r="F166" s="36">
        <v>197.58333333333331</v>
      </c>
      <c r="G166" s="36">
        <v>193.96666666666664</v>
      </c>
      <c r="H166" s="36">
        <v>213.56666666666666</v>
      </c>
      <c r="I166" s="36">
        <v>217.18333333333334</v>
      </c>
      <c r="J166" s="36">
        <v>223.36666666666667</v>
      </c>
      <c r="K166" s="31">
        <v>211</v>
      </c>
      <c r="L166" s="31">
        <v>201.2</v>
      </c>
      <c r="M166" s="31">
        <v>69.276340000000005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779.45</v>
      </c>
      <c r="D167" s="36">
        <v>778.23333333333323</v>
      </c>
      <c r="E167" s="36">
        <v>771.46666666666647</v>
      </c>
      <c r="F167" s="36">
        <v>763.48333333333323</v>
      </c>
      <c r="G167" s="36">
        <v>756.71666666666647</v>
      </c>
      <c r="H167" s="36">
        <v>786.21666666666647</v>
      </c>
      <c r="I167" s="36">
        <v>792.98333333333312</v>
      </c>
      <c r="J167" s="36">
        <v>800.96666666666647</v>
      </c>
      <c r="K167" s="31">
        <v>785</v>
      </c>
      <c r="L167" s="31">
        <v>770.25</v>
      </c>
      <c r="M167" s="31">
        <v>7.4020999999999999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456.75</v>
      </c>
      <c r="D168" s="36">
        <v>454.61666666666662</v>
      </c>
      <c r="E168" s="36">
        <v>439.53333333333325</v>
      </c>
      <c r="F168" s="36">
        <v>422.31666666666661</v>
      </c>
      <c r="G168" s="36">
        <v>407.23333333333323</v>
      </c>
      <c r="H168" s="36">
        <v>471.83333333333326</v>
      </c>
      <c r="I168" s="36">
        <v>486.91666666666663</v>
      </c>
      <c r="J168" s="36">
        <v>504.13333333333327</v>
      </c>
      <c r="K168" s="31">
        <v>469.7</v>
      </c>
      <c r="L168" s="31">
        <v>437.4</v>
      </c>
      <c r="M168" s="31">
        <v>48.564419999999998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160.44999999999999</v>
      </c>
      <c r="D169" s="36">
        <v>161.15</v>
      </c>
      <c r="E169" s="36">
        <v>158.10000000000002</v>
      </c>
      <c r="F169" s="36">
        <v>155.75000000000003</v>
      </c>
      <c r="G169" s="36">
        <v>152.70000000000005</v>
      </c>
      <c r="H169" s="36">
        <v>163.5</v>
      </c>
      <c r="I169" s="36">
        <v>166.55</v>
      </c>
      <c r="J169" s="36">
        <v>168.89999999999998</v>
      </c>
      <c r="K169" s="31">
        <v>164.2</v>
      </c>
      <c r="L169" s="31">
        <v>158.80000000000001</v>
      </c>
      <c r="M169" s="31">
        <v>58.205680000000001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1340</v>
      </c>
      <c r="D170" s="36">
        <v>1339.55</v>
      </c>
      <c r="E170" s="36">
        <v>1316.1499999999999</v>
      </c>
      <c r="F170" s="36">
        <v>1292.3</v>
      </c>
      <c r="G170" s="36">
        <v>1268.8999999999999</v>
      </c>
      <c r="H170" s="36">
        <v>1363.3999999999999</v>
      </c>
      <c r="I170" s="36">
        <v>1386.8</v>
      </c>
      <c r="J170" s="36">
        <v>1410.6499999999999</v>
      </c>
      <c r="K170" s="31">
        <v>1362.95</v>
      </c>
      <c r="L170" s="31">
        <v>1315.7</v>
      </c>
      <c r="M170" s="31">
        <v>1.1302300000000001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181.55</v>
      </c>
      <c r="D171" s="36">
        <v>180.08333333333334</v>
      </c>
      <c r="E171" s="36">
        <v>177.16666666666669</v>
      </c>
      <c r="F171" s="36">
        <v>172.78333333333333</v>
      </c>
      <c r="G171" s="36">
        <v>169.86666666666667</v>
      </c>
      <c r="H171" s="36">
        <v>184.4666666666667</v>
      </c>
      <c r="I171" s="36">
        <v>187.38333333333338</v>
      </c>
      <c r="J171" s="36">
        <v>191.76666666666671</v>
      </c>
      <c r="K171" s="31">
        <v>183</v>
      </c>
      <c r="L171" s="31">
        <v>175.7</v>
      </c>
      <c r="M171" s="31">
        <v>337.61541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2673.9</v>
      </c>
      <c r="D172" s="36">
        <v>2670.4666666666667</v>
      </c>
      <c r="E172" s="36">
        <v>2646.9333333333334</v>
      </c>
      <c r="F172" s="36">
        <v>2619.9666666666667</v>
      </c>
      <c r="G172" s="36">
        <v>2596.4333333333334</v>
      </c>
      <c r="H172" s="36">
        <v>2697.4333333333334</v>
      </c>
      <c r="I172" s="36">
        <v>2720.9666666666672</v>
      </c>
      <c r="J172" s="36">
        <v>2747.9333333333334</v>
      </c>
      <c r="K172" s="31">
        <v>2694</v>
      </c>
      <c r="L172" s="31">
        <v>2643.5</v>
      </c>
      <c r="M172" s="31">
        <v>0.17573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3451.7</v>
      </c>
      <c r="D173" s="36">
        <v>3449.4666666666667</v>
      </c>
      <c r="E173" s="36">
        <v>3409.9333333333334</v>
      </c>
      <c r="F173" s="36">
        <v>3368.1666666666665</v>
      </c>
      <c r="G173" s="36">
        <v>3328.6333333333332</v>
      </c>
      <c r="H173" s="36">
        <v>3491.2333333333336</v>
      </c>
      <c r="I173" s="36">
        <v>3530.7666666666673</v>
      </c>
      <c r="J173" s="36">
        <v>3572.5333333333338</v>
      </c>
      <c r="K173" s="31">
        <v>3489</v>
      </c>
      <c r="L173" s="31">
        <v>3407.7</v>
      </c>
      <c r="M173" s="31">
        <v>0.18840000000000001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408</v>
      </c>
      <c r="D174" s="36">
        <v>414.91666666666669</v>
      </c>
      <c r="E174" s="36">
        <v>392.13333333333338</v>
      </c>
      <c r="F174" s="36">
        <v>376.26666666666671</v>
      </c>
      <c r="G174" s="36">
        <v>353.48333333333341</v>
      </c>
      <c r="H174" s="36">
        <v>430.78333333333336</v>
      </c>
      <c r="I174" s="36">
        <v>453.56666666666666</v>
      </c>
      <c r="J174" s="36">
        <v>469.43333333333334</v>
      </c>
      <c r="K174" s="31">
        <v>437.7</v>
      </c>
      <c r="L174" s="31">
        <v>399.05</v>
      </c>
      <c r="M174" s="31">
        <v>52.773260000000001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2140.4</v>
      </c>
      <c r="D175" s="36">
        <v>2107.4666666666667</v>
      </c>
      <c r="E175" s="36">
        <v>2054.9333333333334</v>
      </c>
      <c r="F175" s="36">
        <v>1969.4666666666667</v>
      </c>
      <c r="G175" s="36">
        <v>1916.9333333333334</v>
      </c>
      <c r="H175" s="36">
        <v>2192.9333333333334</v>
      </c>
      <c r="I175" s="36">
        <v>2245.4666666666672</v>
      </c>
      <c r="J175" s="36">
        <v>2330.9333333333334</v>
      </c>
      <c r="K175" s="31">
        <v>2160</v>
      </c>
      <c r="L175" s="31">
        <v>2022</v>
      </c>
      <c r="M175" s="31">
        <v>6.2004400000000004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2466.8000000000002</v>
      </c>
      <c r="D176" s="36">
        <v>2474.0166666666669</v>
      </c>
      <c r="E176" s="36">
        <v>2424.0333333333338</v>
      </c>
      <c r="F176" s="36">
        <v>2381.2666666666669</v>
      </c>
      <c r="G176" s="36">
        <v>2331.2833333333338</v>
      </c>
      <c r="H176" s="36">
        <v>2516.7833333333338</v>
      </c>
      <c r="I176" s="36">
        <v>2566.7666666666664</v>
      </c>
      <c r="J176" s="36">
        <v>2609.5333333333338</v>
      </c>
      <c r="K176" s="31">
        <v>2524</v>
      </c>
      <c r="L176" s="31">
        <v>2431.25</v>
      </c>
      <c r="M176" s="31">
        <v>2.8902199999999998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884.8</v>
      </c>
      <c r="D177" s="36">
        <v>887.75</v>
      </c>
      <c r="E177" s="36">
        <v>877.9</v>
      </c>
      <c r="F177" s="36">
        <v>871</v>
      </c>
      <c r="G177" s="36">
        <v>861.15</v>
      </c>
      <c r="H177" s="36">
        <v>894.65</v>
      </c>
      <c r="I177" s="36">
        <v>904.49999999999989</v>
      </c>
      <c r="J177" s="36">
        <v>911.4</v>
      </c>
      <c r="K177" s="31">
        <v>897.6</v>
      </c>
      <c r="L177" s="31">
        <v>880.85</v>
      </c>
      <c r="M177" s="31">
        <v>10.579750000000001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1234.9000000000001</v>
      </c>
      <c r="D178" s="36">
        <v>1240.6333333333334</v>
      </c>
      <c r="E178" s="36">
        <v>1209.2666666666669</v>
      </c>
      <c r="F178" s="36">
        <v>1183.6333333333334</v>
      </c>
      <c r="G178" s="36">
        <v>1152.2666666666669</v>
      </c>
      <c r="H178" s="36">
        <v>1266.2666666666669</v>
      </c>
      <c r="I178" s="36">
        <v>1297.6333333333332</v>
      </c>
      <c r="J178" s="36">
        <v>1323.2666666666669</v>
      </c>
      <c r="K178" s="31">
        <v>1272</v>
      </c>
      <c r="L178" s="31">
        <v>1215</v>
      </c>
      <c r="M178" s="31">
        <v>6.9316899999999997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1493.1</v>
      </c>
      <c r="D179" s="36">
        <v>1500.7</v>
      </c>
      <c r="E179" s="36">
        <v>1477.4</v>
      </c>
      <c r="F179" s="36">
        <v>1461.7</v>
      </c>
      <c r="G179" s="36">
        <v>1438.4</v>
      </c>
      <c r="H179" s="36">
        <v>1516.4</v>
      </c>
      <c r="I179" s="36">
        <v>1539.6999999999998</v>
      </c>
      <c r="J179" s="36">
        <v>1555.4</v>
      </c>
      <c r="K179" s="31">
        <v>1524</v>
      </c>
      <c r="L179" s="31">
        <v>1485</v>
      </c>
      <c r="M179" s="31">
        <v>3.1197900000000001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88.15</v>
      </c>
      <c r="D180" s="36">
        <v>87.783333333333346</v>
      </c>
      <c r="E180" s="36">
        <v>85.916666666666686</v>
      </c>
      <c r="F180" s="36">
        <v>83.683333333333337</v>
      </c>
      <c r="G180" s="36">
        <v>81.816666666666677</v>
      </c>
      <c r="H180" s="36">
        <v>90.016666666666694</v>
      </c>
      <c r="I180" s="36">
        <v>91.88333333333334</v>
      </c>
      <c r="J180" s="36">
        <v>94.116666666666703</v>
      </c>
      <c r="K180" s="31">
        <v>89.65</v>
      </c>
      <c r="L180" s="31">
        <v>85.55</v>
      </c>
      <c r="M180" s="31">
        <v>288.93813999999998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1077</v>
      </c>
      <c r="D181" s="36">
        <v>1069.1666666666667</v>
      </c>
      <c r="E181" s="36">
        <v>1052.8333333333335</v>
      </c>
      <c r="F181" s="36">
        <v>1028.6666666666667</v>
      </c>
      <c r="G181" s="36">
        <v>1012.3333333333335</v>
      </c>
      <c r="H181" s="36">
        <v>1093.3333333333335</v>
      </c>
      <c r="I181" s="36">
        <v>1109.666666666667</v>
      </c>
      <c r="J181" s="36">
        <v>1133.8333333333335</v>
      </c>
      <c r="K181" s="31">
        <v>1085.5</v>
      </c>
      <c r="L181" s="31">
        <v>1045</v>
      </c>
      <c r="M181" s="31">
        <v>1.04332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2471.5</v>
      </c>
      <c r="D182" s="36">
        <v>2461.4833333333331</v>
      </c>
      <c r="E182" s="36">
        <v>2428.0166666666664</v>
      </c>
      <c r="F182" s="36">
        <v>2384.5333333333333</v>
      </c>
      <c r="G182" s="36">
        <v>2351.0666666666666</v>
      </c>
      <c r="H182" s="36">
        <v>2504.9666666666662</v>
      </c>
      <c r="I182" s="36">
        <v>2538.4333333333325</v>
      </c>
      <c r="J182" s="36">
        <v>2581.9166666666661</v>
      </c>
      <c r="K182" s="31">
        <v>2494.9499999999998</v>
      </c>
      <c r="L182" s="31">
        <v>2418</v>
      </c>
      <c r="M182" s="31">
        <v>0.61851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538.1</v>
      </c>
      <c r="D183" s="36">
        <v>535.65</v>
      </c>
      <c r="E183" s="36">
        <v>529.25</v>
      </c>
      <c r="F183" s="36">
        <v>520.4</v>
      </c>
      <c r="G183" s="36">
        <v>514</v>
      </c>
      <c r="H183" s="36">
        <v>544.5</v>
      </c>
      <c r="I183" s="36">
        <v>550.89999999999986</v>
      </c>
      <c r="J183" s="36">
        <v>559.75</v>
      </c>
      <c r="K183" s="31">
        <v>542.04999999999995</v>
      </c>
      <c r="L183" s="31">
        <v>526.79999999999995</v>
      </c>
      <c r="M183" s="31">
        <v>1.20313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1237.05</v>
      </c>
      <c r="D184" s="36">
        <v>1229.0166666666667</v>
      </c>
      <c r="E184" s="36">
        <v>1218.5333333333333</v>
      </c>
      <c r="F184" s="36">
        <v>1200.0166666666667</v>
      </c>
      <c r="G184" s="36">
        <v>1189.5333333333333</v>
      </c>
      <c r="H184" s="36">
        <v>1247.5333333333333</v>
      </c>
      <c r="I184" s="36">
        <v>1258.0166666666664</v>
      </c>
      <c r="J184" s="36">
        <v>1276.5333333333333</v>
      </c>
      <c r="K184" s="31">
        <v>1239.5</v>
      </c>
      <c r="L184" s="31">
        <v>1210.5</v>
      </c>
      <c r="M184" s="31">
        <v>7.5349500000000003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878</v>
      </c>
      <c r="D185" s="36">
        <v>882.2833333333333</v>
      </c>
      <c r="E185" s="36">
        <v>860.61666666666656</v>
      </c>
      <c r="F185" s="36">
        <v>843.23333333333323</v>
      </c>
      <c r="G185" s="36">
        <v>821.56666666666649</v>
      </c>
      <c r="H185" s="36">
        <v>899.66666666666663</v>
      </c>
      <c r="I185" s="36">
        <v>921.33333333333337</v>
      </c>
      <c r="J185" s="36">
        <v>938.7166666666667</v>
      </c>
      <c r="K185" s="31">
        <v>903.95</v>
      </c>
      <c r="L185" s="31">
        <v>864.9</v>
      </c>
      <c r="M185" s="31">
        <v>18.986170000000001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2300.4</v>
      </c>
      <c r="D186" s="36">
        <v>2311.2999999999997</v>
      </c>
      <c r="E186" s="36">
        <v>2270.5999999999995</v>
      </c>
      <c r="F186" s="36">
        <v>2240.7999999999997</v>
      </c>
      <c r="G186" s="36">
        <v>2200.0999999999995</v>
      </c>
      <c r="H186" s="36">
        <v>2341.0999999999995</v>
      </c>
      <c r="I186" s="36">
        <v>2381.7999999999993</v>
      </c>
      <c r="J186" s="36">
        <v>2411.5999999999995</v>
      </c>
      <c r="K186" s="31">
        <v>2352</v>
      </c>
      <c r="L186" s="31">
        <v>2281.5</v>
      </c>
      <c r="M186" s="31">
        <v>13.56658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428.25</v>
      </c>
      <c r="D187" s="36">
        <v>427.4666666666667</v>
      </c>
      <c r="E187" s="36">
        <v>423.23333333333341</v>
      </c>
      <c r="F187" s="36">
        <v>418.2166666666667</v>
      </c>
      <c r="G187" s="36">
        <v>413.98333333333341</v>
      </c>
      <c r="H187" s="36">
        <v>432.48333333333341</v>
      </c>
      <c r="I187" s="36">
        <v>436.71666666666675</v>
      </c>
      <c r="J187" s="36">
        <v>441.73333333333341</v>
      </c>
      <c r="K187" s="31">
        <v>431.7</v>
      </c>
      <c r="L187" s="31">
        <v>422.45</v>
      </c>
      <c r="M187" s="31">
        <v>9.8971599999999995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602.65</v>
      </c>
      <c r="D188" s="36">
        <v>601.61666666666667</v>
      </c>
      <c r="E188" s="36">
        <v>586.23333333333335</v>
      </c>
      <c r="F188" s="36">
        <v>569.81666666666672</v>
      </c>
      <c r="G188" s="36">
        <v>554.43333333333339</v>
      </c>
      <c r="H188" s="36">
        <v>618.0333333333333</v>
      </c>
      <c r="I188" s="36">
        <v>633.41666666666674</v>
      </c>
      <c r="J188" s="36">
        <v>649.83333333333326</v>
      </c>
      <c r="K188" s="31">
        <v>617</v>
      </c>
      <c r="L188" s="31">
        <v>585.20000000000005</v>
      </c>
      <c r="M188" s="31">
        <v>61.549489999999999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2066</v>
      </c>
      <c r="D189" s="36">
        <v>2074.9833333333331</v>
      </c>
      <c r="E189" s="36">
        <v>2052.0166666666664</v>
      </c>
      <c r="F189" s="36">
        <v>2038.0333333333333</v>
      </c>
      <c r="G189" s="36">
        <v>2015.0666666666666</v>
      </c>
      <c r="H189" s="36">
        <v>2088.9666666666662</v>
      </c>
      <c r="I189" s="36">
        <v>2111.9333333333325</v>
      </c>
      <c r="J189" s="36">
        <v>2125.9166666666661</v>
      </c>
      <c r="K189" s="31">
        <v>2097.9499999999998</v>
      </c>
      <c r="L189" s="31">
        <v>2061</v>
      </c>
      <c r="M189" s="31">
        <v>5.8148299999999997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1014.65</v>
      </c>
      <c r="D190" s="36">
        <v>1001.6666666666666</v>
      </c>
      <c r="E190" s="36">
        <v>974.33333333333326</v>
      </c>
      <c r="F190" s="36">
        <v>934.01666666666665</v>
      </c>
      <c r="G190" s="36">
        <v>906.68333333333328</v>
      </c>
      <c r="H190" s="36">
        <v>1041.9833333333331</v>
      </c>
      <c r="I190" s="36">
        <v>1069.3166666666666</v>
      </c>
      <c r="J190" s="36">
        <v>1109.6333333333332</v>
      </c>
      <c r="K190" s="31">
        <v>1029</v>
      </c>
      <c r="L190" s="31">
        <v>961.35</v>
      </c>
      <c r="M190" s="31">
        <v>11.534929999999999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381.35</v>
      </c>
      <c r="D191" s="36">
        <v>382.06666666666666</v>
      </c>
      <c r="E191" s="36">
        <v>374.13333333333333</v>
      </c>
      <c r="F191" s="36">
        <v>366.91666666666669</v>
      </c>
      <c r="G191" s="36">
        <v>358.98333333333335</v>
      </c>
      <c r="H191" s="36">
        <v>389.2833333333333</v>
      </c>
      <c r="I191" s="36">
        <v>397.21666666666658</v>
      </c>
      <c r="J191" s="36">
        <v>404.43333333333328</v>
      </c>
      <c r="K191" s="31">
        <v>390</v>
      </c>
      <c r="L191" s="31">
        <v>374.85</v>
      </c>
      <c r="M191" s="31">
        <v>2.55992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2270.0500000000002</v>
      </c>
      <c r="D192" s="36">
        <v>2263.9333333333334</v>
      </c>
      <c r="E192" s="36">
        <v>2252.8666666666668</v>
      </c>
      <c r="F192" s="36">
        <v>2235.6833333333334</v>
      </c>
      <c r="G192" s="36">
        <v>2224.6166666666668</v>
      </c>
      <c r="H192" s="36">
        <v>2281.1166666666668</v>
      </c>
      <c r="I192" s="36">
        <v>2292.1833333333334</v>
      </c>
      <c r="J192" s="36">
        <v>2309.3666666666668</v>
      </c>
      <c r="K192" s="31">
        <v>2275</v>
      </c>
      <c r="L192" s="31">
        <v>2246.75</v>
      </c>
      <c r="M192" s="31">
        <v>0.27018999999999999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805.55</v>
      </c>
      <c r="D193" s="36">
        <v>797.94999999999993</v>
      </c>
      <c r="E193" s="36">
        <v>777.94999999999982</v>
      </c>
      <c r="F193" s="36">
        <v>750.34999999999991</v>
      </c>
      <c r="G193" s="36">
        <v>730.3499999999998</v>
      </c>
      <c r="H193" s="36">
        <v>825.54999999999984</v>
      </c>
      <c r="I193" s="36">
        <v>845.55000000000007</v>
      </c>
      <c r="J193" s="36">
        <v>873.14999999999986</v>
      </c>
      <c r="K193" s="31">
        <v>817.95</v>
      </c>
      <c r="L193" s="31">
        <v>770.35</v>
      </c>
      <c r="M193" s="31">
        <v>3.40876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388</v>
      </c>
      <c r="D194" s="36">
        <v>389.98333333333335</v>
      </c>
      <c r="E194" s="36">
        <v>383.9666666666667</v>
      </c>
      <c r="F194" s="36">
        <v>379.93333333333334</v>
      </c>
      <c r="G194" s="36">
        <v>373.91666666666669</v>
      </c>
      <c r="H194" s="36">
        <v>394.01666666666671</v>
      </c>
      <c r="I194" s="36">
        <v>400.03333333333336</v>
      </c>
      <c r="J194" s="36">
        <v>404.06666666666672</v>
      </c>
      <c r="K194" s="31">
        <v>396</v>
      </c>
      <c r="L194" s="31">
        <v>385.95</v>
      </c>
      <c r="M194" s="31">
        <v>7.3800499999999998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3647.7</v>
      </c>
      <c r="D195" s="36">
        <v>3644.9333333333329</v>
      </c>
      <c r="E195" s="36">
        <v>3602.266666666666</v>
      </c>
      <c r="F195" s="36">
        <v>3556.833333333333</v>
      </c>
      <c r="G195" s="36">
        <v>3514.1666666666661</v>
      </c>
      <c r="H195" s="36">
        <v>3690.3666666666659</v>
      </c>
      <c r="I195" s="36">
        <v>3733.0333333333328</v>
      </c>
      <c r="J195" s="36">
        <v>3778.4666666666658</v>
      </c>
      <c r="K195" s="31">
        <v>3687.6</v>
      </c>
      <c r="L195" s="31">
        <v>3599.5</v>
      </c>
      <c r="M195" s="31">
        <v>0.53981000000000001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615.9</v>
      </c>
      <c r="D196" s="36">
        <v>608.76666666666677</v>
      </c>
      <c r="E196" s="36">
        <v>599.78333333333353</v>
      </c>
      <c r="F196" s="36">
        <v>583.66666666666674</v>
      </c>
      <c r="G196" s="36">
        <v>574.68333333333351</v>
      </c>
      <c r="H196" s="36">
        <v>624.88333333333355</v>
      </c>
      <c r="I196" s="36">
        <v>633.8666666666669</v>
      </c>
      <c r="J196" s="36">
        <v>649.98333333333358</v>
      </c>
      <c r="K196" s="31">
        <v>617.75</v>
      </c>
      <c r="L196" s="31">
        <v>592.65</v>
      </c>
      <c r="M196" s="31">
        <v>12.01435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715.95</v>
      </c>
      <c r="D197" s="36">
        <v>715.9</v>
      </c>
      <c r="E197" s="36">
        <v>710.8</v>
      </c>
      <c r="F197" s="36">
        <v>705.65</v>
      </c>
      <c r="G197" s="36">
        <v>700.55</v>
      </c>
      <c r="H197" s="36">
        <v>721.05</v>
      </c>
      <c r="I197" s="36">
        <v>726.15000000000009</v>
      </c>
      <c r="J197" s="36">
        <v>731.3</v>
      </c>
      <c r="K197" s="31">
        <v>721</v>
      </c>
      <c r="L197" s="31">
        <v>710.75</v>
      </c>
      <c r="M197" s="31">
        <v>7.46333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182.25</v>
      </c>
      <c r="D198" s="36">
        <v>183.88333333333333</v>
      </c>
      <c r="E198" s="36">
        <v>178.86666666666665</v>
      </c>
      <c r="F198" s="36">
        <v>175.48333333333332</v>
      </c>
      <c r="G198" s="36">
        <v>170.46666666666664</v>
      </c>
      <c r="H198" s="36">
        <v>187.26666666666665</v>
      </c>
      <c r="I198" s="36">
        <v>192.2833333333333</v>
      </c>
      <c r="J198" s="36">
        <v>195.66666666666666</v>
      </c>
      <c r="K198" s="31">
        <v>188.9</v>
      </c>
      <c r="L198" s="31">
        <v>180.5</v>
      </c>
      <c r="M198" s="31">
        <v>33.826439999999998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285</v>
      </c>
      <c r="D199" s="36">
        <v>284.41666666666669</v>
      </c>
      <c r="E199" s="36">
        <v>280.83333333333337</v>
      </c>
      <c r="F199" s="36">
        <v>276.66666666666669</v>
      </c>
      <c r="G199" s="36">
        <v>273.08333333333337</v>
      </c>
      <c r="H199" s="36">
        <v>288.58333333333337</v>
      </c>
      <c r="I199" s="36">
        <v>292.16666666666674</v>
      </c>
      <c r="J199" s="36">
        <v>296.33333333333337</v>
      </c>
      <c r="K199" s="31">
        <v>288</v>
      </c>
      <c r="L199" s="31">
        <v>280.25</v>
      </c>
      <c r="M199" s="31">
        <v>75.724069999999998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379.55</v>
      </c>
      <c r="D200" s="36">
        <v>378.06666666666661</v>
      </c>
      <c r="E200" s="36">
        <v>371.13333333333321</v>
      </c>
      <c r="F200" s="36">
        <v>362.71666666666658</v>
      </c>
      <c r="G200" s="36">
        <v>355.78333333333319</v>
      </c>
      <c r="H200" s="36">
        <v>386.48333333333323</v>
      </c>
      <c r="I200" s="36">
        <v>393.41666666666663</v>
      </c>
      <c r="J200" s="36">
        <v>401.83333333333326</v>
      </c>
      <c r="K200" s="31">
        <v>385</v>
      </c>
      <c r="L200" s="31">
        <v>369.65</v>
      </c>
      <c r="M200" s="31">
        <v>43.120820000000002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1951</v>
      </c>
      <c r="D201" s="36">
        <v>1925.8500000000001</v>
      </c>
      <c r="E201" s="36">
        <v>1872.8500000000004</v>
      </c>
      <c r="F201" s="36">
        <v>1794.7000000000003</v>
      </c>
      <c r="G201" s="36">
        <v>1741.7000000000005</v>
      </c>
      <c r="H201" s="36">
        <v>2004.0000000000002</v>
      </c>
      <c r="I201" s="36">
        <v>2057</v>
      </c>
      <c r="J201" s="36">
        <v>2135.15</v>
      </c>
      <c r="K201" s="31">
        <v>1978.85</v>
      </c>
      <c r="L201" s="31">
        <v>1847.7</v>
      </c>
      <c r="M201" s="31">
        <v>21.768740000000001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869.1</v>
      </c>
      <c r="D202" s="36">
        <v>868.69999999999993</v>
      </c>
      <c r="E202" s="36">
        <v>857.39999999999986</v>
      </c>
      <c r="F202" s="36">
        <v>845.69999999999993</v>
      </c>
      <c r="G202" s="36">
        <v>834.39999999999986</v>
      </c>
      <c r="H202" s="36">
        <v>880.39999999999986</v>
      </c>
      <c r="I202" s="36">
        <v>891.69999999999982</v>
      </c>
      <c r="J202" s="36">
        <v>903.39999999999986</v>
      </c>
      <c r="K202" s="31">
        <v>880</v>
      </c>
      <c r="L202" s="31">
        <v>857</v>
      </c>
      <c r="M202" s="31">
        <v>3.7333500000000002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1345</v>
      </c>
      <c r="D203" s="36">
        <v>1342.95</v>
      </c>
      <c r="E203" s="36">
        <v>1336.1000000000001</v>
      </c>
      <c r="F203" s="36">
        <v>1327.2</v>
      </c>
      <c r="G203" s="36">
        <v>1320.3500000000001</v>
      </c>
      <c r="H203" s="36">
        <v>1351.8500000000001</v>
      </c>
      <c r="I203" s="36">
        <v>1358.7</v>
      </c>
      <c r="J203" s="36">
        <v>1367.6000000000001</v>
      </c>
      <c r="K203" s="31">
        <v>1349.8</v>
      </c>
      <c r="L203" s="31">
        <v>1334.05</v>
      </c>
      <c r="M203" s="31">
        <v>4.3668100000000001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1623.75</v>
      </c>
      <c r="D204" s="36">
        <v>1602.9333333333334</v>
      </c>
      <c r="E204" s="36">
        <v>1578.8666666666668</v>
      </c>
      <c r="F204" s="36">
        <v>1533.9833333333333</v>
      </c>
      <c r="G204" s="36">
        <v>1509.9166666666667</v>
      </c>
      <c r="H204" s="36">
        <v>1647.8166666666668</v>
      </c>
      <c r="I204" s="36">
        <v>1671.8833333333334</v>
      </c>
      <c r="J204" s="36">
        <v>1716.7666666666669</v>
      </c>
      <c r="K204" s="31">
        <v>1627</v>
      </c>
      <c r="L204" s="31">
        <v>1558.05</v>
      </c>
      <c r="M204" s="31">
        <v>49.883110000000002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3624.25</v>
      </c>
      <c r="D205" s="36">
        <v>3601.75</v>
      </c>
      <c r="E205" s="36">
        <v>3573.5</v>
      </c>
      <c r="F205" s="36">
        <v>3522.75</v>
      </c>
      <c r="G205" s="36">
        <v>3494.5</v>
      </c>
      <c r="H205" s="36">
        <v>3652.5</v>
      </c>
      <c r="I205" s="36">
        <v>3680.75</v>
      </c>
      <c r="J205" s="36">
        <v>3731.5</v>
      </c>
      <c r="K205" s="31">
        <v>3630</v>
      </c>
      <c r="L205" s="31">
        <v>3551</v>
      </c>
      <c r="M205" s="31">
        <v>3.4946700000000002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1444.1</v>
      </c>
      <c r="D206" s="36">
        <v>1442.1333333333332</v>
      </c>
      <c r="E206" s="36">
        <v>1434.5666666666664</v>
      </c>
      <c r="F206" s="36">
        <v>1425.0333333333331</v>
      </c>
      <c r="G206" s="36">
        <v>1417.4666666666662</v>
      </c>
      <c r="H206" s="36">
        <v>1451.6666666666665</v>
      </c>
      <c r="I206" s="36">
        <v>1459.2333333333331</v>
      </c>
      <c r="J206" s="36">
        <v>1468.7666666666667</v>
      </c>
      <c r="K206" s="31">
        <v>1449.7</v>
      </c>
      <c r="L206" s="31">
        <v>1432.6</v>
      </c>
      <c r="M206" s="31">
        <v>205.37870000000001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592.75</v>
      </c>
      <c r="D207" s="36">
        <v>583.35</v>
      </c>
      <c r="E207" s="36">
        <v>571.65000000000009</v>
      </c>
      <c r="F207" s="36">
        <v>550.55000000000007</v>
      </c>
      <c r="G207" s="36">
        <v>538.85000000000014</v>
      </c>
      <c r="H207" s="36">
        <v>604.45000000000005</v>
      </c>
      <c r="I207" s="36">
        <v>616.15000000000009</v>
      </c>
      <c r="J207" s="36">
        <v>637.25</v>
      </c>
      <c r="K207" s="31">
        <v>595.04999999999995</v>
      </c>
      <c r="L207" s="31">
        <v>562.25</v>
      </c>
      <c r="M207" s="31">
        <v>159.15028000000001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4783.45</v>
      </c>
      <c r="D208" s="36">
        <v>4769.4833333333336</v>
      </c>
      <c r="E208" s="36">
        <v>4746.9666666666672</v>
      </c>
      <c r="F208" s="36">
        <v>4710.4833333333336</v>
      </c>
      <c r="G208" s="36">
        <v>4687.9666666666672</v>
      </c>
      <c r="H208" s="36">
        <v>4805.9666666666672</v>
      </c>
      <c r="I208" s="36">
        <v>4828.4833333333336</v>
      </c>
      <c r="J208" s="36">
        <v>4864.9666666666672</v>
      </c>
      <c r="K208" s="31">
        <v>4792</v>
      </c>
      <c r="L208" s="31">
        <v>4733</v>
      </c>
      <c r="M208" s="31">
        <v>2.6100099999999999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103.5</v>
      </c>
      <c r="D209" s="36">
        <v>101.95</v>
      </c>
      <c r="E209" s="36">
        <v>99.550000000000011</v>
      </c>
      <c r="F209" s="36">
        <v>95.600000000000009</v>
      </c>
      <c r="G209" s="36">
        <v>93.200000000000017</v>
      </c>
      <c r="H209" s="36">
        <v>105.9</v>
      </c>
      <c r="I209" s="36">
        <v>108.30000000000001</v>
      </c>
      <c r="J209" s="36">
        <v>112.25</v>
      </c>
      <c r="K209" s="31">
        <v>104.35</v>
      </c>
      <c r="L209" s="31">
        <v>98</v>
      </c>
      <c r="M209" s="31">
        <v>497.73379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294.10000000000002</v>
      </c>
      <c r="D210" s="36">
        <v>295.55</v>
      </c>
      <c r="E210" s="36">
        <v>290.10000000000002</v>
      </c>
      <c r="F210" s="36">
        <v>286.10000000000002</v>
      </c>
      <c r="G210" s="36">
        <v>280.65000000000003</v>
      </c>
      <c r="H210" s="36">
        <v>299.55</v>
      </c>
      <c r="I210" s="36">
        <v>304.99999999999994</v>
      </c>
      <c r="J210" s="36">
        <v>309</v>
      </c>
      <c r="K210" s="31">
        <v>301</v>
      </c>
      <c r="L210" s="31">
        <v>291.55</v>
      </c>
      <c r="M210" s="31">
        <v>2.3732500000000001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584.9</v>
      </c>
      <c r="D211" s="36">
        <v>580.63333333333333</v>
      </c>
      <c r="E211" s="36">
        <v>573.51666666666665</v>
      </c>
      <c r="F211" s="36">
        <v>562.13333333333333</v>
      </c>
      <c r="G211" s="36">
        <v>555.01666666666665</v>
      </c>
      <c r="H211" s="36">
        <v>592.01666666666665</v>
      </c>
      <c r="I211" s="36">
        <v>599.13333333333321</v>
      </c>
      <c r="J211" s="36">
        <v>610.51666666666665</v>
      </c>
      <c r="K211" s="31">
        <v>587.75</v>
      </c>
      <c r="L211" s="31">
        <v>569.25</v>
      </c>
      <c r="M211" s="31">
        <v>40.995730000000002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963.2</v>
      </c>
      <c r="D212" s="36">
        <v>960.68333333333339</v>
      </c>
      <c r="E212" s="36">
        <v>953.31666666666683</v>
      </c>
      <c r="F212" s="36">
        <v>943.43333333333339</v>
      </c>
      <c r="G212" s="36">
        <v>936.06666666666683</v>
      </c>
      <c r="H212" s="36">
        <v>970.56666666666683</v>
      </c>
      <c r="I212" s="36">
        <v>977.93333333333339</v>
      </c>
      <c r="J212" s="36">
        <v>987.81666666666683</v>
      </c>
      <c r="K212" s="31">
        <v>968.05</v>
      </c>
      <c r="L212" s="31">
        <v>950.8</v>
      </c>
      <c r="M212" s="31">
        <v>0.21009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2958.45</v>
      </c>
      <c r="D213" s="36">
        <v>2944.8333333333335</v>
      </c>
      <c r="E213" s="36">
        <v>2920.666666666667</v>
      </c>
      <c r="F213" s="36">
        <v>2882.8833333333337</v>
      </c>
      <c r="G213" s="36">
        <v>2858.7166666666672</v>
      </c>
      <c r="H213" s="36">
        <v>2982.6166666666668</v>
      </c>
      <c r="I213" s="36">
        <v>3006.7833333333338</v>
      </c>
      <c r="J213" s="36">
        <v>3044.5666666666666</v>
      </c>
      <c r="K213" s="31">
        <v>2969</v>
      </c>
      <c r="L213" s="31">
        <v>2907.05</v>
      </c>
      <c r="M213" s="31">
        <v>14.219580000000001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298.05</v>
      </c>
      <c r="D214" s="36">
        <v>295.78333333333336</v>
      </c>
      <c r="E214" s="36">
        <v>291.36666666666673</v>
      </c>
      <c r="F214" s="36">
        <v>284.68333333333339</v>
      </c>
      <c r="G214" s="36">
        <v>280.26666666666677</v>
      </c>
      <c r="H214" s="36">
        <v>302.4666666666667</v>
      </c>
      <c r="I214" s="36">
        <v>306.88333333333333</v>
      </c>
      <c r="J214" s="36">
        <v>313.56666666666666</v>
      </c>
      <c r="K214" s="31">
        <v>300.2</v>
      </c>
      <c r="L214" s="31">
        <v>289.10000000000002</v>
      </c>
      <c r="M214" s="31">
        <v>60.439880000000002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535.79999999999995</v>
      </c>
      <c r="D215" s="36">
        <v>527.31666666666661</v>
      </c>
      <c r="E215" s="36">
        <v>513.63333333333321</v>
      </c>
      <c r="F215" s="36">
        <v>491.46666666666658</v>
      </c>
      <c r="G215" s="36">
        <v>477.78333333333319</v>
      </c>
      <c r="H215" s="36">
        <v>549.48333333333323</v>
      </c>
      <c r="I215" s="36">
        <v>563.16666666666663</v>
      </c>
      <c r="J215" s="36">
        <v>585.33333333333326</v>
      </c>
      <c r="K215" s="31">
        <v>541</v>
      </c>
      <c r="L215" s="31">
        <v>505.15</v>
      </c>
      <c r="M215" s="31">
        <v>192.35513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2426.35</v>
      </c>
      <c r="D216" s="36">
        <v>2428.5833333333335</v>
      </c>
      <c r="E216" s="36">
        <v>2415.8166666666671</v>
      </c>
      <c r="F216" s="36">
        <v>2405.2833333333338</v>
      </c>
      <c r="G216" s="36">
        <v>2392.5166666666673</v>
      </c>
      <c r="H216" s="36">
        <v>2439.1166666666668</v>
      </c>
      <c r="I216" s="36">
        <v>2451.8833333333332</v>
      </c>
      <c r="J216" s="36">
        <v>2462.4166666666665</v>
      </c>
      <c r="K216" s="31">
        <v>2441.35</v>
      </c>
      <c r="L216" s="31">
        <v>2418.0500000000002</v>
      </c>
      <c r="M216" s="31">
        <v>15.57511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315.89999999999998</v>
      </c>
      <c r="D217" s="36">
        <v>316.0333333333333</v>
      </c>
      <c r="E217" s="36">
        <v>313.36666666666662</v>
      </c>
      <c r="F217" s="36">
        <v>310.83333333333331</v>
      </c>
      <c r="G217" s="36">
        <v>308.16666666666663</v>
      </c>
      <c r="H217" s="36">
        <v>318.56666666666661</v>
      </c>
      <c r="I217" s="36">
        <v>321.23333333333335</v>
      </c>
      <c r="J217" s="36">
        <v>323.76666666666659</v>
      </c>
      <c r="K217" s="31">
        <v>318.7</v>
      </c>
      <c r="L217" s="31">
        <v>313.5</v>
      </c>
      <c r="M217" s="31">
        <v>4.3385100000000003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6147.5</v>
      </c>
      <c r="D218" s="36">
        <v>6249.166666666667</v>
      </c>
      <c r="E218" s="36">
        <v>5978.3333333333339</v>
      </c>
      <c r="F218" s="36">
        <v>5809.166666666667</v>
      </c>
      <c r="G218" s="36">
        <v>5538.3333333333339</v>
      </c>
      <c r="H218" s="36">
        <v>6418.3333333333339</v>
      </c>
      <c r="I218" s="36">
        <v>6689.1666666666679</v>
      </c>
      <c r="J218" s="36">
        <v>6858.3333333333339</v>
      </c>
      <c r="K218" s="31">
        <v>6520</v>
      </c>
      <c r="L218" s="31">
        <v>6080</v>
      </c>
      <c r="M218" s="31">
        <v>0.83838000000000001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529.79999999999995</v>
      </c>
      <c r="D219" s="36">
        <v>525.94999999999993</v>
      </c>
      <c r="E219" s="36">
        <v>517.89999999999986</v>
      </c>
      <c r="F219" s="36">
        <v>505.99999999999989</v>
      </c>
      <c r="G219" s="36">
        <v>497.94999999999982</v>
      </c>
      <c r="H219" s="36">
        <v>537.84999999999991</v>
      </c>
      <c r="I219" s="36">
        <v>545.89999999999986</v>
      </c>
      <c r="J219" s="36">
        <v>557.79999999999995</v>
      </c>
      <c r="K219" s="31">
        <v>534</v>
      </c>
      <c r="L219" s="31">
        <v>514.04999999999995</v>
      </c>
      <c r="M219" s="31">
        <v>0.69718000000000002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969.3</v>
      </c>
      <c r="D220" s="36">
        <v>971.43333333333339</v>
      </c>
      <c r="E220" s="36">
        <v>953.36666666666679</v>
      </c>
      <c r="F220" s="36">
        <v>937.43333333333339</v>
      </c>
      <c r="G220" s="36">
        <v>919.36666666666679</v>
      </c>
      <c r="H220" s="36">
        <v>987.36666666666679</v>
      </c>
      <c r="I220" s="36">
        <v>1005.4333333333334</v>
      </c>
      <c r="J220" s="36">
        <v>1021.3666666666668</v>
      </c>
      <c r="K220" s="31">
        <v>989.5</v>
      </c>
      <c r="L220" s="31">
        <v>955.5</v>
      </c>
      <c r="M220" s="31">
        <v>2.9001299999999999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38417.449999999997</v>
      </c>
      <c r="D221" s="36">
        <v>38444.15</v>
      </c>
      <c r="E221" s="36">
        <v>38173.300000000003</v>
      </c>
      <c r="F221" s="36">
        <v>37929.15</v>
      </c>
      <c r="G221" s="36">
        <v>37658.300000000003</v>
      </c>
      <c r="H221" s="36">
        <v>38688.300000000003</v>
      </c>
      <c r="I221" s="36">
        <v>38959.149999999994</v>
      </c>
      <c r="J221" s="36">
        <v>39203.300000000003</v>
      </c>
      <c r="K221" s="31">
        <v>38715</v>
      </c>
      <c r="L221" s="31">
        <v>38200</v>
      </c>
      <c r="M221" s="31">
        <v>2.5989999999999999E-2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201.65</v>
      </c>
      <c r="D222" s="36">
        <v>200.13333333333333</v>
      </c>
      <c r="E222" s="36">
        <v>193.11666666666665</v>
      </c>
      <c r="F222" s="36">
        <v>184.58333333333331</v>
      </c>
      <c r="G222" s="36">
        <v>177.56666666666663</v>
      </c>
      <c r="H222" s="36">
        <v>208.66666666666666</v>
      </c>
      <c r="I222" s="36">
        <v>215.68333333333331</v>
      </c>
      <c r="J222" s="36">
        <v>224.21666666666667</v>
      </c>
      <c r="K222" s="31">
        <v>207.15</v>
      </c>
      <c r="L222" s="31">
        <v>191.6</v>
      </c>
      <c r="M222" s="31">
        <v>242.21574000000001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1026.4000000000001</v>
      </c>
      <c r="D223" s="36">
        <v>1026</v>
      </c>
      <c r="E223" s="36">
        <v>1017.0999999999999</v>
      </c>
      <c r="F223" s="36">
        <v>1007.8</v>
      </c>
      <c r="G223" s="36">
        <v>998.89999999999986</v>
      </c>
      <c r="H223" s="36">
        <v>1035.3</v>
      </c>
      <c r="I223" s="36">
        <v>1044.2</v>
      </c>
      <c r="J223" s="36">
        <v>1053.5</v>
      </c>
      <c r="K223" s="31">
        <v>1034.9000000000001</v>
      </c>
      <c r="L223" s="31">
        <v>1016.7</v>
      </c>
      <c r="M223" s="31">
        <v>128.86927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1590.95</v>
      </c>
      <c r="D224" s="36">
        <v>1568.4833333333336</v>
      </c>
      <c r="E224" s="36">
        <v>1541.5666666666671</v>
      </c>
      <c r="F224" s="36">
        <v>1492.1833333333334</v>
      </c>
      <c r="G224" s="36">
        <v>1465.2666666666669</v>
      </c>
      <c r="H224" s="36">
        <v>1617.8666666666672</v>
      </c>
      <c r="I224" s="36">
        <v>1644.7833333333338</v>
      </c>
      <c r="J224" s="36">
        <v>1694.1666666666674</v>
      </c>
      <c r="K224" s="31">
        <v>1595.4</v>
      </c>
      <c r="L224" s="31">
        <v>1519.1</v>
      </c>
      <c r="M224" s="31">
        <v>10.19177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526</v>
      </c>
      <c r="D225" s="36">
        <v>518.94999999999993</v>
      </c>
      <c r="E225" s="36">
        <v>509.54999999999984</v>
      </c>
      <c r="F225" s="36">
        <v>493.09999999999991</v>
      </c>
      <c r="G225" s="36">
        <v>483.69999999999982</v>
      </c>
      <c r="H225" s="36">
        <v>535.39999999999986</v>
      </c>
      <c r="I225" s="36">
        <v>544.79999999999995</v>
      </c>
      <c r="J225" s="36">
        <v>561.24999999999989</v>
      </c>
      <c r="K225" s="31">
        <v>528.35</v>
      </c>
      <c r="L225" s="31">
        <v>502.5</v>
      </c>
      <c r="M225" s="31">
        <v>23.015930000000001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819</v>
      </c>
      <c r="D226" s="36">
        <v>813.18333333333339</v>
      </c>
      <c r="E226" s="36">
        <v>803.81666666666683</v>
      </c>
      <c r="F226" s="36">
        <v>788.63333333333344</v>
      </c>
      <c r="G226" s="36">
        <v>779.26666666666688</v>
      </c>
      <c r="H226" s="36">
        <v>828.36666666666679</v>
      </c>
      <c r="I226" s="36">
        <v>837.73333333333335</v>
      </c>
      <c r="J226" s="36">
        <v>852.91666666666674</v>
      </c>
      <c r="K226" s="31">
        <v>822.55</v>
      </c>
      <c r="L226" s="31">
        <v>798</v>
      </c>
      <c r="M226" s="31">
        <v>2.0869200000000001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94.3</v>
      </c>
      <c r="D227" s="36">
        <v>95.2</v>
      </c>
      <c r="E227" s="36">
        <v>91.7</v>
      </c>
      <c r="F227" s="36">
        <v>89.1</v>
      </c>
      <c r="G227" s="36">
        <v>85.6</v>
      </c>
      <c r="H227" s="36">
        <v>97.800000000000011</v>
      </c>
      <c r="I227" s="36">
        <v>101.30000000000001</v>
      </c>
      <c r="J227" s="36">
        <v>103.90000000000002</v>
      </c>
      <c r="K227" s="31">
        <v>98.7</v>
      </c>
      <c r="L227" s="31">
        <v>92.6</v>
      </c>
      <c r="M227" s="31">
        <v>403.22005999999999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</v>
      </c>
      <c r="D228" s="36">
        <v>83.05</v>
      </c>
      <c r="E228" s="36">
        <v>82.449999999999989</v>
      </c>
      <c r="F228" s="36">
        <v>81.899999999999991</v>
      </c>
      <c r="G228" s="36">
        <v>81.299999999999983</v>
      </c>
      <c r="H228" s="36">
        <v>83.6</v>
      </c>
      <c r="I228" s="36">
        <v>84.199999999999989</v>
      </c>
      <c r="J228" s="36">
        <v>84.75</v>
      </c>
      <c r="K228" s="31">
        <v>83.65</v>
      </c>
      <c r="L228" s="31">
        <v>82.5</v>
      </c>
      <c r="M228" s="31">
        <v>240.33822000000001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118.15</v>
      </c>
      <c r="D229" s="36">
        <v>118.30000000000001</v>
      </c>
      <c r="E229" s="36">
        <v>117.40000000000002</v>
      </c>
      <c r="F229" s="36">
        <v>116.65</v>
      </c>
      <c r="G229" s="36">
        <v>115.75000000000001</v>
      </c>
      <c r="H229" s="36">
        <v>119.05000000000003</v>
      </c>
      <c r="I229" s="36">
        <v>119.95</v>
      </c>
      <c r="J229" s="36">
        <v>120.70000000000003</v>
      </c>
      <c r="K229" s="31">
        <v>119.2</v>
      </c>
      <c r="L229" s="31">
        <v>117.55</v>
      </c>
      <c r="M229" s="31">
        <v>39.645380000000003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1341.5</v>
      </c>
      <c r="D230" s="36">
        <v>1335.2</v>
      </c>
      <c r="E230" s="36">
        <v>1321.3000000000002</v>
      </c>
      <c r="F230" s="36">
        <v>1301.1000000000001</v>
      </c>
      <c r="G230" s="36">
        <v>1287.2000000000003</v>
      </c>
      <c r="H230" s="36">
        <v>1355.4</v>
      </c>
      <c r="I230" s="36">
        <v>1369.3000000000002</v>
      </c>
      <c r="J230" s="36">
        <v>1389.5</v>
      </c>
      <c r="K230" s="31">
        <v>1349.1</v>
      </c>
      <c r="L230" s="31">
        <v>1315</v>
      </c>
      <c r="M230" s="31">
        <v>0.37584000000000001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594.65</v>
      </c>
      <c r="D231" s="36">
        <v>594.6</v>
      </c>
      <c r="E231" s="36">
        <v>587.35</v>
      </c>
      <c r="F231" s="36">
        <v>580.04999999999995</v>
      </c>
      <c r="G231" s="36">
        <v>572.79999999999995</v>
      </c>
      <c r="H231" s="36">
        <v>601.90000000000009</v>
      </c>
      <c r="I231" s="36">
        <v>609.15000000000009</v>
      </c>
      <c r="J231" s="36">
        <v>616.45000000000016</v>
      </c>
      <c r="K231" s="31">
        <v>601.85</v>
      </c>
      <c r="L231" s="31">
        <v>587.29999999999995</v>
      </c>
      <c r="M231" s="31">
        <v>4.2770999999999999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241.05</v>
      </c>
      <c r="D232" s="36">
        <v>238.15</v>
      </c>
      <c r="E232" s="36">
        <v>233.4</v>
      </c>
      <c r="F232" s="36">
        <v>225.75</v>
      </c>
      <c r="G232" s="36">
        <v>221</v>
      </c>
      <c r="H232" s="36">
        <v>245.8</v>
      </c>
      <c r="I232" s="36">
        <v>250.55</v>
      </c>
      <c r="J232" s="36">
        <v>258.20000000000005</v>
      </c>
      <c r="K232" s="31">
        <v>242.9</v>
      </c>
      <c r="L232" s="31">
        <v>230.5</v>
      </c>
      <c r="M232" s="31">
        <v>34.883780000000002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186.2</v>
      </c>
      <c r="D233" s="36">
        <v>185.76666666666665</v>
      </c>
      <c r="E233" s="36">
        <v>182.93333333333331</v>
      </c>
      <c r="F233" s="36">
        <v>179.66666666666666</v>
      </c>
      <c r="G233" s="36">
        <v>176.83333333333331</v>
      </c>
      <c r="H233" s="36">
        <v>189.0333333333333</v>
      </c>
      <c r="I233" s="36">
        <v>191.86666666666667</v>
      </c>
      <c r="J233" s="36">
        <v>195.1333333333333</v>
      </c>
      <c r="K233" s="31">
        <v>188.6</v>
      </c>
      <c r="L233" s="31">
        <v>182.5</v>
      </c>
      <c r="M233" s="31">
        <v>93.130390000000006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114.15</v>
      </c>
      <c r="D234" s="36">
        <v>111.08333333333333</v>
      </c>
      <c r="E234" s="36">
        <v>106.46666666666665</v>
      </c>
      <c r="F234" s="36">
        <v>98.783333333333331</v>
      </c>
      <c r="G234" s="36">
        <v>94.166666666666657</v>
      </c>
      <c r="H234" s="36">
        <v>118.76666666666665</v>
      </c>
      <c r="I234" s="36">
        <v>123.38333333333333</v>
      </c>
      <c r="J234" s="36">
        <v>131.06666666666666</v>
      </c>
      <c r="K234" s="31">
        <v>115.7</v>
      </c>
      <c r="L234" s="31">
        <v>103.4</v>
      </c>
      <c r="M234" s="31">
        <v>679.59145999999998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2601.9</v>
      </c>
      <c r="D235" s="36">
        <v>2594.3166666666666</v>
      </c>
      <c r="E235" s="36">
        <v>2570.6333333333332</v>
      </c>
      <c r="F235" s="36">
        <v>2539.3666666666668</v>
      </c>
      <c r="G235" s="36">
        <v>2515.6833333333334</v>
      </c>
      <c r="H235" s="36">
        <v>2625.583333333333</v>
      </c>
      <c r="I235" s="36">
        <v>2649.2666666666664</v>
      </c>
      <c r="J235" s="36">
        <v>2680.5333333333328</v>
      </c>
      <c r="K235" s="31">
        <v>2618</v>
      </c>
      <c r="L235" s="31">
        <v>2563.0500000000002</v>
      </c>
      <c r="M235" s="31">
        <v>2.3116500000000002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542.45000000000005</v>
      </c>
      <c r="D236" s="36">
        <v>547.50000000000011</v>
      </c>
      <c r="E236" s="36">
        <v>533.1500000000002</v>
      </c>
      <c r="F236" s="36">
        <v>523.85000000000014</v>
      </c>
      <c r="G236" s="36">
        <v>509.50000000000023</v>
      </c>
      <c r="H236" s="36">
        <v>556.80000000000018</v>
      </c>
      <c r="I236" s="36">
        <v>571.15000000000009</v>
      </c>
      <c r="J236" s="36">
        <v>580.45000000000016</v>
      </c>
      <c r="K236" s="31">
        <v>561.85</v>
      </c>
      <c r="L236" s="31">
        <v>538.20000000000005</v>
      </c>
      <c r="M236" s="31">
        <v>22.029350000000001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152.85</v>
      </c>
      <c r="D237" s="36">
        <v>151.61666666666665</v>
      </c>
      <c r="E237" s="36">
        <v>149.43333333333328</v>
      </c>
      <c r="F237" s="36">
        <v>146.01666666666662</v>
      </c>
      <c r="G237" s="36">
        <v>143.83333333333326</v>
      </c>
      <c r="H237" s="36">
        <v>155.0333333333333</v>
      </c>
      <c r="I237" s="36">
        <v>157.21666666666664</v>
      </c>
      <c r="J237" s="36">
        <v>160.63333333333333</v>
      </c>
      <c r="K237" s="31">
        <v>153.80000000000001</v>
      </c>
      <c r="L237" s="31">
        <v>148.19999999999999</v>
      </c>
      <c r="M237" s="31">
        <v>267.76884000000001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506.15</v>
      </c>
      <c r="D238" s="36">
        <v>507.40000000000003</v>
      </c>
      <c r="E238" s="36">
        <v>503.30000000000007</v>
      </c>
      <c r="F238" s="36">
        <v>500.45000000000005</v>
      </c>
      <c r="G238" s="36">
        <v>496.35000000000008</v>
      </c>
      <c r="H238" s="36">
        <v>510.25000000000006</v>
      </c>
      <c r="I238" s="36">
        <v>514.35000000000014</v>
      </c>
      <c r="J238" s="36">
        <v>517.20000000000005</v>
      </c>
      <c r="K238" s="31">
        <v>511.5</v>
      </c>
      <c r="L238" s="31">
        <v>504.55</v>
      </c>
      <c r="M238" s="31">
        <v>10.32953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184.5</v>
      </c>
      <c r="D239" s="36">
        <v>180.61666666666667</v>
      </c>
      <c r="E239" s="36">
        <v>175.23333333333335</v>
      </c>
      <c r="F239" s="36">
        <v>165.96666666666667</v>
      </c>
      <c r="G239" s="36">
        <v>160.58333333333334</v>
      </c>
      <c r="H239" s="36">
        <v>189.88333333333335</v>
      </c>
      <c r="I239" s="36">
        <v>195.26666666666668</v>
      </c>
      <c r="J239" s="36">
        <v>204.53333333333336</v>
      </c>
      <c r="K239" s="31">
        <v>186</v>
      </c>
      <c r="L239" s="31">
        <v>171.35</v>
      </c>
      <c r="M239" s="31">
        <v>970.77697999999998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67.55</v>
      </c>
      <c r="D240" s="36">
        <v>66.55</v>
      </c>
      <c r="E240" s="36">
        <v>63.3</v>
      </c>
      <c r="F240" s="36">
        <v>59.05</v>
      </c>
      <c r="G240" s="36">
        <v>55.8</v>
      </c>
      <c r="H240" s="36">
        <v>70.8</v>
      </c>
      <c r="I240" s="36">
        <v>74.05</v>
      </c>
      <c r="J240" s="36">
        <v>78.3</v>
      </c>
      <c r="K240" s="31">
        <v>69.8</v>
      </c>
      <c r="L240" s="31">
        <v>62.3</v>
      </c>
      <c r="M240" s="31">
        <v>2584.21884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965.25</v>
      </c>
      <c r="D241" s="36">
        <v>957.7166666666667</v>
      </c>
      <c r="E241" s="36">
        <v>947.03333333333342</v>
      </c>
      <c r="F241" s="36">
        <v>928.81666666666672</v>
      </c>
      <c r="G241" s="36">
        <v>918.13333333333344</v>
      </c>
      <c r="H241" s="36">
        <v>975.93333333333339</v>
      </c>
      <c r="I241" s="36">
        <v>986.61666666666679</v>
      </c>
      <c r="J241" s="36">
        <v>1004.8333333333334</v>
      </c>
      <c r="K241" s="31">
        <v>968.4</v>
      </c>
      <c r="L241" s="31">
        <v>939.5</v>
      </c>
      <c r="M241" s="31">
        <v>25.218419999999998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160.9</v>
      </c>
      <c r="D242" s="36">
        <v>159.06666666666669</v>
      </c>
      <c r="E242" s="36">
        <v>153.93333333333339</v>
      </c>
      <c r="F242" s="36">
        <v>146.9666666666667</v>
      </c>
      <c r="G242" s="36">
        <v>141.8333333333334</v>
      </c>
      <c r="H242" s="36">
        <v>166.03333333333339</v>
      </c>
      <c r="I242" s="36">
        <v>171.16666666666666</v>
      </c>
      <c r="J242" s="36">
        <v>178.13333333333338</v>
      </c>
      <c r="K242" s="31">
        <v>164.2</v>
      </c>
      <c r="L242" s="31">
        <v>152.1</v>
      </c>
      <c r="M242" s="31">
        <v>814.34112000000005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1407.05</v>
      </c>
      <c r="D243" s="36">
        <v>1412.6833333333334</v>
      </c>
      <c r="E243" s="36">
        <v>1399.3666666666668</v>
      </c>
      <c r="F243" s="36">
        <v>1391.6833333333334</v>
      </c>
      <c r="G243" s="36">
        <v>1378.3666666666668</v>
      </c>
      <c r="H243" s="36">
        <v>1420.3666666666668</v>
      </c>
      <c r="I243" s="36">
        <v>1433.6833333333334</v>
      </c>
      <c r="J243" s="36">
        <v>1441.3666666666668</v>
      </c>
      <c r="K243" s="31">
        <v>1426</v>
      </c>
      <c r="L243" s="31">
        <v>1405</v>
      </c>
      <c r="M243" s="31">
        <v>0.43026999999999999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453.85</v>
      </c>
      <c r="D244" s="36">
        <v>450.4666666666667</v>
      </c>
      <c r="E244" s="36">
        <v>445.38333333333338</v>
      </c>
      <c r="F244" s="36">
        <v>436.91666666666669</v>
      </c>
      <c r="G244" s="36">
        <v>431.83333333333337</v>
      </c>
      <c r="H244" s="36">
        <v>458.93333333333339</v>
      </c>
      <c r="I244" s="36">
        <v>464.01666666666665</v>
      </c>
      <c r="J244" s="36">
        <v>472.48333333333341</v>
      </c>
      <c r="K244" s="31">
        <v>455.55</v>
      </c>
      <c r="L244" s="31">
        <v>442</v>
      </c>
      <c r="M244" s="31">
        <v>27.20975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221</v>
      </c>
      <c r="D245" s="36">
        <v>218.98333333333335</v>
      </c>
      <c r="E245" s="36">
        <v>215.16666666666669</v>
      </c>
      <c r="F245" s="36">
        <v>209.33333333333334</v>
      </c>
      <c r="G245" s="36">
        <v>205.51666666666668</v>
      </c>
      <c r="H245" s="36">
        <v>224.81666666666669</v>
      </c>
      <c r="I245" s="36">
        <v>228.63333333333335</v>
      </c>
      <c r="J245" s="36">
        <v>234.4666666666667</v>
      </c>
      <c r="K245" s="31">
        <v>222.8</v>
      </c>
      <c r="L245" s="31">
        <v>213.15</v>
      </c>
      <c r="M245" s="31">
        <v>212.32928000000001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1511.4</v>
      </c>
      <c r="D246" s="36">
        <v>1522</v>
      </c>
      <c r="E246" s="36">
        <v>1493.55</v>
      </c>
      <c r="F246" s="36">
        <v>1475.7</v>
      </c>
      <c r="G246" s="36">
        <v>1447.25</v>
      </c>
      <c r="H246" s="36">
        <v>1539.85</v>
      </c>
      <c r="I246" s="36">
        <v>1568.2999999999997</v>
      </c>
      <c r="J246" s="36">
        <v>1586.1499999999999</v>
      </c>
      <c r="K246" s="31">
        <v>1550.45</v>
      </c>
      <c r="L246" s="31">
        <v>1504.15</v>
      </c>
      <c r="M246" s="31">
        <v>33.122700000000002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36.299999999999997</v>
      </c>
      <c r="D247" s="36">
        <v>36.033333333333331</v>
      </c>
      <c r="E247" s="36">
        <v>34.766666666666666</v>
      </c>
      <c r="F247" s="36">
        <v>33.233333333333334</v>
      </c>
      <c r="G247" s="36">
        <v>31.966666666666669</v>
      </c>
      <c r="H247" s="36">
        <v>37.566666666666663</v>
      </c>
      <c r="I247" s="36">
        <v>38.833333333333329</v>
      </c>
      <c r="J247" s="36">
        <v>40.36666666666666</v>
      </c>
      <c r="K247" s="31">
        <v>37.299999999999997</v>
      </c>
      <c r="L247" s="31">
        <v>34.5</v>
      </c>
      <c r="M247" s="31">
        <v>275.79674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5355.75</v>
      </c>
      <c r="D248" s="36">
        <v>5301.333333333333</v>
      </c>
      <c r="E248" s="36">
        <v>5232.6666666666661</v>
      </c>
      <c r="F248" s="36">
        <v>5109.583333333333</v>
      </c>
      <c r="G248" s="36">
        <v>5040.9166666666661</v>
      </c>
      <c r="H248" s="36">
        <v>5424.4166666666661</v>
      </c>
      <c r="I248" s="36">
        <v>5493.0833333333321</v>
      </c>
      <c r="J248" s="36">
        <v>5616.1666666666661</v>
      </c>
      <c r="K248" s="31">
        <v>5370</v>
      </c>
      <c r="L248" s="31">
        <v>5178.25</v>
      </c>
      <c r="M248" s="31">
        <v>4.2910500000000003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1729.45</v>
      </c>
      <c r="D249" s="36">
        <v>1712.1333333333332</v>
      </c>
      <c r="E249" s="36">
        <v>1691.2666666666664</v>
      </c>
      <c r="F249" s="36">
        <v>1653.0833333333333</v>
      </c>
      <c r="G249" s="36">
        <v>1632.2166666666665</v>
      </c>
      <c r="H249" s="36">
        <v>1750.3166666666664</v>
      </c>
      <c r="I249" s="36">
        <v>1771.1833333333332</v>
      </c>
      <c r="J249" s="36">
        <v>1809.3666666666663</v>
      </c>
      <c r="K249" s="31">
        <v>1733</v>
      </c>
      <c r="L249" s="31">
        <v>1673.95</v>
      </c>
      <c r="M249" s="31">
        <v>76.94265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3410.6</v>
      </c>
      <c r="D250" s="36">
        <v>3377.8666666666668</v>
      </c>
      <c r="E250" s="36">
        <v>3282.7333333333336</v>
      </c>
      <c r="F250" s="36">
        <v>3154.8666666666668</v>
      </c>
      <c r="G250" s="36">
        <v>3059.7333333333336</v>
      </c>
      <c r="H250" s="36">
        <v>3505.7333333333336</v>
      </c>
      <c r="I250" s="36">
        <v>3600.8666666666668</v>
      </c>
      <c r="J250" s="36">
        <v>3728.7333333333336</v>
      </c>
      <c r="K250" s="31">
        <v>3473</v>
      </c>
      <c r="L250" s="31">
        <v>3250</v>
      </c>
      <c r="M250" s="31">
        <v>0.88190000000000002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947.4</v>
      </c>
      <c r="D251" s="36">
        <v>946.80000000000007</v>
      </c>
      <c r="E251" s="36">
        <v>930.60000000000014</v>
      </c>
      <c r="F251" s="36">
        <v>913.80000000000007</v>
      </c>
      <c r="G251" s="36">
        <v>897.60000000000014</v>
      </c>
      <c r="H251" s="36">
        <v>963.60000000000014</v>
      </c>
      <c r="I251" s="36">
        <v>979.80000000000018</v>
      </c>
      <c r="J251" s="36">
        <v>996.60000000000014</v>
      </c>
      <c r="K251" s="31">
        <v>963</v>
      </c>
      <c r="L251" s="31">
        <v>930</v>
      </c>
      <c r="M251" s="31">
        <v>9.0013500000000004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3137.85</v>
      </c>
      <c r="D252" s="36">
        <v>3133.2333333333336</v>
      </c>
      <c r="E252" s="36">
        <v>3075.3666666666672</v>
      </c>
      <c r="F252" s="36">
        <v>3012.8833333333337</v>
      </c>
      <c r="G252" s="36">
        <v>2955.0166666666673</v>
      </c>
      <c r="H252" s="36">
        <v>3195.7166666666672</v>
      </c>
      <c r="I252" s="36">
        <v>3253.5833333333339</v>
      </c>
      <c r="J252" s="36">
        <v>3316.0666666666671</v>
      </c>
      <c r="K252" s="31">
        <v>3191.1</v>
      </c>
      <c r="L252" s="31">
        <v>3070.75</v>
      </c>
      <c r="M252" s="31">
        <v>10.07663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1199.1500000000001</v>
      </c>
      <c r="D253" s="36">
        <v>1179.1500000000001</v>
      </c>
      <c r="E253" s="36">
        <v>1154.3500000000001</v>
      </c>
      <c r="F253" s="36">
        <v>1109.55</v>
      </c>
      <c r="G253" s="36">
        <v>1084.75</v>
      </c>
      <c r="H253" s="36">
        <v>1223.9500000000003</v>
      </c>
      <c r="I253" s="36">
        <v>1248.7500000000005</v>
      </c>
      <c r="J253" s="36">
        <v>1293.5500000000004</v>
      </c>
      <c r="K253" s="31">
        <v>1203.95</v>
      </c>
      <c r="L253" s="31">
        <v>1134.3499999999999</v>
      </c>
      <c r="M253" s="31">
        <v>23.50648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70.05</v>
      </c>
      <c r="D254" s="36">
        <v>69.683333333333337</v>
      </c>
      <c r="E254" s="36">
        <v>67.666666666666671</v>
      </c>
      <c r="F254" s="36">
        <v>65.283333333333331</v>
      </c>
      <c r="G254" s="36">
        <v>63.266666666666666</v>
      </c>
      <c r="H254" s="36">
        <v>72.066666666666677</v>
      </c>
      <c r="I254" s="36">
        <v>74.083333333333329</v>
      </c>
      <c r="J254" s="36">
        <v>76.466666666666683</v>
      </c>
      <c r="K254" s="31">
        <v>71.7</v>
      </c>
      <c r="L254" s="31">
        <v>67.3</v>
      </c>
      <c r="M254" s="31">
        <v>273.12713000000002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431.4</v>
      </c>
      <c r="D255" s="36">
        <v>433.93333333333334</v>
      </c>
      <c r="E255" s="36">
        <v>426.9666666666667</v>
      </c>
      <c r="F255" s="36">
        <v>422.53333333333336</v>
      </c>
      <c r="G255" s="36">
        <v>415.56666666666672</v>
      </c>
      <c r="H255" s="36">
        <v>438.36666666666667</v>
      </c>
      <c r="I255" s="36">
        <v>445.33333333333326</v>
      </c>
      <c r="J255" s="36">
        <v>449.76666666666665</v>
      </c>
      <c r="K255" s="31">
        <v>440.9</v>
      </c>
      <c r="L255" s="31">
        <v>429.5</v>
      </c>
      <c r="M255" s="31">
        <v>187.64371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353.65</v>
      </c>
      <c r="D256" s="36">
        <v>351.55</v>
      </c>
      <c r="E256" s="36">
        <v>344.6</v>
      </c>
      <c r="F256" s="36">
        <v>335.55</v>
      </c>
      <c r="G256" s="36">
        <v>328.6</v>
      </c>
      <c r="H256" s="36">
        <v>360.6</v>
      </c>
      <c r="I256" s="36">
        <v>367.54999999999995</v>
      </c>
      <c r="J256" s="36">
        <v>376.6</v>
      </c>
      <c r="K256" s="31">
        <v>358.5</v>
      </c>
      <c r="L256" s="31">
        <v>342.5</v>
      </c>
      <c r="M256" s="31">
        <v>29.383040000000001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1725.25</v>
      </c>
      <c r="D257" s="36">
        <v>1719.8666666666668</v>
      </c>
      <c r="E257" s="36">
        <v>1697.9333333333336</v>
      </c>
      <c r="F257" s="36">
        <v>1670.6166666666668</v>
      </c>
      <c r="G257" s="36">
        <v>1648.6833333333336</v>
      </c>
      <c r="H257" s="36">
        <v>1747.1833333333336</v>
      </c>
      <c r="I257" s="36">
        <v>1769.116666666667</v>
      </c>
      <c r="J257" s="36">
        <v>1796.4333333333336</v>
      </c>
      <c r="K257" s="31">
        <v>1741.8</v>
      </c>
      <c r="L257" s="31">
        <v>1692.55</v>
      </c>
      <c r="M257" s="31">
        <v>1.63384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4339.6000000000004</v>
      </c>
      <c r="D258" s="36">
        <v>4353.6166666666659</v>
      </c>
      <c r="E258" s="36">
        <v>4303.2833333333319</v>
      </c>
      <c r="F258" s="36">
        <v>4266.9666666666662</v>
      </c>
      <c r="G258" s="36">
        <v>4216.6333333333323</v>
      </c>
      <c r="H258" s="36">
        <v>4389.9333333333316</v>
      </c>
      <c r="I258" s="36">
        <v>4440.2666666666655</v>
      </c>
      <c r="J258" s="36">
        <v>4476.5833333333312</v>
      </c>
      <c r="K258" s="31">
        <v>4403.95</v>
      </c>
      <c r="L258" s="31">
        <v>4317.3</v>
      </c>
      <c r="M258" s="31">
        <v>1.4425600000000001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131.65</v>
      </c>
      <c r="D259" s="36">
        <v>129.66666666666666</v>
      </c>
      <c r="E259" s="36">
        <v>123.98333333333332</v>
      </c>
      <c r="F259" s="36">
        <v>116.31666666666666</v>
      </c>
      <c r="G259" s="36">
        <v>110.63333333333333</v>
      </c>
      <c r="H259" s="36">
        <v>137.33333333333331</v>
      </c>
      <c r="I259" s="36">
        <v>143.01666666666665</v>
      </c>
      <c r="J259" s="36">
        <v>150.68333333333331</v>
      </c>
      <c r="K259" s="31">
        <v>135.35</v>
      </c>
      <c r="L259" s="31">
        <v>122</v>
      </c>
      <c r="M259" s="31">
        <v>362.16969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2028.25</v>
      </c>
      <c r="D260" s="36">
        <v>2017.0833333333333</v>
      </c>
      <c r="E260" s="36">
        <v>1984.1666666666665</v>
      </c>
      <c r="F260" s="36">
        <v>1940.0833333333333</v>
      </c>
      <c r="G260" s="36">
        <v>1907.1666666666665</v>
      </c>
      <c r="H260" s="36">
        <v>2061.1666666666665</v>
      </c>
      <c r="I260" s="36">
        <v>2094.083333333333</v>
      </c>
      <c r="J260" s="36">
        <v>2138.1666666666665</v>
      </c>
      <c r="K260" s="31">
        <v>2050</v>
      </c>
      <c r="L260" s="31">
        <v>1973</v>
      </c>
      <c r="M260" s="31">
        <v>1.75627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616.1</v>
      </c>
      <c r="D261" s="36">
        <v>619.0333333333333</v>
      </c>
      <c r="E261" s="36">
        <v>600.06666666666661</v>
      </c>
      <c r="F261" s="36">
        <v>584.0333333333333</v>
      </c>
      <c r="G261" s="36">
        <v>565.06666666666661</v>
      </c>
      <c r="H261" s="36">
        <v>635.06666666666661</v>
      </c>
      <c r="I261" s="36">
        <v>654.0333333333333</v>
      </c>
      <c r="J261" s="36">
        <v>670.06666666666661</v>
      </c>
      <c r="K261" s="31">
        <v>638</v>
      </c>
      <c r="L261" s="31">
        <v>603</v>
      </c>
      <c r="M261" s="31">
        <v>22.193819999999999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781.2</v>
      </c>
      <c r="D262" s="36">
        <v>772.38333333333333</v>
      </c>
      <c r="E262" s="36">
        <v>759.91666666666663</v>
      </c>
      <c r="F262" s="36">
        <v>738.63333333333333</v>
      </c>
      <c r="G262" s="36">
        <v>726.16666666666663</v>
      </c>
      <c r="H262" s="36">
        <v>793.66666666666663</v>
      </c>
      <c r="I262" s="36">
        <v>806.13333333333333</v>
      </c>
      <c r="J262" s="36">
        <v>827.41666666666663</v>
      </c>
      <c r="K262" s="31">
        <v>784.85</v>
      </c>
      <c r="L262" s="31">
        <v>751.1</v>
      </c>
      <c r="M262" s="31">
        <v>25.64978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346.05</v>
      </c>
      <c r="D263" s="36">
        <v>330.73333333333335</v>
      </c>
      <c r="E263" s="36">
        <v>311.31666666666672</v>
      </c>
      <c r="F263" s="36">
        <v>276.58333333333337</v>
      </c>
      <c r="G263" s="36">
        <v>257.16666666666674</v>
      </c>
      <c r="H263" s="36">
        <v>365.4666666666667</v>
      </c>
      <c r="I263" s="36">
        <v>384.88333333333333</v>
      </c>
      <c r="J263" s="36">
        <v>419.61666666666667</v>
      </c>
      <c r="K263" s="31">
        <v>350.15</v>
      </c>
      <c r="L263" s="31">
        <v>296</v>
      </c>
      <c r="M263" s="31">
        <v>46.447339999999997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920.85</v>
      </c>
      <c r="D264" s="36">
        <v>925.36666666666667</v>
      </c>
      <c r="E264" s="36">
        <v>905.73333333333335</v>
      </c>
      <c r="F264" s="36">
        <v>890.61666666666667</v>
      </c>
      <c r="G264" s="36">
        <v>870.98333333333335</v>
      </c>
      <c r="H264" s="36">
        <v>940.48333333333335</v>
      </c>
      <c r="I264" s="36">
        <v>960.11666666666679</v>
      </c>
      <c r="J264" s="36">
        <v>975.23333333333335</v>
      </c>
      <c r="K264" s="31">
        <v>945</v>
      </c>
      <c r="L264" s="31">
        <v>910.25</v>
      </c>
      <c r="M264" s="31">
        <v>1.17872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407.35</v>
      </c>
      <c r="D265" s="36">
        <v>405.45</v>
      </c>
      <c r="E265" s="36">
        <v>401.9</v>
      </c>
      <c r="F265" s="36">
        <v>396.45</v>
      </c>
      <c r="G265" s="36">
        <v>392.9</v>
      </c>
      <c r="H265" s="36">
        <v>410.9</v>
      </c>
      <c r="I265" s="36">
        <v>414.45000000000005</v>
      </c>
      <c r="J265" s="36">
        <v>419.9</v>
      </c>
      <c r="K265" s="31">
        <v>409</v>
      </c>
      <c r="L265" s="31">
        <v>400</v>
      </c>
      <c r="M265" s="31">
        <v>7.7002199999999998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107.4</v>
      </c>
      <c r="D266" s="36">
        <v>107.59999999999998</v>
      </c>
      <c r="E266" s="36">
        <v>105.89999999999996</v>
      </c>
      <c r="F266" s="36">
        <v>104.39999999999998</v>
      </c>
      <c r="G266" s="36">
        <v>102.69999999999996</v>
      </c>
      <c r="H266" s="36">
        <v>109.09999999999997</v>
      </c>
      <c r="I266" s="36">
        <v>110.79999999999998</v>
      </c>
      <c r="J266" s="36">
        <v>112.29999999999997</v>
      </c>
      <c r="K266" s="31">
        <v>109.3</v>
      </c>
      <c r="L266" s="31">
        <v>106.1</v>
      </c>
      <c r="M266" s="31">
        <v>31.90663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491.65</v>
      </c>
      <c r="D267" s="36">
        <v>494.18333333333339</v>
      </c>
      <c r="E267" s="36">
        <v>484.56666666666678</v>
      </c>
      <c r="F267" s="36">
        <v>477.48333333333341</v>
      </c>
      <c r="G267" s="36">
        <v>467.86666666666679</v>
      </c>
      <c r="H267" s="36">
        <v>501.26666666666677</v>
      </c>
      <c r="I267" s="36">
        <v>510.88333333333333</v>
      </c>
      <c r="J267" s="36">
        <v>517.9666666666667</v>
      </c>
      <c r="K267" s="31">
        <v>503.8</v>
      </c>
      <c r="L267" s="31">
        <v>487.1</v>
      </c>
      <c r="M267" s="31">
        <v>20.518360000000001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818.75</v>
      </c>
      <c r="D268" s="36">
        <v>814.86666666666667</v>
      </c>
      <c r="E268" s="36">
        <v>808.98333333333335</v>
      </c>
      <c r="F268" s="36">
        <v>799.2166666666667</v>
      </c>
      <c r="G268" s="36">
        <v>793.33333333333337</v>
      </c>
      <c r="H268" s="36">
        <v>824.63333333333333</v>
      </c>
      <c r="I268" s="36">
        <v>830.51666666666677</v>
      </c>
      <c r="J268" s="36">
        <v>840.2833333333333</v>
      </c>
      <c r="K268" s="31">
        <v>820.75</v>
      </c>
      <c r="L268" s="31">
        <v>805.1</v>
      </c>
      <c r="M268" s="31">
        <v>15.475059999999999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479.85</v>
      </c>
      <c r="D269" s="36">
        <v>480.9666666666667</v>
      </c>
      <c r="E269" s="36">
        <v>475.23333333333341</v>
      </c>
      <c r="F269" s="36">
        <v>470.61666666666673</v>
      </c>
      <c r="G269" s="36">
        <v>464.88333333333344</v>
      </c>
      <c r="H269" s="36">
        <v>485.58333333333337</v>
      </c>
      <c r="I269" s="36">
        <v>491.31666666666672</v>
      </c>
      <c r="J269" s="36">
        <v>495.93333333333334</v>
      </c>
      <c r="K269" s="31">
        <v>486.7</v>
      </c>
      <c r="L269" s="31">
        <v>476.35</v>
      </c>
      <c r="M269" s="31">
        <v>31.76276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436.25</v>
      </c>
      <c r="D270" s="36">
        <v>434.81666666666666</v>
      </c>
      <c r="E270" s="36">
        <v>430.2833333333333</v>
      </c>
      <c r="F270" s="36">
        <v>424.31666666666666</v>
      </c>
      <c r="G270" s="36">
        <v>419.7833333333333</v>
      </c>
      <c r="H270" s="36">
        <v>440.7833333333333</v>
      </c>
      <c r="I270" s="36">
        <v>445.31666666666672</v>
      </c>
      <c r="J270" s="36">
        <v>451.2833333333333</v>
      </c>
      <c r="K270" s="31">
        <v>439.35</v>
      </c>
      <c r="L270" s="31">
        <v>428.85</v>
      </c>
      <c r="M270" s="31">
        <v>1.9430799999999999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580.95000000000005</v>
      </c>
      <c r="D271" s="36">
        <v>578.4</v>
      </c>
      <c r="E271" s="36">
        <v>570.79999999999995</v>
      </c>
      <c r="F271" s="36">
        <v>560.65</v>
      </c>
      <c r="G271" s="36">
        <v>553.04999999999995</v>
      </c>
      <c r="H271" s="36">
        <v>588.54999999999995</v>
      </c>
      <c r="I271" s="36">
        <v>596.15000000000009</v>
      </c>
      <c r="J271" s="36">
        <v>606.29999999999995</v>
      </c>
      <c r="K271" s="31">
        <v>586</v>
      </c>
      <c r="L271" s="31">
        <v>568.25</v>
      </c>
      <c r="M271" s="31">
        <v>6.29223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831.4</v>
      </c>
      <c r="D272" s="36">
        <v>828.98333333333323</v>
      </c>
      <c r="E272" s="36">
        <v>814.01666666666642</v>
      </c>
      <c r="F272" s="36">
        <v>796.63333333333321</v>
      </c>
      <c r="G272" s="36">
        <v>781.6666666666664</v>
      </c>
      <c r="H272" s="36">
        <v>846.36666666666645</v>
      </c>
      <c r="I272" s="36">
        <v>861.33333333333337</v>
      </c>
      <c r="J272" s="36">
        <v>878.71666666666647</v>
      </c>
      <c r="K272" s="31">
        <v>843.95</v>
      </c>
      <c r="L272" s="31">
        <v>811.6</v>
      </c>
      <c r="M272" s="31">
        <v>1.36687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498.6</v>
      </c>
      <c r="D273" s="36">
        <v>498.56666666666661</v>
      </c>
      <c r="E273" s="36">
        <v>495.18333333333322</v>
      </c>
      <c r="F273" s="36">
        <v>491.76666666666659</v>
      </c>
      <c r="G273" s="36">
        <v>488.38333333333321</v>
      </c>
      <c r="H273" s="36">
        <v>501.98333333333323</v>
      </c>
      <c r="I273" s="36">
        <v>505.36666666666667</v>
      </c>
      <c r="J273" s="36">
        <v>508.78333333333325</v>
      </c>
      <c r="K273" s="31">
        <v>501.95</v>
      </c>
      <c r="L273" s="31">
        <v>495.15</v>
      </c>
      <c r="M273" s="31">
        <v>6.0007700000000002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788.25</v>
      </c>
      <c r="D274" s="36">
        <v>788.16666666666663</v>
      </c>
      <c r="E274" s="36">
        <v>777.33333333333326</v>
      </c>
      <c r="F274" s="36">
        <v>766.41666666666663</v>
      </c>
      <c r="G274" s="36">
        <v>755.58333333333326</v>
      </c>
      <c r="H274" s="36">
        <v>799.08333333333326</v>
      </c>
      <c r="I274" s="36">
        <v>809.91666666666652</v>
      </c>
      <c r="J274" s="36">
        <v>820.83333333333326</v>
      </c>
      <c r="K274" s="31">
        <v>799</v>
      </c>
      <c r="L274" s="31">
        <v>777.25</v>
      </c>
      <c r="M274" s="31">
        <v>2.2115200000000002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1298.8</v>
      </c>
      <c r="D275" s="36">
        <v>1309.6000000000001</v>
      </c>
      <c r="E275" s="36">
        <v>1284.2500000000002</v>
      </c>
      <c r="F275" s="36">
        <v>1269.7</v>
      </c>
      <c r="G275" s="36">
        <v>1244.3500000000001</v>
      </c>
      <c r="H275" s="36">
        <v>1324.1500000000003</v>
      </c>
      <c r="I275" s="36">
        <v>1349.5000000000002</v>
      </c>
      <c r="J275" s="36">
        <v>1364.0500000000004</v>
      </c>
      <c r="K275" s="31">
        <v>1334.95</v>
      </c>
      <c r="L275" s="31">
        <v>1295.05</v>
      </c>
      <c r="M275" s="31">
        <v>4.54826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881.5</v>
      </c>
      <c r="D276" s="36">
        <v>870.35</v>
      </c>
      <c r="E276" s="36">
        <v>850.2</v>
      </c>
      <c r="F276" s="36">
        <v>818.9</v>
      </c>
      <c r="G276" s="36">
        <v>798.75</v>
      </c>
      <c r="H276" s="36">
        <v>901.65000000000009</v>
      </c>
      <c r="I276" s="36">
        <v>921.8</v>
      </c>
      <c r="J276" s="36">
        <v>953.10000000000014</v>
      </c>
      <c r="K276" s="31">
        <v>890.5</v>
      </c>
      <c r="L276" s="31">
        <v>839.05</v>
      </c>
      <c r="M276" s="31">
        <v>1.84493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330</v>
      </c>
      <c r="D277" s="36">
        <v>334.66666666666669</v>
      </c>
      <c r="E277" s="36">
        <v>324.48333333333335</v>
      </c>
      <c r="F277" s="36">
        <v>318.96666666666664</v>
      </c>
      <c r="G277" s="36">
        <v>308.7833333333333</v>
      </c>
      <c r="H277" s="36">
        <v>340.18333333333339</v>
      </c>
      <c r="I277" s="36">
        <v>350.36666666666667</v>
      </c>
      <c r="J277" s="36">
        <v>355.88333333333344</v>
      </c>
      <c r="K277" s="31">
        <v>344.85</v>
      </c>
      <c r="L277" s="31">
        <v>329.15</v>
      </c>
      <c r="M277" s="31">
        <v>23.085509999999999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333.8</v>
      </c>
      <c r="D278" s="36">
        <v>338.09999999999997</v>
      </c>
      <c r="E278" s="36">
        <v>328.69999999999993</v>
      </c>
      <c r="F278" s="36">
        <v>323.59999999999997</v>
      </c>
      <c r="G278" s="36">
        <v>314.19999999999993</v>
      </c>
      <c r="H278" s="36">
        <v>343.19999999999993</v>
      </c>
      <c r="I278" s="36">
        <v>352.59999999999991</v>
      </c>
      <c r="J278" s="36">
        <v>357.69999999999993</v>
      </c>
      <c r="K278" s="31">
        <v>347.5</v>
      </c>
      <c r="L278" s="31">
        <v>333</v>
      </c>
      <c r="M278" s="31">
        <v>13.866059999999999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185.6</v>
      </c>
      <c r="D279" s="36">
        <v>186.81666666666663</v>
      </c>
      <c r="E279" s="36">
        <v>183.18333333333328</v>
      </c>
      <c r="F279" s="36">
        <v>180.76666666666665</v>
      </c>
      <c r="G279" s="36">
        <v>177.1333333333333</v>
      </c>
      <c r="H279" s="36">
        <v>189.23333333333326</v>
      </c>
      <c r="I279" s="36">
        <v>192.86666666666665</v>
      </c>
      <c r="J279" s="36">
        <v>195.28333333333325</v>
      </c>
      <c r="K279" s="31">
        <v>190.45</v>
      </c>
      <c r="L279" s="31">
        <v>184.4</v>
      </c>
      <c r="M279" s="31">
        <v>24.85594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659.1</v>
      </c>
      <c r="D280" s="36">
        <v>659.7</v>
      </c>
      <c r="E280" s="36">
        <v>653.45000000000005</v>
      </c>
      <c r="F280" s="36">
        <v>647.79999999999995</v>
      </c>
      <c r="G280" s="36">
        <v>641.54999999999995</v>
      </c>
      <c r="H280" s="36">
        <v>665.35000000000014</v>
      </c>
      <c r="I280" s="36">
        <v>671.60000000000014</v>
      </c>
      <c r="J280" s="36">
        <v>677.25000000000023</v>
      </c>
      <c r="K280" s="31">
        <v>665.95</v>
      </c>
      <c r="L280" s="31">
        <v>654.04999999999995</v>
      </c>
      <c r="M280" s="31">
        <v>1.80413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3259.9</v>
      </c>
      <c r="D281" s="36">
        <v>3246.5166666666664</v>
      </c>
      <c r="E281" s="36">
        <v>3197.4333333333329</v>
      </c>
      <c r="F281" s="36">
        <v>3134.9666666666667</v>
      </c>
      <c r="G281" s="36">
        <v>3085.8833333333332</v>
      </c>
      <c r="H281" s="36">
        <v>3308.9833333333327</v>
      </c>
      <c r="I281" s="36">
        <v>3358.0666666666666</v>
      </c>
      <c r="J281" s="36">
        <v>3420.5333333333324</v>
      </c>
      <c r="K281" s="31">
        <v>3295.6</v>
      </c>
      <c r="L281" s="31">
        <v>3184.05</v>
      </c>
      <c r="M281" s="31">
        <v>2.5806800000000001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665.75</v>
      </c>
      <c r="D282" s="36">
        <v>670.31666666666672</v>
      </c>
      <c r="E282" s="36">
        <v>655.63333333333344</v>
      </c>
      <c r="F282" s="36">
        <v>645.51666666666677</v>
      </c>
      <c r="G282" s="36">
        <v>630.83333333333348</v>
      </c>
      <c r="H282" s="36">
        <v>680.43333333333339</v>
      </c>
      <c r="I282" s="36">
        <v>695.11666666666656</v>
      </c>
      <c r="J282" s="36">
        <v>705.23333333333335</v>
      </c>
      <c r="K282" s="31">
        <v>685</v>
      </c>
      <c r="L282" s="31">
        <v>660.2</v>
      </c>
      <c r="M282" s="31">
        <v>0.30769999999999997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639.6</v>
      </c>
      <c r="D283" s="36">
        <v>643.06666666666672</v>
      </c>
      <c r="E283" s="36">
        <v>621.53333333333342</v>
      </c>
      <c r="F283" s="36">
        <v>603.4666666666667</v>
      </c>
      <c r="G283" s="36">
        <v>581.93333333333339</v>
      </c>
      <c r="H283" s="36">
        <v>661.13333333333344</v>
      </c>
      <c r="I283" s="36">
        <v>682.66666666666674</v>
      </c>
      <c r="J283" s="36">
        <v>700.73333333333346</v>
      </c>
      <c r="K283" s="31">
        <v>664.6</v>
      </c>
      <c r="L283" s="31">
        <v>625</v>
      </c>
      <c r="M283" s="31">
        <v>9.3946400000000008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286.95</v>
      </c>
      <c r="D284" s="36">
        <v>286.5</v>
      </c>
      <c r="E284" s="36">
        <v>283.39999999999998</v>
      </c>
      <c r="F284" s="36">
        <v>279.84999999999997</v>
      </c>
      <c r="G284" s="36">
        <v>276.74999999999994</v>
      </c>
      <c r="H284" s="36">
        <v>290.05</v>
      </c>
      <c r="I284" s="36">
        <v>293.15000000000003</v>
      </c>
      <c r="J284" s="36">
        <v>296.70000000000005</v>
      </c>
      <c r="K284" s="31">
        <v>289.60000000000002</v>
      </c>
      <c r="L284" s="31">
        <v>282.95</v>
      </c>
      <c r="M284" s="31">
        <v>11.280659999999999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1787</v>
      </c>
      <c r="D285" s="36">
        <v>1794.7166666666665</v>
      </c>
      <c r="E285" s="36">
        <v>1775.4333333333329</v>
      </c>
      <c r="F285" s="36">
        <v>1763.8666666666666</v>
      </c>
      <c r="G285" s="36">
        <v>1744.583333333333</v>
      </c>
      <c r="H285" s="36">
        <v>1806.2833333333328</v>
      </c>
      <c r="I285" s="36">
        <v>1825.5666666666662</v>
      </c>
      <c r="J285" s="36">
        <v>1837.1333333333328</v>
      </c>
      <c r="K285" s="31">
        <v>1814</v>
      </c>
      <c r="L285" s="31">
        <v>1783.15</v>
      </c>
      <c r="M285" s="31">
        <v>46.918970000000002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1674.95</v>
      </c>
      <c r="D286" s="36">
        <v>1653.3499999999997</v>
      </c>
      <c r="E286" s="36">
        <v>1621.6999999999994</v>
      </c>
      <c r="F286" s="36">
        <v>1568.4499999999996</v>
      </c>
      <c r="G286" s="36">
        <v>1536.7999999999993</v>
      </c>
      <c r="H286" s="36">
        <v>1706.5999999999995</v>
      </c>
      <c r="I286" s="36">
        <v>1738.2499999999995</v>
      </c>
      <c r="J286" s="36">
        <v>1791.4999999999995</v>
      </c>
      <c r="K286" s="31">
        <v>1685</v>
      </c>
      <c r="L286" s="31">
        <v>1600.1</v>
      </c>
      <c r="M286" s="31">
        <v>23.60284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362.2</v>
      </c>
      <c r="D287" s="36">
        <v>362.13333333333338</v>
      </c>
      <c r="E287" s="36">
        <v>359.56666666666678</v>
      </c>
      <c r="F287" s="36">
        <v>356.93333333333339</v>
      </c>
      <c r="G287" s="36">
        <v>354.36666666666679</v>
      </c>
      <c r="H287" s="36">
        <v>364.76666666666677</v>
      </c>
      <c r="I287" s="36">
        <v>367.33333333333337</v>
      </c>
      <c r="J287" s="36">
        <v>369.96666666666675</v>
      </c>
      <c r="K287" s="31">
        <v>364.7</v>
      </c>
      <c r="L287" s="31">
        <v>359.5</v>
      </c>
      <c r="M287" s="31">
        <v>1.7293499999999999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2133.6</v>
      </c>
      <c r="D288" s="36">
        <v>2123.1</v>
      </c>
      <c r="E288" s="36">
        <v>2074.5499999999997</v>
      </c>
      <c r="F288" s="36">
        <v>2015.5</v>
      </c>
      <c r="G288" s="36">
        <v>1966.9499999999998</v>
      </c>
      <c r="H288" s="36">
        <v>2182.1499999999996</v>
      </c>
      <c r="I288" s="36">
        <v>2230.6999999999998</v>
      </c>
      <c r="J288" s="36">
        <v>2289.7499999999995</v>
      </c>
      <c r="K288" s="31">
        <v>2171.65</v>
      </c>
      <c r="L288" s="31">
        <v>2064.0500000000002</v>
      </c>
      <c r="M288" s="31">
        <v>1.3718999999999999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3812.5</v>
      </c>
      <c r="D289" s="36">
        <v>3819.1666666666665</v>
      </c>
      <c r="E289" s="36">
        <v>3692.333333333333</v>
      </c>
      <c r="F289" s="36">
        <v>3572.1666666666665</v>
      </c>
      <c r="G289" s="36">
        <v>3445.333333333333</v>
      </c>
      <c r="H289" s="36">
        <v>3939.333333333333</v>
      </c>
      <c r="I289" s="36">
        <v>4066.1666666666661</v>
      </c>
      <c r="J289" s="36">
        <v>4186.333333333333</v>
      </c>
      <c r="K289" s="31">
        <v>3946</v>
      </c>
      <c r="L289" s="31">
        <v>3699</v>
      </c>
      <c r="M289" s="31">
        <v>1.1705399999999999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170.3</v>
      </c>
      <c r="D290" s="36">
        <v>171.03333333333333</v>
      </c>
      <c r="E290" s="36">
        <v>167.66666666666666</v>
      </c>
      <c r="F290" s="36">
        <v>165.03333333333333</v>
      </c>
      <c r="G290" s="36">
        <v>161.66666666666666</v>
      </c>
      <c r="H290" s="36">
        <v>173.66666666666666</v>
      </c>
      <c r="I290" s="36">
        <v>177.03333333333333</v>
      </c>
      <c r="J290" s="36">
        <v>179.66666666666666</v>
      </c>
      <c r="K290" s="31">
        <v>174.4</v>
      </c>
      <c r="L290" s="31">
        <v>168.4</v>
      </c>
      <c r="M290" s="31">
        <v>60.804519999999997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5580.3</v>
      </c>
      <c r="D291" s="36">
        <v>5540.45</v>
      </c>
      <c r="E291" s="36">
        <v>5487.8499999999995</v>
      </c>
      <c r="F291" s="36">
        <v>5395.4</v>
      </c>
      <c r="G291" s="36">
        <v>5342.7999999999993</v>
      </c>
      <c r="H291" s="36">
        <v>5632.9</v>
      </c>
      <c r="I291" s="36">
        <v>5685.5</v>
      </c>
      <c r="J291" s="36">
        <v>5777.95</v>
      </c>
      <c r="K291" s="31">
        <v>5593.05</v>
      </c>
      <c r="L291" s="31">
        <v>5448</v>
      </c>
      <c r="M291" s="31">
        <v>1.20096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13919.8</v>
      </c>
      <c r="D292" s="36">
        <v>13942.866666666667</v>
      </c>
      <c r="E292" s="36">
        <v>13765.733333333334</v>
      </c>
      <c r="F292" s="36">
        <v>13611.666666666666</v>
      </c>
      <c r="G292" s="36">
        <v>13434.533333333333</v>
      </c>
      <c r="H292" s="36">
        <v>14096.933333333334</v>
      </c>
      <c r="I292" s="36">
        <v>14274.066666666669</v>
      </c>
      <c r="J292" s="36">
        <v>14428.133333333335</v>
      </c>
      <c r="K292" s="31">
        <v>14120</v>
      </c>
      <c r="L292" s="31">
        <v>13788.8</v>
      </c>
      <c r="M292" s="31">
        <v>5.364E-2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3424.25</v>
      </c>
      <c r="D293" s="36">
        <v>3396.5166666666664</v>
      </c>
      <c r="E293" s="36">
        <v>3365.2833333333328</v>
      </c>
      <c r="F293" s="36">
        <v>3306.3166666666666</v>
      </c>
      <c r="G293" s="36">
        <v>3275.083333333333</v>
      </c>
      <c r="H293" s="36">
        <v>3455.4833333333327</v>
      </c>
      <c r="I293" s="36">
        <v>3486.7166666666662</v>
      </c>
      <c r="J293" s="36">
        <v>3545.6833333333325</v>
      </c>
      <c r="K293" s="31">
        <v>3427.75</v>
      </c>
      <c r="L293" s="31">
        <v>3337.55</v>
      </c>
      <c r="M293" s="31">
        <v>25.451920000000001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523.95000000000005</v>
      </c>
      <c r="D294" s="36">
        <v>512.35</v>
      </c>
      <c r="E294" s="36">
        <v>496</v>
      </c>
      <c r="F294" s="36">
        <v>468.04999999999995</v>
      </c>
      <c r="G294" s="36">
        <v>451.69999999999993</v>
      </c>
      <c r="H294" s="36">
        <v>540.30000000000007</v>
      </c>
      <c r="I294" s="36">
        <v>556.6500000000002</v>
      </c>
      <c r="J294" s="36">
        <v>584.60000000000014</v>
      </c>
      <c r="K294" s="31">
        <v>528.70000000000005</v>
      </c>
      <c r="L294" s="31">
        <v>484.4</v>
      </c>
      <c r="M294" s="31">
        <v>75.073890000000006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398.65</v>
      </c>
      <c r="D295" s="36">
        <v>395.11666666666662</v>
      </c>
      <c r="E295" s="36">
        <v>390.33333333333326</v>
      </c>
      <c r="F295" s="36">
        <v>382.01666666666665</v>
      </c>
      <c r="G295" s="36">
        <v>377.23333333333329</v>
      </c>
      <c r="H295" s="36">
        <v>403.43333333333322</v>
      </c>
      <c r="I295" s="36">
        <v>408.21666666666664</v>
      </c>
      <c r="J295" s="36">
        <v>416.53333333333319</v>
      </c>
      <c r="K295" s="31">
        <v>399.9</v>
      </c>
      <c r="L295" s="31">
        <v>386.8</v>
      </c>
      <c r="M295" s="31">
        <v>14.184810000000001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263.95</v>
      </c>
      <c r="D296" s="36">
        <v>264.23333333333335</v>
      </c>
      <c r="E296" s="36">
        <v>261.51666666666671</v>
      </c>
      <c r="F296" s="36">
        <v>259.08333333333337</v>
      </c>
      <c r="G296" s="36">
        <v>256.36666666666673</v>
      </c>
      <c r="H296" s="36">
        <v>266.66666666666669</v>
      </c>
      <c r="I296" s="36">
        <v>269.38333333333338</v>
      </c>
      <c r="J296" s="36">
        <v>271.81666666666666</v>
      </c>
      <c r="K296" s="31">
        <v>266.95</v>
      </c>
      <c r="L296" s="31">
        <v>261.8</v>
      </c>
      <c r="M296" s="31">
        <v>6.1345099999999997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142.94999999999999</v>
      </c>
      <c r="D297" s="36">
        <v>142.91666666666666</v>
      </c>
      <c r="E297" s="36">
        <v>140.83333333333331</v>
      </c>
      <c r="F297" s="36">
        <v>138.71666666666667</v>
      </c>
      <c r="G297" s="36">
        <v>136.63333333333333</v>
      </c>
      <c r="H297" s="36">
        <v>145.0333333333333</v>
      </c>
      <c r="I297" s="36">
        <v>147.11666666666662</v>
      </c>
      <c r="J297" s="36">
        <v>149.23333333333329</v>
      </c>
      <c r="K297" s="31">
        <v>145</v>
      </c>
      <c r="L297" s="31">
        <v>140.80000000000001</v>
      </c>
      <c r="M297" s="31">
        <v>60.988280000000003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648.5</v>
      </c>
      <c r="D298" s="36">
        <v>644.55000000000007</v>
      </c>
      <c r="E298" s="36">
        <v>638.45000000000016</v>
      </c>
      <c r="F298" s="36">
        <v>628.40000000000009</v>
      </c>
      <c r="G298" s="36">
        <v>622.30000000000018</v>
      </c>
      <c r="H298" s="36">
        <v>654.60000000000014</v>
      </c>
      <c r="I298" s="36">
        <v>660.7</v>
      </c>
      <c r="J298" s="36">
        <v>670.75000000000011</v>
      </c>
      <c r="K298" s="31">
        <v>650.65</v>
      </c>
      <c r="L298" s="31">
        <v>634.5</v>
      </c>
      <c r="M298" s="31">
        <v>28.298120000000001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1025.8499999999999</v>
      </c>
      <c r="D299" s="36">
        <v>1016.3666666666667</v>
      </c>
      <c r="E299" s="36">
        <v>999.73333333333335</v>
      </c>
      <c r="F299" s="36">
        <v>973.61666666666667</v>
      </c>
      <c r="G299" s="36">
        <v>956.98333333333335</v>
      </c>
      <c r="H299" s="36">
        <v>1042.4833333333333</v>
      </c>
      <c r="I299" s="36">
        <v>1059.1166666666668</v>
      </c>
      <c r="J299" s="36">
        <v>1085.2333333333333</v>
      </c>
      <c r="K299" s="31">
        <v>1033</v>
      </c>
      <c r="L299" s="31">
        <v>990.25</v>
      </c>
      <c r="M299" s="31">
        <v>73.682320000000004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5705.85</v>
      </c>
      <c r="D300" s="36">
        <v>5664.083333333333</v>
      </c>
      <c r="E300" s="36">
        <v>5603.1666666666661</v>
      </c>
      <c r="F300" s="36">
        <v>5500.4833333333327</v>
      </c>
      <c r="G300" s="36">
        <v>5439.5666666666657</v>
      </c>
      <c r="H300" s="36">
        <v>5766.7666666666664</v>
      </c>
      <c r="I300" s="36">
        <v>5827.6833333333325</v>
      </c>
      <c r="J300" s="36">
        <v>5930.3666666666668</v>
      </c>
      <c r="K300" s="31">
        <v>5725</v>
      </c>
      <c r="L300" s="31">
        <v>5561.4</v>
      </c>
      <c r="M300" s="31">
        <v>0.99243999999999999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5470.3</v>
      </c>
      <c r="D301" s="36">
        <v>5456.166666666667</v>
      </c>
      <c r="E301" s="36">
        <v>5405.4833333333336</v>
      </c>
      <c r="F301" s="36">
        <v>5340.666666666667</v>
      </c>
      <c r="G301" s="36">
        <v>5289.9833333333336</v>
      </c>
      <c r="H301" s="36">
        <v>5520.9833333333336</v>
      </c>
      <c r="I301" s="36">
        <v>5571.6666666666661</v>
      </c>
      <c r="J301" s="36">
        <v>5636.4833333333336</v>
      </c>
      <c r="K301" s="31">
        <v>5506.85</v>
      </c>
      <c r="L301" s="31">
        <v>5391.35</v>
      </c>
      <c r="M301" s="31">
        <v>8.3656500000000005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1580.15</v>
      </c>
      <c r="D302" s="36">
        <v>1577.6000000000001</v>
      </c>
      <c r="E302" s="36">
        <v>1566.5500000000002</v>
      </c>
      <c r="F302" s="36">
        <v>1552.95</v>
      </c>
      <c r="G302" s="36">
        <v>1541.9</v>
      </c>
      <c r="H302" s="36">
        <v>1591.2000000000003</v>
      </c>
      <c r="I302" s="36">
        <v>1602.25</v>
      </c>
      <c r="J302" s="36">
        <v>1615.8500000000004</v>
      </c>
      <c r="K302" s="31">
        <v>1588.65</v>
      </c>
      <c r="L302" s="31">
        <v>1564</v>
      </c>
      <c r="M302" s="31">
        <v>10.40818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1190.5</v>
      </c>
      <c r="D303" s="36">
        <v>1196.0333333333333</v>
      </c>
      <c r="E303" s="36">
        <v>1180.1166666666666</v>
      </c>
      <c r="F303" s="36">
        <v>1169.7333333333333</v>
      </c>
      <c r="G303" s="36">
        <v>1153.8166666666666</v>
      </c>
      <c r="H303" s="36">
        <v>1206.4166666666665</v>
      </c>
      <c r="I303" s="36">
        <v>1222.3333333333335</v>
      </c>
      <c r="J303" s="36">
        <v>1232.7166666666665</v>
      </c>
      <c r="K303" s="31">
        <v>1211.95</v>
      </c>
      <c r="L303" s="31">
        <v>1185.6500000000001</v>
      </c>
      <c r="M303" s="31">
        <v>0.86953000000000003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1111.3</v>
      </c>
      <c r="D304" s="36">
        <v>1113.9166666666667</v>
      </c>
      <c r="E304" s="36">
        <v>1092.6833333333334</v>
      </c>
      <c r="F304" s="36">
        <v>1074.0666666666666</v>
      </c>
      <c r="G304" s="36">
        <v>1052.8333333333333</v>
      </c>
      <c r="H304" s="36">
        <v>1132.5333333333335</v>
      </c>
      <c r="I304" s="36">
        <v>1153.7666666666667</v>
      </c>
      <c r="J304" s="36">
        <v>1172.3833333333337</v>
      </c>
      <c r="K304" s="31">
        <v>1135.1500000000001</v>
      </c>
      <c r="L304" s="31">
        <v>1095.3</v>
      </c>
      <c r="M304" s="31">
        <v>3.1920099999999998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1533.95</v>
      </c>
      <c r="D305" s="36">
        <v>1514.1333333333334</v>
      </c>
      <c r="E305" s="36">
        <v>1488.3666666666668</v>
      </c>
      <c r="F305" s="36">
        <v>1442.7833333333333</v>
      </c>
      <c r="G305" s="36">
        <v>1417.0166666666667</v>
      </c>
      <c r="H305" s="36">
        <v>1559.7166666666669</v>
      </c>
      <c r="I305" s="36">
        <v>1585.4833333333338</v>
      </c>
      <c r="J305" s="36">
        <v>1631.0666666666671</v>
      </c>
      <c r="K305" s="31">
        <v>1539.9</v>
      </c>
      <c r="L305" s="31">
        <v>1468.55</v>
      </c>
      <c r="M305" s="31">
        <v>6.21305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291.75</v>
      </c>
      <c r="D306" s="36">
        <v>289.8</v>
      </c>
      <c r="E306" s="36">
        <v>286.60000000000002</v>
      </c>
      <c r="F306" s="36">
        <v>281.45</v>
      </c>
      <c r="G306" s="36">
        <v>278.25</v>
      </c>
      <c r="H306" s="36">
        <v>294.95000000000005</v>
      </c>
      <c r="I306" s="36">
        <v>298.14999999999998</v>
      </c>
      <c r="J306" s="36">
        <v>303.30000000000007</v>
      </c>
      <c r="K306" s="31">
        <v>293</v>
      </c>
      <c r="L306" s="31">
        <v>284.64999999999998</v>
      </c>
      <c r="M306" s="31">
        <v>31.750520000000002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1727.65</v>
      </c>
      <c r="D307" s="36">
        <v>1721.2166666666665</v>
      </c>
      <c r="E307" s="36">
        <v>1712.4333333333329</v>
      </c>
      <c r="F307" s="36">
        <v>1697.2166666666665</v>
      </c>
      <c r="G307" s="36">
        <v>1688.4333333333329</v>
      </c>
      <c r="H307" s="36">
        <v>1736.4333333333329</v>
      </c>
      <c r="I307" s="36">
        <v>1745.2166666666662</v>
      </c>
      <c r="J307" s="36">
        <v>1760.4333333333329</v>
      </c>
      <c r="K307" s="31">
        <v>1730</v>
      </c>
      <c r="L307" s="31">
        <v>1706</v>
      </c>
      <c r="M307" s="31">
        <v>22.198740000000001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435.15</v>
      </c>
      <c r="D308" s="36">
        <v>436.16666666666669</v>
      </c>
      <c r="E308" s="36">
        <v>427.53333333333336</v>
      </c>
      <c r="F308" s="36">
        <v>419.91666666666669</v>
      </c>
      <c r="G308" s="36">
        <v>411.28333333333336</v>
      </c>
      <c r="H308" s="36">
        <v>443.78333333333336</v>
      </c>
      <c r="I308" s="36">
        <v>452.41666666666669</v>
      </c>
      <c r="J308" s="36">
        <v>460.03333333333336</v>
      </c>
      <c r="K308" s="31">
        <v>444.8</v>
      </c>
      <c r="L308" s="31">
        <v>428.55</v>
      </c>
      <c r="M308" s="31">
        <v>3.1476700000000002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597.54999999999995</v>
      </c>
      <c r="D309" s="36">
        <v>601.69999999999993</v>
      </c>
      <c r="E309" s="36">
        <v>587.39999999999986</v>
      </c>
      <c r="F309" s="36">
        <v>577.24999999999989</v>
      </c>
      <c r="G309" s="36">
        <v>562.94999999999982</v>
      </c>
      <c r="H309" s="36">
        <v>611.84999999999991</v>
      </c>
      <c r="I309" s="36">
        <v>626.14999999999986</v>
      </c>
      <c r="J309" s="36">
        <v>636.29999999999995</v>
      </c>
      <c r="K309" s="31">
        <v>616</v>
      </c>
      <c r="L309" s="31">
        <v>591.54999999999995</v>
      </c>
      <c r="M309" s="31">
        <v>4.95648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406.1</v>
      </c>
      <c r="D310" s="36">
        <v>405.26666666666665</v>
      </c>
      <c r="E310" s="36">
        <v>399.33333333333331</v>
      </c>
      <c r="F310" s="36">
        <v>392.56666666666666</v>
      </c>
      <c r="G310" s="36">
        <v>386.63333333333333</v>
      </c>
      <c r="H310" s="36">
        <v>412.0333333333333</v>
      </c>
      <c r="I310" s="36">
        <v>417.9666666666667</v>
      </c>
      <c r="J310" s="36">
        <v>424.73333333333329</v>
      </c>
      <c r="K310" s="31">
        <v>411.2</v>
      </c>
      <c r="L310" s="31">
        <v>398.5</v>
      </c>
      <c r="M310" s="31">
        <v>2.6535099999999998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186.6</v>
      </c>
      <c r="D311" s="36">
        <v>185.71666666666667</v>
      </c>
      <c r="E311" s="36">
        <v>182.98333333333335</v>
      </c>
      <c r="F311" s="36">
        <v>179.36666666666667</v>
      </c>
      <c r="G311" s="36">
        <v>176.63333333333335</v>
      </c>
      <c r="H311" s="36">
        <v>189.33333333333334</v>
      </c>
      <c r="I311" s="36">
        <v>192.06666666666663</v>
      </c>
      <c r="J311" s="36">
        <v>195.68333333333334</v>
      </c>
      <c r="K311" s="31">
        <v>188.45</v>
      </c>
      <c r="L311" s="31">
        <v>182.1</v>
      </c>
      <c r="M311" s="31">
        <v>94.631789999999995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194.1</v>
      </c>
      <c r="D312" s="36">
        <v>193.6</v>
      </c>
      <c r="E312" s="36">
        <v>188.35</v>
      </c>
      <c r="F312" s="36">
        <v>182.6</v>
      </c>
      <c r="G312" s="36">
        <v>177.35</v>
      </c>
      <c r="H312" s="36">
        <v>199.35</v>
      </c>
      <c r="I312" s="36">
        <v>204.6</v>
      </c>
      <c r="J312" s="36">
        <v>210.35</v>
      </c>
      <c r="K312" s="31">
        <v>198.85</v>
      </c>
      <c r="L312" s="31">
        <v>187.85</v>
      </c>
      <c r="M312" s="31">
        <v>63.039839999999998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2096.8000000000002</v>
      </c>
      <c r="D313" s="36">
        <v>2080.1333333333332</v>
      </c>
      <c r="E313" s="36">
        <v>2052.2666666666664</v>
      </c>
      <c r="F313" s="36">
        <v>2007.7333333333331</v>
      </c>
      <c r="G313" s="36">
        <v>1979.8666666666663</v>
      </c>
      <c r="H313" s="36">
        <v>2124.6666666666665</v>
      </c>
      <c r="I313" s="36">
        <v>2152.5333333333333</v>
      </c>
      <c r="J313" s="36">
        <v>2197.0666666666666</v>
      </c>
      <c r="K313" s="31">
        <v>2108</v>
      </c>
      <c r="L313" s="31">
        <v>2035.6</v>
      </c>
      <c r="M313" s="31">
        <v>6.6789800000000001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520.79999999999995</v>
      </c>
      <c r="D314" s="36">
        <v>522.65</v>
      </c>
      <c r="E314" s="36">
        <v>517.34999999999991</v>
      </c>
      <c r="F314" s="36">
        <v>513.9</v>
      </c>
      <c r="G314" s="36">
        <v>508.59999999999991</v>
      </c>
      <c r="H314" s="36">
        <v>526.09999999999991</v>
      </c>
      <c r="I314" s="36">
        <v>531.39999999999986</v>
      </c>
      <c r="J314" s="36">
        <v>534.84999999999991</v>
      </c>
      <c r="K314" s="31">
        <v>527.95000000000005</v>
      </c>
      <c r="L314" s="31">
        <v>519.20000000000005</v>
      </c>
      <c r="M314" s="31">
        <v>9.7195699999999992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10844.85</v>
      </c>
      <c r="D315" s="36">
        <v>10719.866666666667</v>
      </c>
      <c r="E315" s="36">
        <v>10582.983333333334</v>
      </c>
      <c r="F315" s="36">
        <v>10321.116666666667</v>
      </c>
      <c r="G315" s="36">
        <v>10184.233333333334</v>
      </c>
      <c r="H315" s="36">
        <v>10981.733333333334</v>
      </c>
      <c r="I315" s="36">
        <v>11118.616666666669</v>
      </c>
      <c r="J315" s="36">
        <v>11380.483333333334</v>
      </c>
      <c r="K315" s="31">
        <v>10856.75</v>
      </c>
      <c r="L315" s="31">
        <v>10458</v>
      </c>
      <c r="M315" s="31">
        <v>8.2904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2962.1</v>
      </c>
      <c r="D316" s="36">
        <v>2949.4833333333336</v>
      </c>
      <c r="E316" s="36">
        <v>2907.6166666666672</v>
      </c>
      <c r="F316" s="36">
        <v>2853.1333333333337</v>
      </c>
      <c r="G316" s="36">
        <v>2811.2666666666673</v>
      </c>
      <c r="H316" s="36">
        <v>3003.9666666666672</v>
      </c>
      <c r="I316" s="36">
        <v>3045.8333333333339</v>
      </c>
      <c r="J316" s="36">
        <v>3100.3166666666671</v>
      </c>
      <c r="K316" s="31">
        <v>2991.35</v>
      </c>
      <c r="L316" s="31">
        <v>2895</v>
      </c>
      <c r="M316" s="31">
        <v>1.1432800000000001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913</v>
      </c>
      <c r="D317" s="36">
        <v>897.58333333333337</v>
      </c>
      <c r="E317" s="36">
        <v>877.16666666666674</v>
      </c>
      <c r="F317" s="36">
        <v>841.33333333333337</v>
      </c>
      <c r="G317" s="36">
        <v>820.91666666666674</v>
      </c>
      <c r="H317" s="36">
        <v>933.41666666666674</v>
      </c>
      <c r="I317" s="36">
        <v>953.83333333333348</v>
      </c>
      <c r="J317" s="36">
        <v>989.66666666666674</v>
      </c>
      <c r="K317" s="31">
        <v>918</v>
      </c>
      <c r="L317" s="31">
        <v>861.75</v>
      </c>
      <c r="M317" s="31">
        <v>18.390989999999999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821.4</v>
      </c>
      <c r="D318" s="36">
        <v>813.25</v>
      </c>
      <c r="E318" s="36">
        <v>798.4</v>
      </c>
      <c r="F318" s="36">
        <v>775.4</v>
      </c>
      <c r="G318" s="36">
        <v>760.55</v>
      </c>
      <c r="H318" s="36">
        <v>836.25</v>
      </c>
      <c r="I318" s="36">
        <v>851.09999999999991</v>
      </c>
      <c r="J318" s="36">
        <v>874.1</v>
      </c>
      <c r="K318" s="31">
        <v>828.1</v>
      </c>
      <c r="L318" s="31">
        <v>790.25</v>
      </c>
      <c r="M318" s="31">
        <v>18.174340000000001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2152</v>
      </c>
      <c r="D319" s="36">
        <v>2137.9666666666667</v>
      </c>
      <c r="E319" s="36">
        <v>2109.0333333333333</v>
      </c>
      <c r="F319" s="36">
        <v>2066.0666666666666</v>
      </c>
      <c r="G319" s="36">
        <v>2037.1333333333332</v>
      </c>
      <c r="H319" s="36">
        <v>2180.9333333333334</v>
      </c>
      <c r="I319" s="36">
        <v>2209.8666666666668</v>
      </c>
      <c r="J319" s="36">
        <v>2252.8333333333335</v>
      </c>
      <c r="K319" s="31">
        <v>2166.9</v>
      </c>
      <c r="L319" s="31">
        <v>2095</v>
      </c>
      <c r="M319" s="31">
        <v>7.0299399999999999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670.05</v>
      </c>
      <c r="D320" s="36">
        <v>678.01666666666665</v>
      </c>
      <c r="E320" s="36">
        <v>656.83333333333326</v>
      </c>
      <c r="F320" s="36">
        <v>643.61666666666656</v>
      </c>
      <c r="G320" s="36">
        <v>622.43333333333317</v>
      </c>
      <c r="H320" s="36">
        <v>691.23333333333335</v>
      </c>
      <c r="I320" s="36">
        <v>712.41666666666674</v>
      </c>
      <c r="J320" s="36">
        <v>725.63333333333344</v>
      </c>
      <c r="K320" s="31">
        <v>699.2</v>
      </c>
      <c r="L320" s="31">
        <v>664.8</v>
      </c>
      <c r="M320" s="31">
        <v>4.6162700000000001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999.15</v>
      </c>
      <c r="D321" s="36">
        <v>1002.1666666666666</v>
      </c>
      <c r="E321" s="36">
        <v>990.5333333333333</v>
      </c>
      <c r="F321" s="36">
        <v>981.91666666666663</v>
      </c>
      <c r="G321" s="36">
        <v>970.2833333333333</v>
      </c>
      <c r="H321" s="36">
        <v>1010.7833333333333</v>
      </c>
      <c r="I321" s="36">
        <v>1022.4166666666667</v>
      </c>
      <c r="J321" s="36">
        <v>1031.0333333333333</v>
      </c>
      <c r="K321" s="31">
        <v>1013.8</v>
      </c>
      <c r="L321" s="31">
        <v>993.55</v>
      </c>
      <c r="M321" s="31">
        <v>0.32296000000000002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1039.0999999999999</v>
      </c>
      <c r="D322" s="36">
        <v>1039.5</v>
      </c>
      <c r="E322" s="36">
        <v>1021.0999999999999</v>
      </c>
      <c r="F322" s="36">
        <v>1003.0999999999999</v>
      </c>
      <c r="G322" s="36">
        <v>984.69999999999982</v>
      </c>
      <c r="H322" s="36">
        <v>1057.5</v>
      </c>
      <c r="I322" s="36">
        <v>1075.9000000000001</v>
      </c>
      <c r="J322" s="36">
        <v>1093.9000000000001</v>
      </c>
      <c r="K322" s="31">
        <v>1057.9000000000001</v>
      </c>
      <c r="L322" s="31">
        <v>1021.5</v>
      </c>
      <c r="M322" s="31">
        <v>1.95214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1744.35</v>
      </c>
      <c r="D323" s="36">
        <v>1741.3833333333332</v>
      </c>
      <c r="E323" s="36">
        <v>1669.9666666666665</v>
      </c>
      <c r="F323" s="36">
        <v>1595.5833333333333</v>
      </c>
      <c r="G323" s="36">
        <v>1524.1666666666665</v>
      </c>
      <c r="H323" s="36">
        <v>1815.7666666666664</v>
      </c>
      <c r="I323" s="36">
        <v>1887.1833333333334</v>
      </c>
      <c r="J323" s="36">
        <v>1961.5666666666664</v>
      </c>
      <c r="K323" s="31">
        <v>1812.8</v>
      </c>
      <c r="L323" s="31">
        <v>1667</v>
      </c>
      <c r="M323" s="31">
        <v>16.73724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98.7</v>
      </c>
      <c r="D324" s="36">
        <v>97.683333333333337</v>
      </c>
      <c r="E324" s="36">
        <v>94.666666666666671</v>
      </c>
      <c r="F324" s="36">
        <v>90.63333333333334</v>
      </c>
      <c r="G324" s="36">
        <v>87.616666666666674</v>
      </c>
      <c r="H324" s="36">
        <v>101.71666666666667</v>
      </c>
      <c r="I324" s="36">
        <v>104.73333333333332</v>
      </c>
      <c r="J324" s="36">
        <v>108.76666666666667</v>
      </c>
      <c r="K324" s="31">
        <v>100.7</v>
      </c>
      <c r="L324" s="31">
        <v>93.65</v>
      </c>
      <c r="M324" s="31">
        <v>249.01956999999999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72.900000000000006</v>
      </c>
      <c r="D325" s="36">
        <v>73.133333333333326</v>
      </c>
      <c r="E325" s="36">
        <v>71.466666666666654</v>
      </c>
      <c r="F325" s="36">
        <v>70.033333333333331</v>
      </c>
      <c r="G325" s="36">
        <v>68.36666666666666</v>
      </c>
      <c r="H325" s="36">
        <v>74.566666666666649</v>
      </c>
      <c r="I325" s="36">
        <v>76.233333333333334</v>
      </c>
      <c r="J325" s="36">
        <v>77.666666666666643</v>
      </c>
      <c r="K325" s="31">
        <v>74.8</v>
      </c>
      <c r="L325" s="31">
        <v>71.7</v>
      </c>
      <c r="M325" s="31">
        <v>233.09947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1770.65</v>
      </c>
      <c r="D326" s="36">
        <v>1768.2166666666665</v>
      </c>
      <c r="E326" s="36">
        <v>1736.4333333333329</v>
      </c>
      <c r="F326" s="36">
        <v>1702.2166666666665</v>
      </c>
      <c r="G326" s="36">
        <v>1670.4333333333329</v>
      </c>
      <c r="H326" s="36">
        <v>1802.4333333333329</v>
      </c>
      <c r="I326" s="36">
        <v>1834.2166666666662</v>
      </c>
      <c r="J326" s="36">
        <v>1868.4333333333329</v>
      </c>
      <c r="K326" s="31">
        <v>1800</v>
      </c>
      <c r="L326" s="31">
        <v>1734</v>
      </c>
      <c r="M326" s="31">
        <v>1.59599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2578.65</v>
      </c>
      <c r="D327" s="36">
        <v>2547.6833333333334</v>
      </c>
      <c r="E327" s="36">
        <v>2502.9666666666667</v>
      </c>
      <c r="F327" s="36">
        <v>2427.2833333333333</v>
      </c>
      <c r="G327" s="36">
        <v>2382.5666666666666</v>
      </c>
      <c r="H327" s="36">
        <v>2623.3666666666668</v>
      </c>
      <c r="I327" s="36">
        <v>2668.0833333333339</v>
      </c>
      <c r="J327" s="36">
        <v>2743.7666666666669</v>
      </c>
      <c r="K327" s="31">
        <v>2592.4</v>
      </c>
      <c r="L327" s="31">
        <v>2472</v>
      </c>
      <c r="M327" s="31">
        <v>8.8529300000000006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143387.70000000001</v>
      </c>
      <c r="D328" s="36">
        <v>142916.26666666669</v>
      </c>
      <c r="E328" s="36">
        <v>142232.53333333338</v>
      </c>
      <c r="F328" s="36">
        <v>141077.3666666667</v>
      </c>
      <c r="G328" s="36">
        <v>140393.63333333339</v>
      </c>
      <c r="H328" s="36">
        <v>144071.43333333338</v>
      </c>
      <c r="I328" s="36">
        <v>144755.16666666672</v>
      </c>
      <c r="J328" s="36">
        <v>145910.33333333337</v>
      </c>
      <c r="K328" s="31">
        <v>143600</v>
      </c>
      <c r="L328" s="31">
        <v>141761.1</v>
      </c>
      <c r="M328" s="31">
        <v>8.2449999999999996E-2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1978.6</v>
      </c>
      <c r="D329" s="36">
        <v>1990.6333333333332</v>
      </c>
      <c r="E329" s="36">
        <v>1963.7166666666665</v>
      </c>
      <c r="F329" s="36">
        <v>1948.8333333333333</v>
      </c>
      <c r="G329" s="36">
        <v>1921.9166666666665</v>
      </c>
      <c r="H329" s="36">
        <v>2005.5166666666664</v>
      </c>
      <c r="I329" s="36">
        <v>2032.4333333333334</v>
      </c>
      <c r="J329" s="36">
        <v>2047.3166666666664</v>
      </c>
      <c r="K329" s="31">
        <v>2017.55</v>
      </c>
      <c r="L329" s="31">
        <v>1975.75</v>
      </c>
      <c r="M329" s="31">
        <v>2.1180400000000001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3809.3</v>
      </c>
      <c r="D330" s="36">
        <v>3802.7666666666664</v>
      </c>
      <c r="E330" s="36">
        <v>3727.5333333333328</v>
      </c>
      <c r="F330" s="36">
        <v>3645.7666666666664</v>
      </c>
      <c r="G330" s="36">
        <v>3570.5333333333328</v>
      </c>
      <c r="H330" s="36">
        <v>3884.5333333333328</v>
      </c>
      <c r="I330" s="36">
        <v>3959.7666666666664</v>
      </c>
      <c r="J330" s="36">
        <v>4041.5333333333328</v>
      </c>
      <c r="K330" s="31">
        <v>3878</v>
      </c>
      <c r="L330" s="31">
        <v>3721</v>
      </c>
      <c r="M330" s="31">
        <v>7.6644199999999998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1390.5</v>
      </c>
      <c r="D331" s="36">
        <v>1378.1666666666667</v>
      </c>
      <c r="E331" s="36">
        <v>1364.3333333333335</v>
      </c>
      <c r="F331" s="36">
        <v>1338.1666666666667</v>
      </c>
      <c r="G331" s="36">
        <v>1324.3333333333335</v>
      </c>
      <c r="H331" s="36">
        <v>1404.3333333333335</v>
      </c>
      <c r="I331" s="36">
        <v>1418.166666666667</v>
      </c>
      <c r="J331" s="36">
        <v>1444.3333333333335</v>
      </c>
      <c r="K331" s="31">
        <v>1392</v>
      </c>
      <c r="L331" s="31">
        <v>1352</v>
      </c>
      <c r="M331" s="31">
        <v>3.84002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1365.7</v>
      </c>
      <c r="D332" s="36">
        <v>1377.2166666666665</v>
      </c>
      <c r="E332" s="36">
        <v>1349.4833333333329</v>
      </c>
      <c r="F332" s="36">
        <v>1333.2666666666664</v>
      </c>
      <c r="G332" s="36">
        <v>1305.5333333333328</v>
      </c>
      <c r="H332" s="36">
        <v>1393.4333333333329</v>
      </c>
      <c r="I332" s="36">
        <v>1421.1666666666665</v>
      </c>
      <c r="J332" s="36">
        <v>1437.383333333333</v>
      </c>
      <c r="K332" s="31">
        <v>1404.95</v>
      </c>
      <c r="L332" s="31">
        <v>1361</v>
      </c>
      <c r="M332" s="31">
        <v>3.2120099999999998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864.8</v>
      </c>
      <c r="D333" s="36">
        <v>869.19999999999993</v>
      </c>
      <c r="E333" s="36">
        <v>859.39999999999986</v>
      </c>
      <c r="F333" s="36">
        <v>853.99999999999989</v>
      </c>
      <c r="G333" s="36">
        <v>844.19999999999982</v>
      </c>
      <c r="H333" s="36">
        <v>874.59999999999991</v>
      </c>
      <c r="I333" s="36">
        <v>884.39999999999986</v>
      </c>
      <c r="J333" s="36">
        <v>889.8</v>
      </c>
      <c r="K333" s="31">
        <v>879</v>
      </c>
      <c r="L333" s="31">
        <v>863.8</v>
      </c>
      <c r="M333" s="31">
        <v>4.0811799999999998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162.75</v>
      </c>
      <c r="D334" s="36">
        <v>160.23333333333335</v>
      </c>
      <c r="E334" s="36">
        <v>156.66666666666669</v>
      </c>
      <c r="F334" s="36">
        <v>150.58333333333334</v>
      </c>
      <c r="G334" s="36">
        <v>147.01666666666668</v>
      </c>
      <c r="H334" s="36">
        <v>166.31666666666669</v>
      </c>
      <c r="I334" s="36">
        <v>169.88333333333335</v>
      </c>
      <c r="J334" s="36">
        <v>175.9666666666667</v>
      </c>
      <c r="K334" s="31">
        <v>163.80000000000001</v>
      </c>
      <c r="L334" s="31">
        <v>154.15</v>
      </c>
      <c r="M334" s="31">
        <v>465.64944000000003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3261.5</v>
      </c>
      <c r="D335" s="36">
        <v>3253.1666666666665</v>
      </c>
      <c r="E335" s="36">
        <v>3211.333333333333</v>
      </c>
      <c r="F335" s="36">
        <v>3161.1666666666665</v>
      </c>
      <c r="G335" s="36">
        <v>3119.333333333333</v>
      </c>
      <c r="H335" s="36">
        <v>3303.333333333333</v>
      </c>
      <c r="I335" s="36">
        <v>3345.1666666666661</v>
      </c>
      <c r="J335" s="36">
        <v>3395.333333333333</v>
      </c>
      <c r="K335" s="31">
        <v>3295</v>
      </c>
      <c r="L335" s="31">
        <v>3203</v>
      </c>
      <c r="M335" s="31">
        <v>2.0803199999999999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866.55</v>
      </c>
      <c r="D336" s="36">
        <v>861.81666666666661</v>
      </c>
      <c r="E336" s="36">
        <v>841.83333333333326</v>
      </c>
      <c r="F336" s="36">
        <v>817.11666666666667</v>
      </c>
      <c r="G336" s="36">
        <v>797.13333333333333</v>
      </c>
      <c r="H336" s="36">
        <v>886.53333333333319</v>
      </c>
      <c r="I336" s="36">
        <v>906.51666666666654</v>
      </c>
      <c r="J336" s="36">
        <v>931.23333333333312</v>
      </c>
      <c r="K336" s="31">
        <v>881.8</v>
      </c>
      <c r="L336" s="31">
        <v>837.1</v>
      </c>
      <c r="M336" s="31">
        <v>3.9998100000000001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157.44999999999999</v>
      </c>
      <c r="D337" s="36">
        <v>158.76666666666665</v>
      </c>
      <c r="E337" s="36">
        <v>149.83333333333331</v>
      </c>
      <c r="F337" s="36">
        <v>142.21666666666667</v>
      </c>
      <c r="G337" s="36">
        <v>133.28333333333333</v>
      </c>
      <c r="H337" s="36">
        <v>166.3833333333333</v>
      </c>
      <c r="I337" s="36">
        <v>175.31666666666663</v>
      </c>
      <c r="J337" s="36">
        <v>182.93333333333328</v>
      </c>
      <c r="K337" s="31">
        <v>167.7</v>
      </c>
      <c r="L337" s="31">
        <v>151.15</v>
      </c>
      <c r="M337" s="31">
        <v>491.06787000000003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219.3</v>
      </c>
      <c r="D338" s="36">
        <v>218.70000000000002</v>
      </c>
      <c r="E338" s="36">
        <v>216.60000000000002</v>
      </c>
      <c r="F338" s="36">
        <v>213.9</v>
      </c>
      <c r="G338" s="36">
        <v>211.8</v>
      </c>
      <c r="H338" s="36">
        <v>221.40000000000003</v>
      </c>
      <c r="I338" s="36">
        <v>223.5</v>
      </c>
      <c r="J338" s="36">
        <v>226.20000000000005</v>
      </c>
      <c r="K338" s="31">
        <v>220.8</v>
      </c>
      <c r="L338" s="31">
        <v>216</v>
      </c>
      <c r="M338" s="31">
        <v>45.573689999999999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2456.65</v>
      </c>
      <c r="D339" s="36">
        <v>2460.1166666666668</v>
      </c>
      <c r="E339" s="36">
        <v>2442.2833333333338</v>
      </c>
      <c r="F339" s="36">
        <v>2427.916666666667</v>
      </c>
      <c r="G339" s="36">
        <v>2410.0833333333339</v>
      </c>
      <c r="H339" s="36">
        <v>2474.4833333333336</v>
      </c>
      <c r="I339" s="36">
        <v>2492.3166666666666</v>
      </c>
      <c r="J339" s="36">
        <v>2506.6833333333334</v>
      </c>
      <c r="K339" s="31">
        <v>2477.9499999999998</v>
      </c>
      <c r="L339" s="31">
        <v>2445.75</v>
      </c>
      <c r="M339" s="31">
        <v>7.7018300000000002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113.7</v>
      </c>
      <c r="D340" s="36">
        <v>114.46666666666665</v>
      </c>
      <c r="E340" s="36">
        <v>111.23333333333331</v>
      </c>
      <c r="F340" s="36">
        <v>108.76666666666665</v>
      </c>
      <c r="G340" s="36">
        <v>105.5333333333333</v>
      </c>
      <c r="H340" s="36">
        <v>116.93333333333331</v>
      </c>
      <c r="I340" s="36">
        <v>120.16666666666666</v>
      </c>
      <c r="J340" s="36">
        <v>122.63333333333331</v>
      </c>
      <c r="K340" s="31">
        <v>117.7</v>
      </c>
      <c r="L340" s="31">
        <v>112</v>
      </c>
      <c r="M340" s="31">
        <v>6.2613700000000003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101.25</v>
      </c>
      <c r="D341" s="36">
        <v>103.48333333333333</v>
      </c>
      <c r="E341" s="36">
        <v>97.866666666666674</v>
      </c>
      <c r="F341" s="36">
        <v>94.483333333333334</v>
      </c>
      <c r="G341" s="36">
        <v>88.866666666666674</v>
      </c>
      <c r="H341" s="36">
        <v>106.86666666666667</v>
      </c>
      <c r="I341" s="36">
        <v>112.48333333333332</v>
      </c>
      <c r="J341" s="36">
        <v>115.86666666666667</v>
      </c>
      <c r="K341" s="31">
        <v>109.1</v>
      </c>
      <c r="L341" s="31">
        <v>100.1</v>
      </c>
      <c r="M341" s="31">
        <v>2498.5586600000001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504.5</v>
      </c>
      <c r="D342" s="36">
        <v>500.36666666666662</v>
      </c>
      <c r="E342" s="36">
        <v>493.23333333333323</v>
      </c>
      <c r="F342" s="36">
        <v>481.96666666666664</v>
      </c>
      <c r="G342" s="36">
        <v>474.83333333333326</v>
      </c>
      <c r="H342" s="36">
        <v>511.63333333333321</v>
      </c>
      <c r="I342" s="36">
        <v>518.76666666666654</v>
      </c>
      <c r="J342" s="36">
        <v>530.03333333333319</v>
      </c>
      <c r="K342" s="31">
        <v>507.5</v>
      </c>
      <c r="L342" s="31">
        <v>489.1</v>
      </c>
      <c r="M342" s="31">
        <v>7.64778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283.35000000000002</v>
      </c>
      <c r="D343" s="36">
        <v>282.5</v>
      </c>
      <c r="E343" s="36">
        <v>275.89999999999998</v>
      </c>
      <c r="F343" s="36">
        <v>268.45</v>
      </c>
      <c r="G343" s="36">
        <v>261.84999999999997</v>
      </c>
      <c r="H343" s="36">
        <v>289.95</v>
      </c>
      <c r="I343" s="36">
        <v>296.55</v>
      </c>
      <c r="J343" s="36">
        <v>304</v>
      </c>
      <c r="K343" s="31">
        <v>289.10000000000002</v>
      </c>
      <c r="L343" s="31">
        <v>275.05</v>
      </c>
      <c r="M343" s="31">
        <v>74.632710000000003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243.55</v>
      </c>
      <c r="D344" s="36">
        <v>241.01666666666665</v>
      </c>
      <c r="E344" s="36">
        <v>237.5333333333333</v>
      </c>
      <c r="F344" s="36">
        <v>231.51666666666665</v>
      </c>
      <c r="G344" s="36">
        <v>228.0333333333333</v>
      </c>
      <c r="H344" s="36">
        <v>247.0333333333333</v>
      </c>
      <c r="I344" s="36">
        <v>250.51666666666665</v>
      </c>
      <c r="J344" s="36">
        <v>256.5333333333333</v>
      </c>
      <c r="K344" s="31">
        <v>244.5</v>
      </c>
      <c r="L344" s="31">
        <v>235</v>
      </c>
      <c r="M344" s="31">
        <v>199.47040000000001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69.349999999999994</v>
      </c>
      <c r="D345" s="36">
        <v>69.13333333333334</v>
      </c>
      <c r="E345" s="36">
        <v>67.116666666666674</v>
      </c>
      <c r="F345" s="36">
        <v>64.88333333333334</v>
      </c>
      <c r="G345" s="36">
        <v>62.866666666666674</v>
      </c>
      <c r="H345" s="36">
        <v>71.366666666666674</v>
      </c>
      <c r="I345" s="36">
        <v>73.383333333333354</v>
      </c>
      <c r="J345" s="36">
        <v>75.616666666666674</v>
      </c>
      <c r="K345" s="31">
        <v>71.150000000000006</v>
      </c>
      <c r="L345" s="31">
        <v>66.900000000000006</v>
      </c>
      <c r="M345" s="31">
        <v>199.13120000000001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269.60000000000002</v>
      </c>
      <c r="D346" s="36">
        <v>269.10000000000002</v>
      </c>
      <c r="E346" s="36">
        <v>265.10000000000002</v>
      </c>
      <c r="F346" s="36">
        <v>260.60000000000002</v>
      </c>
      <c r="G346" s="36">
        <v>256.60000000000002</v>
      </c>
      <c r="H346" s="36">
        <v>273.60000000000002</v>
      </c>
      <c r="I346" s="36">
        <v>277.60000000000002</v>
      </c>
      <c r="J346" s="36">
        <v>282.10000000000002</v>
      </c>
      <c r="K346" s="31">
        <v>273.10000000000002</v>
      </c>
      <c r="L346" s="31">
        <v>264.60000000000002</v>
      </c>
      <c r="M346" s="31">
        <v>7.9929399999999999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334.2</v>
      </c>
      <c r="D347" s="36">
        <v>333.06666666666666</v>
      </c>
      <c r="E347" s="36">
        <v>330.13333333333333</v>
      </c>
      <c r="F347" s="36">
        <v>326.06666666666666</v>
      </c>
      <c r="G347" s="36">
        <v>323.13333333333333</v>
      </c>
      <c r="H347" s="36">
        <v>337.13333333333333</v>
      </c>
      <c r="I347" s="36">
        <v>340.06666666666661</v>
      </c>
      <c r="J347" s="36">
        <v>344.13333333333333</v>
      </c>
      <c r="K347" s="31">
        <v>336</v>
      </c>
      <c r="L347" s="31">
        <v>329</v>
      </c>
      <c r="M347" s="31">
        <v>120.24661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357.15</v>
      </c>
      <c r="D348" s="36">
        <v>358.41666666666669</v>
      </c>
      <c r="E348" s="36">
        <v>354.03333333333336</v>
      </c>
      <c r="F348" s="36">
        <v>350.91666666666669</v>
      </c>
      <c r="G348" s="36">
        <v>346.53333333333336</v>
      </c>
      <c r="H348" s="36">
        <v>361.53333333333336</v>
      </c>
      <c r="I348" s="36">
        <v>365.91666666666669</v>
      </c>
      <c r="J348" s="36">
        <v>369.03333333333336</v>
      </c>
      <c r="K348" s="31">
        <v>362.8</v>
      </c>
      <c r="L348" s="31">
        <v>355.3</v>
      </c>
      <c r="M348" s="31">
        <v>2.1012300000000002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1317.45</v>
      </c>
      <c r="D349" s="36">
        <v>1315.9333333333334</v>
      </c>
      <c r="E349" s="36">
        <v>1296.5166666666669</v>
      </c>
      <c r="F349" s="36">
        <v>1275.5833333333335</v>
      </c>
      <c r="G349" s="36">
        <v>1256.166666666667</v>
      </c>
      <c r="H349" s="36">
        <v>1336.8666666666668</v>
      </c>
      <c r="I349" s="36">
        <v>1356.2833333333333</v>
      </c>
      <c r="J349" s="36">
        <v>1377.2166666666667</v>
      </c>
      <c r="K349" s="31">
        <v>1335.35</v>
      </c>
      <c r="L349" s="31">
        <v>1295</v>
      </c>
      <c r="M349" s="31">
        <v>9.6002299999999998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272.3</v>
      </c>
      <c r="D350" s="36">
        <v>268.63333333333338</v>
      </c>
      <c r="E350" s="36">
        <v>263.86666666666679</v>
      </c>
      <c r="F350" s="36">
        <v>255.43333333333339</v>
      </c>
      <c r="G350" s="36">
        <v>250.6666666666668</v>
      </c>
      <c r="H350" s="36">
        <v>277.06666666666678</v>
      </c>
      <c r="I350" s="36">
        <v>281.83333333333331</v>
      </c>
      <c r="J350" s="36">
        <v>290.26666666666677</v>
      </c>
      <c r="K350" s="31">
        <v>273.39999999999998</v>
      </c>
      <c r="L350" s="31">
        <v>260.2</v>
      </c>
      <c r="M350" s="31">
        <v>367.08949000000001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481</v>
      </c>
      <c r="D351" s="36">
        <v>481.13333333333338</v>
      </c>
      <c r="E351" s="36">
        <v>445.86666666666679</v>
      </c>
      <c r="F351" s="36">
        <v>410.73333333333341</v>
      </c>
      <c r="G351" s="36">
        <v>375.46666666666681</v>
      </c>
      <c r="H351" s="36">
        <v>516.26666666666677</v>
      </c>
      <c r="I351" s="36">
        <v>551.5333333333333</v>
      </c>
      <c r="J351" s="36">
        <v>586.66666666666674</v>
      </c>
      <c r="K351" s="31">
        <v>516.4</v>
      </c>
      <c r="L351" s="31">
        <v>446</v>
      </c>
      <c r="M351" s="31">
        <v>169.37800999999999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1896.1</v>
      </c>
      <c r="D352" s="36">
        <v>1864.95</v>
      </c>
      <c r="E352" s="36">
        <v>1824.95</v>
      </c>
      <c r="F352" s="36">
        <v>1753.8</v>
      </c>
      <c r="G352" s="36">
        <v>1713.8</v>
      </c>
      <c r="H352" s="36">
        <v>1936.1000000000001</v>
      </c>
      <c r="I352" s="36">
        <v>1976.1000000000001</v>
      </c>
      <c r="J352" s="36">
        <v>2047.2500000000002</v>
      </c>
      <c r="K352" s="31">
        <v>1904.95</v>
      </c>
      <c r="L352" s="31">
        <v>1793.8</v>
      </c>
      <c r="M352" s="31">
        <v>16.82676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451.15</v>
      </c>
      <c r="D353" s="36">
        <v>439.90000000000003</v>
      </c>
      <c r="E353" s="36">
        <v>406.25000000000006</v>
      </c>
      <c r="F353" s="36">
        <v>361.35</v>
      </c>
      <c r="G353" s="36">
        <v>327.70000000000005</v>
      </c>
      <c r="H353" s="36">
        <v>484.80000000000007</v>
      </c>
      <c r="I353" s="36">
        <v>518.45000000000005</v>
      </c>
      <c r="J353" s="36">
        <v>563.35000000000014</v>
      </c>
      <c r="K353" s="31">
        <v>473.55</v>
      </c>
      <c r="L353" s="31">
        <v>395</v>
      </c>
      <c r="M353" s="31">
        <v>638.35202000000004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7034.9</v>
      </c>
      <c r="D354" s="36">
        <v>6918.2666666666664</v>
      </c>
      <c r="E354" s="36">
        <v>6736.6333333333332</v>
      </c>
      <c r="F354" s="36">
        <v>6438.3666666666668</v>
      </c>
      <c r="G354" s="36">
        <v>6256.7333333333336</v>
      </c>
      <c r="H354" s="36">
        <v>7216.5333333333328</v>
      </c>
      <c r="I354" s="36">
        <v>7398.1666666666661</v>
      </c>
      <c r="J354" s="36">
        <v>7696.4333333333325</v>
      </c>
      <c r="K354" s="31">
        <v>7099.9</v>
      </c>
      <c r="L354" s="31">
        <v>6620</v>
      </c>
      <c r="M354" s="31">
        <v>5.0801999999999996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219.6</v>
      </c>
      <c r="D355" s="36">
        <v>221.56666666666669</v>
      </c>
      <c r="E355" s="36">
        <v>215.53333333333339</v>
      </c>
      <c r="F355" s="36">
        <v>211.4666666666667</v>
      </c>
      <c r="G355" s="36">
        <v>205.43333333333339</v>
      </c>
      <c r="H355" s="36">
        <v>225.63333333333338</v>
      </c>
      <c r="I355" s="36">
        <v>231.66666666666669</v>
      </c>
      <c r="J355" s="36">
        <v>235.73333333333338</v>
      </c>
      <c r="K355" s="31">
        <v>227.6</v>
      </c>
      <c r="L355" s="31">
        <v>217.5</v>
      </c>
      <c r="M355" s="31">
        <v>7.2357800000000001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36355.199999999997</v>
      </c>
      <c r="D356" s="36">
        <v>36520.700000000004</v>
      </c>
      <c r="E356" s="36">
        <v>36034.500000000007</v>
      </c>
      <c r="F356" s="36">
        <v>35713.800000000003</v>
      </c>
      <c r="G356" s="36">
        <v>35227.600000000006</v>
      </c>
      <c r="H356" s="36">
        <v>36841.400000000009</v>
      </c>
      <c r="I356" s="36">
        <v>37327.600000000006</v>
      </c>
      <c r="J356" s="36">
        <v>37648.30000000001</v>
      </c>
      <c r="K356" s="31">
        <v>37006.9</v>
      </c>
      <c r="L356" s="31">
        <v>36200</v>
      </c>
      <c r="M356" s="31">
        <v>0.11669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1605.45</v>
      </c>
      <c r="D357" s="36">
        <v>1579.95</v>
      </c>
      <c r="E357" s="36">
        <v>1541.5</v>
      </c>
      <c r="F357" s="36">
        <v>1477.55</v>
      </c>
      <c r="G357" s="36">
        <v>1439.1</v>
      </c>
      <c r="H357" s="36">
        <v>1643.9</v>
      </c>
      <c r="I357" s="36">
        <v>1682.3500000000004</v>
      </c>
      <c r="J357" s="36">
        <v>1746.3000000000002</v>
      </c>
      <c r="K357" s="31">
        <v>1618.4</v>
      </c>
      <c r="L357" s="31">
        <v>1516</v>
      </c>
      <c r="M357" s="31">
        <v>7.6832200000000004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909.2</v>
      </c>
      <c r="D358" s="36">
        <v>911.63333333333333</v>
      </c>
      <c r="E358" s="36">
        <v>849.56666666666661</v>
      </c>
      <c r="F358" s="36">
        <v>789.93333333333328</v>
      </c>
      <c r="G358" s="36">
        <v>727.86666666666656</v>
      </c>
      <c r="H358" s="36">
        <v>971.26666666666665</v>
      </c>
      <c r="I358" s="36">
        <v>1033.3333333333335</v>
      </c>
      <c r="J358" s="36">
        <v>1092.9666666666667</v>
      </c>
      <c r="K358" s="31">
        <v>973.7</v>
      </c>
      <c r="L358" s="31">
        <v>852</v>
      </c>
      <c r="M358" s="31">
        <v>89.123649999999998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324.10000000000002</v>
      </c>
      <c r="D359" s="36">
        <v>326.34999999999997</v>
      </c>
      <c r="E359" s="36">
        <v>317.69999999999993</v>
      </c>
      <c r="F359" s="36">
        <v>311.29999999999995</v>
      </c>
      <c r="G359" s="36">
        <v>302.64999999999992</v>
      </c>
      <c r="H359" s="36">
        <v>332.74999999999994</v>
      </c>
      <c r="I359" s="36">
        <v>341.39999999999992</v>
      </c>
      <c r="J359" s="36">
        <v>347.79999999999995</v>
      </c>
      <c r="K359" s="31">
        <v>335</v>
      </c>
      <c r="L359" s="31">
        <v>319.95</v>
      </c>
      <c r="M359" s="31">
        <v>33.189390000000003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8642</v>
      </c>
      <c r="D360" s="36">
        <v>8632.5</v>
      </c>
      <c r="E360" s="36">
        <v>8545.5</v>
      </c>
      <c r="F360" s="36">
        <v>8449</v>
      </c>
      <c r="G360" s="36">
        <v>8362</v>
      </c>
      <c r="H360" s="36">
        <v>8729</v>
      </c>
      <c r="I360" s="36">
        <v>8816</v>
      </c>
      <c r="J360" s="36">
        <v>8912.5</v>
      </c>
      <c r="K360" s="31">
        <v>8719.5</v>
      </c>
      <c r="L360" s="31">
        <v>8536</v>
      </c>
      <c r="M360" s="31">
        <v>2.2261600000000001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290.39999999999998</v>
      </c>
      <c r="D361" s="36">
        <v>287.13333333333327</v>
      </c>
      <c r="E361" s="36">
        <v>277.81666666666655</v>
      </c>
      <c r="F361" s="36">
        <v>265.23333333333329</v>
      </c>
      <c r="G361" s="36">
        <v>255.91666666666657</v>
      </c>
      <c r="H361" s="36">
        <v>299.71666666666653</v>
      </c>
      <c r="I361" s="36">
        <v>309.03333333333325</v>
      </c>
      <c r="J361" s="36">
        <v>321.6166666666665</v>
      </c>
      <c r="K361" s="31">
        <v>296.45</v>
      </c>
      <c r="L361" s="31">
        <v>274.55</v>
      </c>
      <c r="M361" s="31">
        <v>317.44882000000001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4769.05</v>
      </c>
      <c r="D362" s="36">
        <v>4771.166666666667</v>
      </c>
      <c r="E362" s="36">
        <v>4702.5333333333338</v>
      </c>
      <c r="F362" s="36">
        <v>4636.0166666666664</v>
      </c>
      <c r="G362" s="36">
        <v>4567.3833333333332</v>
      </c>
      <c r="H362" s="36">
        <v>4837.6833333333343</v>
      </c>
      <c r="I362" s="36">
        <v>4906.3166666666675</v>
      </c>
      <c r="J362" s="36">
        <v>4972.8333333333348</v>
      </c>
      <c r="K362" s="31">
        <v>4839.8</v>
      </c>
      <c r="L362" s="31">
        <v>4704.6499999999996</v>
      </c>
      <c r="M362" s="31">
        <v>0.32513999999999998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2652.3</v>
      </c>
      <c r="D363" s="36">
        <v>2642.4333333333334</v>
      </c>
      <c r="E363" s="36">
        <v>2554.8666666666668</v>
      </c>
      <c r="F363" s="36">
        <v>2457.4333333333334</v>
      </c>
      <c r="G363" s="36">
        <v>2369.8666666666668</v>
      </c>
      <c r="H363" s="36">
        <v>2739.8666666666668</v>
      </c>
      <c r="I363" s="36">
        <v>2827.4333333333334</v>
      </c>
      <c r="J363" s="36">
        <v>2924.8666666666668</v>
      </c>
      <c r="K363" s="31">
        <v>2730</v>
      </c>
      <c r="L363" s="31">
        <v>2545</v>
      </c>
      <c r="M363" s="31">
        <v>9.6393400000000007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3314.45</v>
      </c>
      <c r="D364" s="36">
        <v>3305.4500000000003</v>
      </c>
      <c r="E364" s="36">
        <v>3273.0000000000005</v>
      </c>
      <c r="F364" s="36">
        <v>3231.55</v>
      </c>
      <c r="G364" s="36">
        <v>3199.1000000000004</v>
      </c>
      <c r="H364" s="36">
        <v>3346.9000000000005</v>
      </c>
      <c r="I364" s="36">
        <v>3379.3500000000004</v>
      </c>
      <c r="J364" s="36">
        <v>3420.8000000000006</v>
      </c>
      <c r="K364" s="31">
        <v>3337.9</v>
      </c>
      <c r="L364" s="31">
        <v>3264</v>
      </c>
      <c r="M364" s="31">
        <v>2.6432000000000002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2614.4499999999998</v>
      </c>
      <c r="D365" s="36">
        <v>2595.9166666666665</v>
      </c>
      <c r="E365" s="36">
        <v>2572.833333333333</v>
      </c>
      <c r="F365" s="36">
        <v>2531.2166666666667</v>
      </c>
      <c r="G365" s="36">
        <v>2508.1333333333332</v>
      </c>
      <c r="H365" s="36">
        <v>2637.5333333333328</v>
      </c>
      <c r="I365" s="36">
        <v>2660.6166666666659</v>
      </c>
      <c r="J365" s="36">
        <v>2702.2333333333327</v>
      </c>
      <c r="K365" s="31">
        <v>2619</v>
      </c>
      <c r="L365" s="31">
        <v>2554.3000000000002</v>
      </c>
      <c r="M365" s="31">
        <v>8.1670200000000008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902.4</v>
      </c>
      <c r="D366" s="36">
        <v>899.6</v>
      </c>
      <c r="E366" s="36">
        <v>892.2</v>
      </c>
      <c r="F366" s="36">
        <v>882</v>
      </c>
      <c r="G366" s="36">
        <v>874.6</v>
      </c>
      <c r="H366" s="36">
        <v>909.80000000000007</v>
      </c>
      <c r="I366" s="36">
        <v>917.19999999999993</v>
      </c>
      <c r="J366" s="36">
        <v>927.40000000000009</v>
      </c>
      <c r="K366" s="31">
        <v>907</v>
      </c>
      <c r="L366" s="31">
        <v>889.4</v>
      </c>
      <c r="M366" s="31">
        <v>5.7907599999999997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140.9</v>
      </c>
      <c r="D367" s="36">
        <v>141.13333333333333</v>
      </c>
      <c r="E367" s="36">
        <v>138.86666666666665</v>
      </c>
      <c r="F367" s="36">
        <v>136.83333333333331</v>
      </c>
      <c r="G367" s="36">
        <v>134.56666666666663</v>
      </c>
      <c r="H367" s="36">
        <v>143.16666666666666</v>
      </c>
      <c r="I367" s="36">
        <v>145.43333333333331</v>
      </c>
      <c r="J367" s="36">
        <v>147.46666666666667</v>
      </c>
      <c r="K367" s="31">
        <v>143.4</v>
      </c>
      <c r="L367" s="31">
        <v>139.1</v>
      </c>
      <c r="M367" s="31">
        <v>75.220500000000001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806.55</v>
      </c>
      <c r="D368" s="36">
        <v>805.51666666666677</v>
      </c>
      <c r="E368" s="36">
        <v>797.03333333333353</v>
      </c>
      <c r="F368" s="36">
        <v>787.51666666666677</v>
      </c>
      <c r="G368" s="36">
        <v>779.03333333333353</v>
      </c>
      <c r="H368" s="36">
        <v>815.03333333333353</v>
      </c>
      <c r="I368" s="36">
        <v>823.51666666666688</v>
      </c>
      <c r="J368" s="36">
        <v>833.03333333333353</v>
      </c>
      <c r="K368" s="31">
        <v>814</v>
      </c>
      <c r="L368" s="31">
        <v>796</v>
      </c>
      <c r="M368" s="31">
        <v>2.8797000000000001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444.3</v>
      </c>
      <c r="D369" s="36">
        <v>449.11666666666662</v>
      </c>
      <c r="E369" s="36">
        <v>436.23333333333323</v>
      </c>
      <c r="F369" s="36">
        <v>428.16666666666663</v>
      </c>
      <c r="G369" s="36">
        <v>415.28333333333325</v>
      </c>
      <c r="H369" s="36">
        <v>457.18333333333322</v>
      </c>
      <c r="I369" s="36">
        <v>470.06666666666655</v>
      </c>
      <c r="J369" s="36">
        <v>478.13333333333321</v>
      </c>
      <c r="K369" s="31">
        <v>462</v>
      </c>
      <c r="L369" s="31">
        <v>441.05</v>
      </c>
      <c r="M369" s="31">
        <v>16.246880000000001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1584.9</v>
      </c>
      <c r="D370" s="36">
        <v>1568.7666666666667</v>
      </c>
      <c r="E370" s="36">
        <v>1542.2833333333333</v>
      </c>
      <c r="F370" s="36">
        <v>1499.6666666666667</v>
      </c>
      <c r="G370" s="36">
        <v>1473.1833333333334</v>
      </c>
      <c r="H370" s="36">
        <v>1611.3833333333332</v>
      </c>
      <c r="I370" s="36">
        <v>1637.8666666666663</v>
      </c>
      <c r="J370" s="36">
        <v>1680.4833333333331</v>
      </c>
      <c r="K370" s="31">
        <v>1595.25</v>
      </c>
      <c r="L370" s="31">
        <v>1526.15</v>
      </c>
      <c r="M370" s="31">
        <v>1.50875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4396.1499999999996</v>
      </c>
      <c r="D371" s="36">
        <v>4384.3666666666659</v>
      </c>
      <c r="E371" s="36">
        <v>4356.7833333333319</v>
      </c>
      <c r="F371" s="36">
        <v>4317.4166666666661</v>
      </c>
      <c r="G371" s="36">
        <v>4289.8333333333321</v>
      </c>
      <c r="H371" s="36">
        <v>4423.7333333333318</v>
      </c>
      <c r="I371" s="36">
        <v>4451.3166666666657</v>
      </c>
      <c r="J371" s="36">
        <v>4490.6833333333316</v>
      </c>
      <c r="K371" s="31">
        <v>4411.95</v>
      </c>
      <c r="L371" s="31">
        <v>4345</v>
      </c>
      <c r="M371" s="31">
        <v>4.0024699999999998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984.35</v>
      </c>
      <c r="D372" s="36">
        <v>988.83333333333337</v>
      </c>
      <c r="E372" s="36">
        <v>975.51666666666677</v>
      </c>
      <c r="F372" s="36">
        <v>966.68333333333339</v>
      </c>
      <c r="G372" s="36">
        <v>953.36666666666679</v>
      </c>
      <c r="H372" s="36">
        <v>997.66666666666674</v>
      </c>
      <c r="I372" s="36">
        <v>1010.9833333333333</v>
      </c>
      <c r="J372" s="36">
        <v>1019.8166666666667</v>
      </c>
      <c r="K372" s="31">
        <v>1002.15</v>
      </c>
      <c r="L372" s="31">
        <v>980</v>
      </c>
      <c r="M372" s="31">
        <v>0.83726999999999996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488.55</v>
      </c>
      <c r="D373" s="36">
        <v>485.48333333333335</v>
      </c>
      <c r="E373" s="36">
        <v>480.56666666666672</v>
      </c>
      <c r="F373" s="36">
        <v>472.58333333333337</v>
      </c>
      <c r="G373" s="36">
        <v>467.66666666666674</v>
      </c>
      <c r="H373" s="36">
        <v>493.4666666666667</v>
      </c>
      <c r="I373" s="36">
        <v>498.38333333333333</v>
      </c>
      <c r="J373" s="36">
        <v>506.36666666666667</v>
      </c>
      <c r="K373" s="31">
        <v>490.4</v>
      </c>
      <c r="L373" s="31">
        <v>477.5</v>
      </c>
      <c r="M373" s="31">
        <v>14.458920000000001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454</v>
      </c>
      <c r="D374" s="36">
        <v>453.4666666666667</v>
      </c>
      <c r="E374" s="36">
        <v>445.63333333333338</v>
      </c>
      <c r="F374" s="36">
        <v>437.26666666666671</v>
      </c>
      <c r="G374" s="36">
        <v>429.43333333333339</v>
      </c>
      <c r="H374" s="36">
        <v>461.83333333333337</v>
      </c>
      <c r="I374" s="36">
        <v>469.66666666666663</v>
      </c>
      <c r="J374" s="36">
        <v>478.03333333333336</v>
      </c>
      <c r="K374" s="31">
        <v>461.3</v>
      </c>
      <c r="L374" s="31">
        <v>445.1</v>
      </c>
      <c r="M374" s="31">
        <v>94.036079999999998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274.25</v>
      </c>
      <c r="D375" s="36">
        <v>276.48333333333335</v>
      </c>
      <c r="E375" s="36">
        <v>270.06666666666672</v>
      </c>
      <c r="F375" s="36">
        <v>265.88333333333338</v>
      </c>
      <c r="G375" s="36">
        <v>259.46666666666675</v>
      </c>
      <c r="H375" s="36">
        <v>280.66666666666669</v>
      </c>
      <c r="I375" s="36">
        <v>287.08333333333331</v>
      </c>
      <c r="J375" s="36">
        <v>291.26666666666665</v>
      </c>
      <c r="K375" s="31">
        <v>282.89999999999998</v>
      </c>
      <c r="L375" s="31">
        <v>272.3</v>
      </c>
      <c r="M375" s="31">
        <v>296.68277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508.05</v>
      </c>
      <c r="D376" s="36">
        <v>496.90000000000003</v>
      </c>
      <c r="E376" s="36">
        <v>484.20000000000005</v>
      </c>
      <c r="F376" s="36">
        <v>460.35</v>
      </c>
      <c r="G376" s="36">
        <v>447.65000000000003</v>
      </c>
      <c r="H376" s="36">
        <v>520.75</v>
      </c>
      <c r="I376" s="36">
        <v>533.45000000000005</v>
      </c>
      <c r="J376" s="36">
        <v>557.30000000000007</v>
      </c>
      <c r="K376" s="31">
        <v>509.6</v>
      </c>
      <c r="L376" s="31">
        <v>473.05</v>
      </c>
      <c r="M376" s="31">
        <v>25.98404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1222.9000000000001</v>
      </c>
      <c r="D377" s="36">
        <v>1222.8666666666668</v>
      </c>
      <c r="E377" s="36">
        <v>1195.8333333333335</v>
      </c>
      <c r="F377" s="36">
        <v>1168.7666666666667</v>
      </c>
      <c r="G377" s="36">
        <v>1141.7333333333333</v>
      </c>
      <c r="H377" s="36">
        <v>1249.9333333333336</v>
      </c>
      <c r="I377" s="36">
        <v>1276.9666666666669</v>
      </c>
      <c r="J377" s="36">
        <v>1304.0333333333338</v>
      </c>
      <c r="K377" s="31">
        <v>1249.9000000000001</v>
      </c>
      <c r="L377" s="31">
        <v>1195.8</v>
      </c>
      <c r="M377" s="31">
        <v>2.6718999999999999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673.55</v>
      </c>
      <c r="D378" s="36">
        <v>676.5333333333333</v>
      </c>
      <c r="E378" s="36">
        <v>663.11666666666656</v>
      </c>
      <c r="F378" s="36">
        <v>652.68333333333328</v>
      </c>
      <c r="G378" s="36">
        <v>639.26666666666654</v>
      </c>
      <c r="H378" s="36">
        <v>686.96666666666658</v>
      </c>
      <c r="I378" s="36">
        <v>700.38333333333333</v>
      </c>
      <c r="J378" s="36">
        <v>710.81666666666661</v>
      </c>
      <c r="K378" s="31">
        <v>689.95</v>
      </c>
      <c r="L378" s="31">
        <v>666.1</v>
      </c>
      <c r="M378" s="31">
        <v>9.5113699999999994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173.35</v>
      </c>
      <c r="D379" s="36">
        <v>173.21666666666667</v>
      </c>
      <c r="E379" s="36">
        <v>171.03333333333333</v>
      </c>
      <c r="F379" s="36">
        <v>168.71666666666667</v>
      </c>
      <c r="G379" s="36">
        <v>166.53333333333333</v>
      </c>
      <c r="H379" s="36">
        <v>175.53333333333333</v>
      </c>
      <c r="I379" s="36">
        <v>177.71666666666667</v>
      </c>
      <c r="J379" s="36">
        <v>180.03333333333333</v>
      </c>
      <c r="K379" s="31">
        <v>175.4</v>
      </c>
      <c r="L379" s="31">
        <v>170.9</v>
      </c>
      <c r="M379" s="31">
        <v>3.2744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16754.25</v>
      </c>
      <c r="D380" s="36">
        <v>16755.45</v>
      </c>
      <c r="E380" s="36">
        <v>16610.900000000001</v>
      </c>
      <c r="F380" s="36">
        <v>16467.55</v>
      </c>
      <c r="G380" s="36">
        <v>16323</v>
      </c>
      <c r="H380" s="36">
        <v>16898.800000000003</v>
      </c>
      <c r="I380" s="36">
        <v>17043.349999999999</v>
      </c>
      <c r="J380" s="36">
        <v>17186.700000000004</v>
      </c>
      <c r="K380" s="31">
        <v>16900</v>
      </c>
      <c r="L380" s="31">
        <v>16612.099999999999</v>
      </c>
      <c r="M380" s="31">
        <v>4.8439999999999997E-2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121.9</v>
      </c>
      <c r="D381" s="36">
        <v>121.28333333333335</v>
      </c>
      <c r="E381" s="36">
        <v>119.7166666666667</v>
      </c>
      <c r="F381" s="36">
        <v>117.53333333333335</v>
      </c>
      <c r="G381" s="36">
        <v>115.9666666666667</v>
      </c>
      <c r="H381" s="36">
        <v>123.4666666666667</v>
      </c>
      <c r="I381" s="36">
        <v>125.03333333333333</v>
      </c>
      <c r="J381" s="36">
        <v>127.2166666666667</v>
      </c>
      <c r="K381" s="31">
        <v>122.85</v>
      </c>
      <c r="L381" s="31">
        <v>119.1</v>
      </c>
      <c r="M381" s="31">
        <v>530.28324999999995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1406.5</v>
      </c>
      <c r="D382" s="36">
        <v>1411.5333333333335</v>
      </c>
      <c r="E382" s="36">
        <v>1399.416666666667</v>
      </c>
      <c r="F382" s="36">
        <v>1392.3333333333335</v>
      </c>
      <c r="G382" s="36">
        <v>1380.2166666666669</v>
      </c>
      <c r="H382" s="36">
        <v>1418.616666666667</v>
      </c>
      <c r="I382" s="36">
        <v>1430.7333333333333</v>
      </c>
      <c r="J382" s="36">
        <v>1437.8166666666671</v>
      </c>
      <c r="K382" s="31">
        <v>1423.65</v>
      </c>
      <c r="L382" s="31">
        <v>1404.45</v>
      </c>
      <c r="M382" s="31">
        <v>3.5795300000000001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496.75</v>
      </c>
      <c r="D383" s="36">
        <v>500.93333333333339</v>
      </c>
      <c r="E383" s="36">
        <v>489.9166666666668</v>
      </c>
      <c r="F383" s="36">
        <v>483.08333333333343</v>
      </c>
      <c r="G383" s="36">
        <v>472.06666666666683</v>
      </c>
      <c r="H383" s="36">
        <v>507.76666666666677</v>
      </c>
      <c r="I383" s="36">
        <v>518.78333333333342</v>
      </c>
      <c r="J383" s="36">
        <v>525.61666666666679</v>
      </c>
      <c r="K383" s="31">
        <v>511.95</v>
      </c>
      <c r="L383" s="31">
        <v>494.1</v>
      </c>
      <c r="M383" s="31">
        <v>3.9043399999999999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1725.85</v>
      </c>
      <c r="D384" s="36">
        <v>1744.2833333333335</v>
      </c>
      <c r="E384" s="36">
        <v>1691.5666666666671</v>
      </c>
      <c r="F384" s="36">
        <v>1657.2833333333335</v>
      </c>
      <c r="G384" s="36">
        <v>1604.5666666666671</v>
      </c>
      <c r="H384" s="36">
        <v>1778.5666666666671</v>
      </c>
      <c r="I384" s="36">
        <v>1831.2833333333338</v>
      </c>
      <c r="J384" s="36">
        <v>1865.5666666666671</v>
      </c>
      <c r="K384" s="31">
        <v>1797</v>
      </c>
      <c r="L384" s="31">
        <v>1710</v>
      </c>
      <c r="M384" s="31">
        <v>2.9489299999999998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285.2</v>
      </c>
      <c r="D385" s="36">
        <v>280.23333333333335</v>
      </c>
      <c r="E385" s="36">
        <v>272.16666666666669</v>
      </c>
      <c r="F385" s="36">
        <v>259.13333333333333</v>
      </c>
      <c r="G385" s="36">
        <v>251.06666666666666</v>
      </c>
      <c r="H385" s="36">
        <v>293.26666666666671</v>
      </c>
      <c r="I385" s="36">
        <v>301.33333333333331</v>
      </c>
      <c r="J385" s="36">
        <v>314.36666666666673</v>
      </c>
      <c r="K385" s="31">
        <v>288.3</v>
      </c>
      <c r="L385" s="31">
        <v>267.2</v>
      </c>
      <c r="M385" s="31">
        <v>170.61913000000001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193.5</v>
      </c>
      <c r="D386" s="36">
        <v>190.95000000000002</v>
      </c>
      <c r="E386" s="36">
        <v>185.40000000000003</v>
      </c>
      <c r="F386" s="36">
        <v>177.3</v>
      </c>
      <c r="G386" s="36">
        <v>171.75000000000003</v>
      </c>
      <c r="H386" s="36">
        <v>199.05000000000004</v>
      </c>
      <c r="I386" s="36">
        <v>204.60000000000005</v>
      </c>
      <c r="J386" s="36">
        <v>212.70000000000005</v>
      </c>
      <c r="K386" s="31">
        <v>196.5</v>
      </c>
      <c r="L386" s="31">
        <v>182.85</v>
      </c>
      <c r="M386" s="31">
        <v>173.75675000000001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1226.5999999999999</v>
      </c>
      <c r="D387" s="36">
        <v>1214.95</v>
      </c>
      <c r="E387" s="36">
        <v>1199.9000000000001</v>
      </c>
      <c r="F387" s="36">
        <v>1173.2</v>
      </c>
      <c r="G387" s="36">
        <v>1158.1500000000001</v>
      </c>
      <c r="H387" s="36">
        <v>1241.6500000000001</v>
      </c>
      <c r="I387" s="36">
        <v>1256.6999999999998</v>
      </c>
      <c r="J387" s="36">
        <v>1283.4000000000001</v>
      </c>
      <c r="K387" s="31">
        <v>1230</v>
      </c>
      <c r="L387" s="31">
        <v>1188.25</v>
      </c>
      <c r="M387" s="31">
        <v>1.80148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350.45</v>
      </c>
      <c r="D388" s="36">
        <v>350.01666666666671</v>
      </c>
      <c r="E388" s="36">
        <v>347.53333333333342</v>
      </c>
      <c r="F388" s="36">
        <v>344.61666666666673</v>
      </c>
      <c r="G388" s="36">
        <v>342.13333333333344</v>
      </c>
      <c r="H388" s="36">
        <v>352.93333333333339</v>
      </c>
      <c r="I388" s="36">
        <v>355.41666666666663</v>
      </c>
      <c r="J388" s="36">
        <v>358.33333333333337</v>
      </c>
      <c r="K388" s="31">
        <v>352.5</v>
      </c>
      <c r="L388" s="31">
        <v>347.1</v>
      </c>
      <c r="M388" s="31">
        <v>3.5653899999999998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266.45</v>
      </c>
      <c r="D389" s="36">
        <v>265.68333333333334</v>
      </c>
      <c r="E389" s="36">
        <v>257.2166666666667</v>
      </c>
      <c r="F389" s="36">
        <v>247.98333333333335</v>
      </c>
      <c r="G389" s="36">
        <v>239.51666666666671</v>
      </c>
      <c r="H389" s="36">
        <v>274.91666666666669</v>
      </c>
      <c r="I389" s="36">
        <v>283.38333333333327</v>
      </c>
      <c r="J389" s="36">
        <v>292.61666666666667</v>
      </c>
      <c r="K389" s="31">
        <v>274.14999999999998</v>
      </c>
      <c r="L389" s="31">
        <v>256.45</v>
      </c>
      <c r="M389" s="31">
        <v>42.893799999999999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167.83333333333334</v>
      </c>
      <c r="E390" s="36">
        <v>164.81666666666669</v>
      </c>
      <c r="F390" s="36">
        <v>161.73333333333335</v>
      </c>
      <c r="G390" s="36">
        <v>158.7166666666667</v>
      </c>
      <c r="H390" s="36">
        <v>170.91666666666669</v>
      </c>
      <c r="I390" s="36">
        <v>173.93333333333334</v>
      </c>
      <c r="J390" s="36">
        <v>177.01666666666668</v>
      </c>
      <c r="K390" s="31">
        <v>170.85</v>
      </c>
      <c r="L390" s="31">
        <v>164.75</v>
      </c>
      <c r="M390" s="31">
        <v>34.409419999999997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3436.95</v>
      </c>
      <c r="D391" s="36">
        <v>3392.7833333333333</v>
      </c>
      <c r="E391" s="36">
        <v>3336.0666666666666</v>
      </c>
      <c r="F391" s="36">
        <v>3235.1833333333334</v>
      </c>
      <c r="G391" s="36">
        <v>3178.4666666666667</v>
      </c>
      <c r="H391" s="36">
        <v>3493.6666666666665</v>
      </c>
      <c r="I391" s="36">
        <v>3550.3833333333328</v>
      </c>
      <c r="J391" s="36">
        <v>3651.2666666666664</v>
      </c>
      <c r="K391" s="31">
        <v>3449.5</v>
      </c>
      <c r="L391" s="31">
        <v>3291.9</v>
      </c>
      <c r="M391" s="31">
        <v>0.69811999999999996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88.35</v>
      </c>
      <c r="D392" s="36">
        <v>88.383333333333326</v>
      </c>
      <c r="E392" s="36">
        <v>87.066666666666649</v>
      </c>
      <c r="F392" s="36">
        <v>85.783333333333317</v>
      </c>
      <c r="G392" s="36">
        <v>84.46666666666664</v>
      </c>
      <c r="H392" s="36">
        <v>89.666666666666657</v>
      </c>
      <c r="I392" s="36">
        <v>90.98333333333332</v>
      </c>
      <c r="J392" s="36">
        <v>92.266666666666666</v>
      </c>
      <c r="K392" s="31">
        <v>89.7</v>
      </c>
      <c r="L392" s="31">
        <v>87.1</v>
      </c>
      <c r="M392" s="31">
        <v>51.115630000000003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1752.95</v>
      </c>
      <c r="D393" s="36">
        <v>1747</v>
      </c>
      <c r="E393" s="36">
        <v>1734</v>
      </c>
      <c r="F393" s="36">
        <v>1715.05</v>
      </c>
      <c r="G393" s="36">
        <v>1702.05</v>
      </c>
      <c r="H393" s="36">
        <v>1765.95</v>
      </c>
      <c r="I393" s="36">
        <v>1778.95</v>
      </c>
      <c r="J393" s="36">
        <v>1797.9</v>
      </c>
      <c r="K393" s="31">
        <v>1760</v>
      </c>
      <c r="L393" s="31">
        <v>1728.05</v>
      </c>
      <c r="M393" s="31">
        <v>1.1006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265.05</v>
      </c>
      <c r="D394" s="36">
        <v>264.31666666666666</v>
      </c>
      <c r="E394" s="36">
        <v>261.13333333333333</v>
      </c>
      <c r="F394" s="36">
        <v>257.21666666666664</v>
      </c>
      <c r="G394" s="36">
        <v>254.0333333333333</v>
      </c>
      <c r="H394" s="36">
        <v>268.23333333333335</v>
      </c>
      <c r="I394" s="36">
        <v>271.41666666666663</v>
      </c>
      <c r="J394" s="36">
        <v>275.33333333333337</v>
      </c>
      <c r="K394" s="31">
        <v>267.5</v>
      </c>
      <c r="L394" s="31">
        <v>260.39999999999998</v>
      </c>
      <c r="M394" s="31">
        <v>62.995069999999998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502.95</v>
      </c>
      <c r="D395" s="36">
        <v>499.51666666666665</v>
      </c>
      <c r="E395" s="36">
        <v>494.08333333333331</v>
      </c>
      <c r="F395" s="36">
        <v>485.21666666666664</v>
      </c>
      <c r="G395" s="36">
        <v>479.7833333333333</v>
      </c>
      <c r="H395" s="36">
        <v>508.38333333333333</v>
      </c>
      <c r="I395" s="36">
        <v>513.81666666666672</v>
      </c>
      <c r="J395" s="36">
        <v>522.68333333333339</v>
      </c>
      <c r="K395" s="31">
        <v>504.95</v>
      </c>
      <c r="L395" s="31">
        <v>490.65</v>
      </c>
      <c r="M395" s="31">
        <v>98.196349999999995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208.1</v>
      </c>
      <c r="D396" s="36">
        <v>207.01666666666665</v>
      </c>
      <c r="E396" s="36">
        <v>201.68333333333331</v>
      </c>
      <c r="F396" s="36">
        <v>195.26666666666665</v>
      </c>
      <c r="G396" s="36">
        <v>189.93333333333331</v>
      </c>
      <c r="H396" s="36">
        <v>213.43333333333331</v>
      </c>
      <c r="I396" s="36">
        <v>218.76666666666668</v>
      </c>
      <c r="J396" s="36">
        <v>225.18333333333331</v>
      </c>
      <c r="K396" s="31">
        <v>212.35</v>
      </c>
      <c r="L396" s="31">
        <v>200.6</v>
      </c>
      <c r="M396" s="31">
        <v>63.832279999999997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857.55</v>
      </c>
      <c r="D397" s="36">
        <v>856.08333333333337</v>
      </c>
      <c r="E397" s="36">
        <v>847.16666666666674</v>
      </c>
      <c r="F397" s="36">
        <v>836.78333333333342</v>
      </c>
      <c r="G397" s="36">
        <v>827.86666666666679</v>
      </c>
      <c r="H397" s="36">
        <v>866.4666666666667</v>
      </c>
      <c r="I397" s="36">
        <v>875.38333333333344</v>
      </c>
      <c r="J397" s="36">
        <v>885.76666666666665</v>
      </c>
      <c r="K397" s="31">
        <v>865</v>
      </c>
      <c r="L397" s="31">
        <v>845.7</v>
      </c>
      <c r="M397" s="31">
        <v>0.83808000000000005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2855.6</v>
      </c>
      <c r="D398" s="36">
        <v>2859.6499999999996</v>
      </c>
      <c r="E398" s="36">
        <v>2835.5999999999995</v>
      </c>
      <c r="F398" s="36">
        <v>2815.6</v>
      </c>
      <c r="G398" s="36">
        <v>2791.5499999999997</v>
      </c>
      <c r="H398" s="36">
        <v>2879.6499999999992</v>
      </c>
      <c r="I398" s="36">
        <v>2903.6999999999994</v>
      </c>
      <c r="J398" s="36">
        <v>2923.6999999999989</v>
      </c>
      <c r="K398" s="31">
        <v>2883.7</v>
      </c>
      <c r="L398" s="31">
        <v>2839.65</v>
      </c>
      <c r="M398" s="31">
        <v>45.239919999999998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</v>
      </c>
      <c r="D399" s="36">
        <v>113.58333333333333</v>
      </c>
      <c r="E399" s="36">
        <v>111.71666666666665</v>
      </c>
      <c r="F399" s="36">
        <v>110.03333333333333</v>
      </c>
      <c r="G399" s="36">
        <v>108.16666666666666</v>
      </c>
      <c r="H399" s="36">
        <v>115.26666666666665</v>
      </c>
      <c r="I399" s="36">
        <v>117.13333333333333</v>
      </c>
      <c r="J399" s="36">
        <v>118.81666666666665</v>
      </c>
      <c r="K399" s="31">
        <v>115.45</v>
      </c>
      <c r="L399" s="31">
        <v>111.9</v>
      </c>
      <c r="M399" s="31">
        <v>25.40166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714.65</v>
      </c>
      <c r="D400" s="36">
        <v>716.75</v>
      </c>
      <c r="E400" s="36">
        <v>708.15</v>
      </c>
      <c r="F400" s="36">
        <v>701.65</v>
      </c>
      <c r="G400" s="36">
        <v>693.05</v>
      </c>
      <c r="H400" s="36">
        <v>723.25</v>
      </c>
      <c r="I400" s="36">
        <v>731.84999999999991</v>
      </c>
      <c r="J400" s="36">
        <v>738.35</v>
      </c>
      <c r="K400" s="31">
        <v>725.35</v>
      </c>
      <c r="L400" s="31">
        <v>710.25</v>
      </c>
      <c r="M400" s="31">
        <v>5.1563100000000004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762.05</v>
      </c>
      <c r="D401" s="36">
        <v>758.15</v>
      </c>
      <c r="E401" s="36">
        <v>739.19999999999993</v>
      </c>
      <c r="F401" s="36">
        <v>716.34999999999991</v>
      </c>
      <c r="G401" s="36">
        <v>697.39999999999986</v>
      </c>
      <c r="H401" s="36">
        <v>781</v>
      </c>
      <c r="I401" s="36">
        <v>799.95</v>
      </c>
      <c r="J401" s="36">
        <v>822.80000000000007</v>
      </c>
      <c r="K401" s="31">
        <v>777.1</v>
      </c>
      <c r="L401" s="31">
        <v>735.3</v>
      </c>
      <c r="M401" s="31">
        <v>57.905549999999998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778.55</v>
      </c>
      <c r="D402" s="36">
        <v>776.85</v>
      </c>
      <c r="E402" s="36">
        <v>770.25</v>
      </c>
      <c r="F402" s="36">
        <v>761.94999999999993</v>
      </c>
      <c r="G402" s="36">
        <v>755.34999999999991</v>
      </c>
      <c r="H402" s="36">
        <v>785.15000000000009</v>
      </c>
      <c r="I402" s="36">
        <v>791.75000000000023</v>
      </c>
      <c r="J402" s="36">
        <v>800.05000000000018</v>
      </c>
      <c r="K402" s="31">
        <v>783.45</v>
      </c>
      <c r="L402" s="31">
        <v>768.55</v>
      </c>
      <c r="M402" s="31">
        <v>0.53841000000000006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1602.85</v>
      </c>
      <c r="D403" s="36">
        <v>1601.55</v>
      </c>
      <c r="E403" s="36">
        <v>1580.3</v>
      </c>
      <c r="F403" s="36">
        <v>1557.75</v>
      </c>
      <c r="G403" s="36">
        <v>1536.5</v>
      </c>
      <c r="H403" s="36">
        <v>1624.1</v>
      </c>
      <c r="I403" s="36">
        <v>1645.35</v>
      </c>
      <c r="J403" s="36">
        <v>1667.8999999999999</v>
      </c>
      <c r="K403" s="31">
        <v>1622.8</v>
      </c>
      <c r="L403" s="31">
        <v>1579</v>
      </c>
      <c r="M403" s="31">
        <v>1.64673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118.75</v>
      </c>
      <c r="D404" s="36">
        <v>118.08333333333333</v>
      </c>
      <c r="E404" s="36">
        <v>116.96666666666665</v>
      </c>
      <c r="F404" s="36">
        <v>115.18333333333332</v>
      </c>
      <c r="G404" s="36">
        <v>114.06666666666665</v>
      </c>
      <c r="H404" s="36">
        <v>119.86666666666666</v>
      </c>
      <c r="I404" s="36">
        <v>120.98333333333333</v>
      </c>
      <c r="J404" s="36">
        <v>122.76666666666667</v>
      </c>
      <c r="K404" s="31">
        <v>119.2</v>
      </c>
      <c r="L404" s="31">
        <v>116.3</v>
      </c>
      <c r="M404" s="31">
        <v>100.48027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8861.0499999999993</v>
      </c>
      <c r="D405" s="36">
        <v>8911.8666666666668</v>
      </c>
      <c r="E405" s="36">
        <v>8729.9333333333343</v>
      </c>
      <c r="F405" s="36">
        <v>8598.8166666666675</v>
      </c>
      <c r="G405" s="36">
        <v>8416.883333333335</v>
      </c>
      <c r="H405" s="36">
        <v>9042.9833333333336</v>
      </c>
      <c r="I405" s="36">
        <v>9224.9166666666642</v>
      </c>
      <c r="J405" s="36">
        <v>9356.0333333333328</v>
      </c>
      <c r="K405" s="31">
        <v>9093.7999999999993</v>
      </c>
      <c r="L405" s="31">
        <v>8780.75</v>
      </c>
      <c r="M405" s="31">
        <v>0.22295999999999999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1408.95</v>
      </c>
      <c r="D406" s="36">
        <v>1416.1166666666668</v>
      </c>
      <c r="E406" s="36">
        <v>1388.2333333333336</v>
      </c>
      <c r="F406" s="36">
        <v>1367.5166666666669</v>
      </c>
      <c r="G406" s="36">
        <v>1339.6333333333337</v>
      </c>
      <c r="H406" s="36">
        <v>1436.8333333333335</v>
      </c>
      <c r="I406" s="36">
        <v>1464.7166666666667</v>
      </c>
      <c r="J406" s="36">
        <v>1485.4333333333334</v>
      </c>
      <c r="K406" s="31">
        <v>1444</v>
      </c>
      <c r="L406" s="31">
        <v>1395.4</v>
      </c>
      <c r="M406" s="31">
        <v>1.8681700000000001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708.6</v>
      </c>
      <c r="D407" s="36">
        <v>705.86666666666667</v>
      </c>
      <c r="E407" s="36">
        <v>701.73333333333335</v>
      </c>
      <c r="F407" s="36">
        <v>694.86666666666667</v>
      </c>
      <c r="G407" s="36">
        <v>690.73333333333335</v>
      </c>
      <c r="H407" s="36">
        <v>712.73333333333335</v>
      </c>
      <c r="I407" s="36">
        <v>716.86666666666679</v>
      </c>
      <c r="J407" s="36">
        <v>723.73333333333335</v>
      </c>
      <c r="K407" s="31">
        <v>710</v>
      </c>
      <c r="L407" s="31">
        <v>699</v>
      </c>
      <c r="M407" s="31">
        <v>14.919320000000001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1464</v>
      </c>
      <c r="D408" s="36">
        <v>1446.2833333333335</v>
      </c>
      <c r="E408" s="36">
        <v>1422.616666666667</v>
      </c>
      <c r="F408" s="36">
        <v>1381.2333333333336</v>
      </c>
      <c r="G408" s="36">
        <v>1357.5666666666671</v>
      </c>
      <c r="H408" s="36">
        <v>1487.666666666667</v>
      </c>
      <c r="I408" s="36">
        <v>1511.3333333333335</v>
      </c>
      <c r="J408" s="36">
        <v>1552.7166666666669</v>
      </c>
      <c r="K408" s="31">
        <v>1469.95</v>
      </c>
      <c r="L408" s="31">
        <v>1404.9</v>
      </c>
      <c r="M408" s="31">
        <v>15.15381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3115.7</v>
      </c>
      <c r="D409" s="36">
        <v>3094.9</v>
      </c>
      <c r="E409" s="36">
        <v>3047.8500000000004</v>
      </c>
      <c r="F409" s="36">
        <v>2980.0000000000005</v>
      </c>
      <c r="G409" s="36">
        <v>2932.9500000000007</v>
      </c>
      <c r="H409" s="36">
        <v>3162.75</v>
      </c>
      <c r="I409" s="36">
        <v>3209.8</v>
      </c>
      <c r="J409" s="36">
        <v>3277.6499999999996</v>
      </c>
      <c r="K409" s="31">
        <v>3141.95</v>
      </c>
      <c r="L409" s="31">
        <v>3027.05</v>
      </c>
      <c r="M409" s="31">
        <v>0.61580999999999997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380.55</v>
      </c>
      <c r="D410" s="36">
        <v>380.76666666666665</v>
      </c>
      <c r="E410" s="36">
        <v>376.73333333333329</v>
      </c>
      <c r="F410" s="36">
        <v>372.91666666666663</v>
      </c>
      <c r="G410" s="36">
        <v>368.88333333333327</v>
      </c>
      <c r="H410" s="36">
        <v>384.58333333333331</v>
      </c>
      <c r="I410" s="36">
        <v>388.61666666666662</v>
      </c>
      <c r="J410" s="36">
        <v>392.43333333333334</v>
      </c>
      <c r="K410" s="31">
        <v>384.8</v>
      </c>
      <c r="L410" s="31">
        <v>376.95</v>
      </c>
      <c r="M410" s="31">
        <v>1.4266399999999999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753</v>
      </c>
      <c r="D411" s="36">
        <v>753.0333333333333</v>
      </c>
      <c r="E411" s="36">
        <v>743.31666666666661</v>
      </c>
      <c r="F411" s="36">
        <v>733.63333333333333</v>
      </c>
      <c r="G411" s="36">
        <v>723.91666666666663</v>
      </c>
      <c r="H411" s="36">
        <v>762.71666666666658</v>
      </c>
      <c r="I411" s="36">
        <v>772.43333333333328</v>
      </c>
      <c r="J411" s="36">
        <v>782.11666666666656</v>
      </c>
      <c r="K411" s="31">
        <v>762.75</v>
      </c>
      <c r="L411" s="31">
        <v>743.35</v>
      </c>
      <c r="M411" s="31">
        <v>0.61797999999999997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27569.4</v>
      </c>
      <c r="D412" s="36">
        <v>27571.95</v>
      </c>
      <c r="E412" s="36">
        <v>27228.9</v>
      </c>
      <c r="F412" s="36">
        <v>26888.400000000001</v>
      </c>
      <c r="G412" s="36">
        <v>26545.350000000002</v>
      </c>
      <c r="H412" s="36">
        <v>27912.45</v>
      </c>
      <c r="I412" s="36">
        <v>28255.499999999996</v>
      </c>
      <c r="J412" s="36">
        <v>28596</v>
      </c>
      <c r="K412" s="31">
        <v>27915</v>
      </c>
      <c r="L412" s="31">
        <v>27231.45</v>
      </c>
      <c r="M412" s="31">
        <v>0.58072000000000001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51.05</v>
      </c>
      <c r="D413" s="36">
        <v>51.383333333333333</v>
      </c>
      <c r="E413" s="36">
        <v>50.266666666666666</v>
      </c>
      <c r="F413" s="36">
        <v>49.483333333333334</v>
      </c>
      <c r="G413" s="36">
        <v>48.366666666666667</v>
      </c>
      <c r="H413" s="36">
        <v>52.166666666666664</v>
      </c>
      <c r="I413" s="36">
        <v>53.283333333333324</v>
      </c>
      <c r="J413" s="36">
        <v>54.066666666666663</v>
      </c>
      <c r="K413" s="31">
        <v>52.5</v>
      </c>
      <c r="L413" s="31">
        <v>50.6</v>
      </c>
      <c r="M413" s="31">
        <v>266.15503000000001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2396.4499999999998</v>
      </c>
      <c r="D414" s="36">
        <v>2374.6666666666665</v>
      </c>
      <c r="E414" s="36">
        <v>2345.4333333333329</v>
      </c>
      <c r="F414" s="36">
        <v>2294.4166666666665</v>
      </c>
      <c r="G414" s="36">
        <v>2265.1833333333329</v>
      </c>
      <c r="H414" s="36">
        <v>2425.6833333333329</v>
      </c>
      <c r="I414" s="36">
        <v>2454.9166666666665</v>
      </c>
      <c r="J414" s="36">
        <v>2505.9333333333329</v>
      </c>
      <c r="K414" s="31">
        <v>2403.9</v>
      </c>
      <c r="L414" s="31">
        <v>2323.65</v>
      </c>
      <c r="M414" s="31">
        <v>15.022830000000001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697.3</v>
      </c>
      <c r="D415" s="36">
        <v>694.46666666666658</v>
      </c>
      <c r="E415" s="36">
        <v>684.28333333333319</v>
      </c>
      <c r="F415" s="36">
        <v>671.26666666666665</v>
      </c>
      <c r="G415" s="36">
        <v>661.08333333333326</v>
      </c>
      <c r="H415" s="36">
        <v>707.48333333333312</v>
      </c>
      <c r="I415" s="36">
        <v>717.66666666666652</v>
      </c>
      <c r="J415" s="36">
        <v>730.68333333333305</v>
      </c>
      <c r="K415" s="31">
        <v>704.65</v>
      </c>
      <c r="L415" s="31">
        <v>681.45</v>
      </c>
      <c r="M415" s="31">
        <v>5.5068299999999999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4216.75</v>
      </c>
      <c r="D416" s="36">
        <v>4200.5999999999995</v>
      </c>
      <c r="E416" s="36">
        <v>4151.1999999999989</v>
      </c>
      <c r="F416" s="36">
        <v>4085.6499999999996</v>
      </c>
      <c r="G416" s="36">
        <v>4036.2499999999991</v>
      </c>
      <c r="H416" s="36">
        <v>4266.1499999999987</v>
      </c>
      <c r="I416" s="36">
        <v>4315.5499999999984</v>
      </c>
      <c r="J416" s="36">
        <v>4381.0999999999985</v>
      </c>
      <c r="K416" s="31">
        <v>4250</v>
      </c>
      <c r="L416" s="31">
        <v>4135.05</v>
      </c>
      <c r="M416" s="31">
        <v>1.5789599999999999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146.94999999999999</v>
      </c>
      <c r="D417" s="36">
        <v>150.21666666666667</v>
      </c>
      <c r="E417" s="36">
        <v>140.63333333333333</v>
      </c>
      <c r="F417" s="36">
        <v>134.31666666666666</v>
      </c>
      <c r="G417" s="36">
        <v>124.73333333333332</v>
      </c>
      <c r="H417" s="36">
        <v>156.53333333333333</v>
      </c>
      <c r="I417" s="36">
        <v>166.11666666666665</v>
      </c>
      <c r="J417" s="36">
        <v>172.43333333333334</v>
      </c>
      <c r="K417" s="31">
        <v>159.80000000000001</v>
      </c>
      <c r="L417" s="31">
        <v>143.9</v>
      </c>
      <c r="M417" s="31">
        <v>942.07941000000005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4628.3999999999996</v>
      </c>
      <c r="D418" s="36">
        <v>4610.2</v>
      </c>
      <c r="E418" s="36">
        <v>4574.1499999999996</v>
      </c>
      <c r="F418" s="36">
        <v>4519.8999999999996</v>
      </c>
      <c r="G418" s="36">
        <v>4483.8499999999995</v>
      </c>
      <c r="H418" s="36">
        <v>4664.45</v>
      </c>
      <c r="I418" s="36">
        <v>4700.5000000000009</v>
      </c>
      <c r="J418" s="36">
        <v>4754.75</v>
      </c>
      <c r="K418" s="31">
        <v>4646.25</v>
      </c>
      <c r="L418" s="31">
        <v>4555.95</v>
      </c>
      <c r="M418" s="31">
        <v>0.44773000000000002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1442.9</v>
      </c>
      <c r="D419" s="36">
        <v>1430.1833333333334</v>
      </c>
      <c r="E419" s="36">
        <v>1402.8666666666668</v>
      </c>
      <c r="F419" s="36">
        <v>1362.8333333333335</v>
      </c>
      <c r="G419" s="36">
        <v>1335.5166666666669</v>
      </c>
      <c r="H419" s="36">
        <v>1470.2166666666667</v>
      </c>
      <c r="I419" s="36">
        <v>1497.5333333333333</v>
      </c>
      <c r="J419" s="36">
        <v>1537.5666666666666</v>
      </c>
      <c r="K419" s="31">
        <v>1457.5</v>
      </c>
      <c r="L419" s="31">
        <v>1390.15</v>
      </c>
      <c r="M419" s="31">
        <v>2.39975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6731.25</v>
      </c>
      <c r="D420" s="36">
        <v>6708.833333333333</v>
      </c>
      <c r="E420" s="36">
        <v>6647.6666666666661</v>
      </c>
      <c r="F420" s="36">
        <v>6564.083333333333</v>
      </c>
      <c r="G420" s="36">
        <v>6502.9166666666661</v>
      </c>
      <c r="H420" s="36">
        <v>6792.4166666666661</v>
      </c>
      <c r="I420" s="36">
        <v>6853.5833333333321</v>
      </c>
      <c r="J420" s="36">
        <v>6937.1666666666661</v>
      </c>
      <c r="K420" s="31">
        <v>6770</v>
      </c>
      <c r="L420" s="31">
        <v>6625.25</v>
      </c>
      <c r="M420" s="31">
        <v>0.58331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631.29999999999995</v>
      </c>
      <c r="D421" s="36">
        <v>634.4</v>
      </c>
      <c r="E421" s="36">
        <v>621.9</v>
      </c>
      <c r="F421" s="36">
        <v>612.5</v>
      </c>
      <c r="G421" s="36">
        <v>600</v>
      </c>
      <c r="H421" s="36">
        <v>643.79999999999995</v>
      </c>
      <c r="I421" s="36">
        <v>656.3</v>
      </c>
      <c r="J421" s="36">
        <v>665.69999999999993</v>
      </c>
      <c r="K421" s="31">
        <v>646.9</v>
      </c>
      <c r="L421" s="31">
        <v>625</v>
      </c>
      <c r="M421" s="31">
        <v>10.86519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823.25</v>
      </c>
      <c r="D422" s="36">
        <v>824.93333333333339</v>
      </c>
      <c r="E422" s="36">
        <v>811.76666666666677</v>
      </c>
      <c r="F422" s="36">
        <v>800.28333333333342</v>
      </c>
      <c r="G422" s="36">
        <v>787.11666666666679</v>
      </c>
      <c r="H422" s="36">
        <v>836.41666666666674</v>
      </c>
      <c r="I422" s="36">
        <v>849.58333333333326</v>
      </c>
      <c r="J422" s="36">
        <v>861.06666666666672</v>
      </c>
      <c r="K422" s="31">
        <v>838.1</v>
      </c>
      <c r="L422" s="31">
        <v>813.45</v>
      </c>
      <c r="M422" s="31">
        <v>9.6943300000000008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2283.75</v>
      </c>
      <c r="D423" s="36">
        <v>2275.3833333333332</v>
      </c>
      <c r="E423" s="36">
        <v>2257.5666666666666</v>
      </c>
      <c r="F423" s="36">
        <v>2231.3833333333332</v>
      </c>
      <c r="G423" s="36">
        <v>2213.5666666666666</v>
      </c>
      <c r="H423" s="36">
        <v>2301.5666666666666</v>
      </c>
      <c r="I423" s="36">
        <v>2319.3833333333332</v>
      </c>
      <c r="J423" s="36">
        <v>2345.5666666666666</v>
      </c>
      <c r="K423" s="31">
        <v>2293.1999999999998</v>
      </c>
      <c r="L423" s="31">
        <v>2249.1999999999998</v>
      </c>
      <c r="M423" s="31">
        <v>5.2979200000000004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573.15</v>
      </c>
      <c r="D424" s="36">
        <v>573.7166666666667</v>
      </c>
      <c r="E424" s="36">
        <v>566.43333333333339</v>
      </c>
      <c r="F424" s="36">
        <v>559.7166666666667</v>
      </c>
      <c r="G424" s="36">
        <v>552.43333333333339</v>
      </c>
      <c r="H424" s="36">
        <v>580.43333333333339</v>
      </c>
      <c r="I424" s="36">
        <v>587.7166666666667</v>
      </c>
      <c r="J424" s="36">
        <v>594.43333333333339</v>
      </c>
      <c r="K424" s="31">
        <v>581</v>
      </c>
      <c r="L424" s="31">
        <v>567</v>
      </c>
      <c r="M424" s="31">
        <v>5.1248399999999998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650.25</v>
      </c>
      <c r="D425" s="36">
        <v>647.65</v>
      </c>
      <c r="E425" s="36">
        <v>640.29999999999995</v>
      </c>
      <c r="F425" s="36">
        <v>630.35</v>
      </c>
      <c r="G425" s="36">
        <v>623</v>
      </c>
      <c r="H425" s="36">
        <v>657.59999999999991</v>
      </c>
      <c r="I425" s="36">
        <v>664.95</v>
      </c>
      <c r="J425" s="36">
        <v>674.89999999999986</v>
      </c>
      <c r="K425" s="31">
        <v>655</v>
      </c>
      <c r="L425" s="31">
        <v>637.70000000000005</v>
      </c>
      <c r="M425" s="31">
        <v>140.79390000000001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145.5</v>
      </c>
      <c r="D426" s="36">
        <v>142</v>
      </c>
      <c r="E426" s="36">
        <v>137.30000000000001</v>
      </c>
      <c r="F426" s="36">
        <v>129.10000000000002</v>
      </c>
      <c r="G426" s="36">
        <v>124.40000000000003</v>
      </c>
      <c r="H426" s="36">
        <v>150.19999999999999</v>
      </c>
      <c r="I426" s="36">
        <v>154.89999999999998</v>
      </c>
      <c r="J426" s="36">
        <v>163.09999999999997</v>
      </c>
      <c r="K426" s="31">
        <v>146.69999999999999</v>
      </c>
      <c r="L426" s="31">
        <v>133.80000000000001</v>
      </c>
      <c r="M426" s="31">
        <v>1214.5008499999999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586.85</v>
      </c>
      <c r="D427" s="36">
        <v>585.5</v>
      </c>
      <c r="E427" s="36">
        <v>573.20000000000005</v>
      </c>
      <c r="F427" s="36">
        <v>559.55000000000007</v>
      </c>
      <c r="G427" s="36">
        <v>547.25000000000011</v>
      </c>
      <c r="H427" s="36">
        <v>599.15</v>
      </c>
      <c r="I427" s="36">
        <v>611.44999999999993</v>
      </c>
      <c r="J427" s="36">
        <v>625.09999999999991</v>
      </c>
      <c r="K427" s="31">
        <v>597.79999999999995</v>
      </c>
      <c r="L427" s="31">
        <v>571.85</v>
      </c>
      <c r="M427" s="31">
        <v>11.177619999999999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140.65</v>
      </c>
      <c r="D428" s="36">
        <v>141.00000000000003</v>
      </c>
      <c r="E428" s="36">
        <v>139.20000000000005</v>
      </c>
      <c r="F428" s="36">
        <v>137.75000000000003</v>
      </c>
      <c r="G428" s="36">
        <v>135.95000000000005</v>
      </c>
      <c r="H428" s="36">
        <v>142.45000000000005</v>
      </c>
      <c r="I428" s="36">
        <v>144.25000000000006</v>
      </c>
      <c r="J428" s="36">
        <v>145.70000000000005</v>
      </c>
      <c r="K428" s="31">
        <v>142.80000000000001</v>
      </c>
      <c r="L428" s="31">
        <v>139.55000000000001</v>
      </c>
      <c r="M428" s="31">
        <v>10.08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396.45</v>
      </c>
      <c r="D429" s="36">
        <v>397.61666666666662</v>
      </c>
      <c r="E429" s="36">
        <v>392.83333333333326</v>
      </c>
      <c r="F429" s="36">
        <v>389.21666666666664</v>
      </c>
      <c r="G429" s="36">
        <v>384.43333333333328</v>
      </c>
      <c r="H429" s="36">
        <v>401.23333333333323</v>
      </c>
      <c r="I429" s="36">
        <v>406.01666666666665</v>
      </c>
      <c r="J429" s="36">
        <v>409.63333333333321</v>
      </c>
      <c r="K429" s="31">
        <v>402.4</v>
      </c>
      <c r="L429" s="31">
        <v>394</v>
      </c>
      <c r="M429" s="31">
        <v>2.3854099999999998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371.1</v>
      </c>
      <c r="D430" s="36">
        <v>362.41666666666669</v>
      </c>
      <c r="E430" s="36">
        <v>353.68333333333339</v>
      </c>
      <c r="F430" s="36">
        <v>336.26666666666671</v>
      </c>
      <c r="G430" s="36">
        <v>327.53333333333342</v>
      </c>
      <c r="H430" s="36">
        <v>379.83333333333337</v>
      </c>
      <c r="I430" s="36">
        <v>388.56666666666661</v>
      </c>
      <c r="J430" s="36">
        <v>405.98333333333335</v>
      </c>
      <c r="K430" s="31">
        <v>371.15</v>
      </c>
      <c r="L430" s="31">
        <v>345</v>
      </c>
      <c r="M430" s="31">
        <v>3.05498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1475.1</v>
      </c>
      <c r="D431" s="36">
        <v>1466.55</v>
      </c>
      <c r="E431" s="36">
        <v>1455.1</v>
      </c>
      <c r="F431" s="36">
        <v>1435.1</v>
      </c>
      <c r="G431" s="36">
        <v>1423.6499999999999</v>
      </c>
      <c r="H431" s="36">
        <v>1486.55</v>
      </c>
      <c r="I431" s="36">
        <v>1498.0000000000002</v>
      </c>
      <c r="J431" s="36">
        <v>1518</v>
      </c>
      <c r="K431" s="31">
        <v>1478</v>
      </c>
      <c r="L431" s="31">
        <v>1446.55</v>
      </c>
      <c r="M431" s="31">
        <v>18.93995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641.15</v>
      </c>
      <c r="D432" s="36">
        <v>644.21666666666658</v>
      </c>
      <c r="E432" s="36">
        <v>635.48333333333312</v>
      </c>
      <c r="F432" s="36">
        <v>629.81666666666649</v>
      </c>
      <c r="G432" s="36">
        <v>621.08333333333303</v>
      </c>
      <c r="H432" s="36">
        <v>649.88333333333321</v>
      </c>
      <c r="I432" s="36">
        <v>658.61666666666656</v>
      </c>
      <c r="J432" s="36">
        <v>664.2833333333333</v>
      </c>
      <c r="K432" s="31">
        <v>652.95000000000005</v>
      </c>
      <c r="L432" s="31">
        <v>638.54999999999995</v>
      </c>
      <c r="M432" s="31">
        <v>6.9181600000000003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3745.35</v>
      </c>
      <c r="D433" s="36">
        <v>3764.6666666666665</v>
      </c>
      <c r="E433" s="36">
        <v>3692.2833333333328</v>
      </c>
      <c r="F433" s="36">
        <v>3639.2166666666662</v>
      </c>
      <c r="G433" s="36">
        <v>3566.8333333333326</v>
      </c>
      <c r="H433" s="36">
        <v>3817.7333333333331</v>
      </c>
      <c r="I433" s="36">
        <v>3890.1166666666672</v>
      </c>
      <c r="J433" s="36">
        <v>3943.1833333333334</v>
      </c>
      <c r="K433" s="31">
        <v>3837.05</v>
      </c>
      <c r="L433" s="31">
        <v>3711.6</v>
      </c>
      <c r="M433" s="31">
        <v>0.85270999999999997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1249.0999999999999</v>
      </c>
      <c r="D434" s="36">
        <v>1232.6833333333334</v>
      </c>
      <c r="E434" s="36">
        <v>1178.8666666666668</v>
      </c>
      <c r="F434" s="36">
        <v>1108.6333333333334</v>
      </c>
      <c r="G434" s="36">
        <v>1054.8166666666668</v>
      </c>
      <c r="H434" s="36">
        <v>1302.9166666666667</v>
      </c>
      <c r="I434" s="36">
        <v>1356.7333333333333</v>
      </c>
      <c r="J434" s="36">
        <v>1426.9666666666667</v>
      </c>
      <c r="K434" s="31">
        <v>1286.5</v>
      </c>
      <c r="L434" s="31">
        <v>1162.45</v>
      </c>
      <c r="M434" s="31">
        <v>3.74336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477.15</v>
      </c>
      <c r="D435" s="36">
        <v>476.18333333333334</v>
      </c>
      <c r="E435" s="36">
        <v>472.9666666666667</v>
      </c>
      <c r="F435" s="36">
        <v>468.78333333333336</v>
      </c>
      <c r="G435" s="36">
        <v>465.56666666666672</v>
      </c>
      <c r="H435" s="36">
        <v>480.36666666666667</v>
      </c>
      <c r="I435" s="36">
        <v>483.58333333333326</v>
      </c>
      <c r="J435" s="36">
        <v>487.76666666666665</v>
      </c>
      <c r="K435" s="31">
        <v>479.4</v>
      </c>
      <c r="L435" s="31">
        <v>472</v>
      </c>
      <c r="M435" s="31">
        <v>3.2244199999999998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391.8</v>
      </c>
      <c r="D436" s="36">
        <v>392.81666666666666</v>
      </c>
      <c r="E436" s="36">
        <v>386.98333333333335</v>
      </c>
      <c r="F436" s="36">
        <v>382.16666666666669</v>
      </c>
      <c r="G436" s="36">
        <v>376.33333333333337</v>
      </c>
      <c r="H436" s="36">
        <v>397.63333333333333</v>
      </c>
      <c r="I436" s="36">
        <v>403.4666666666667</v>
      </c>
      <c r="J436" s="36">
        <v>408.2833333333333</v>
      </c>
      <c r="K436" s="31">
        <v>398.65</v>
      </c>
      <c r="L436" s="31">
        <v>388</v>
      </c>
      <c r="M436" s="31">
        <v>2.0804200000000002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4148.75</v>
      </c>
      <c r="D437" s="36">
        <v>4150.1333333333332</v>
      </c>
      <c r="E437" s="36">
        <v>4124.6166666666668</v>
      </c>
      <c r="F437" s="36">
        <v>4100.4833333333336</v>
      </c>
      <c r="G437" s="36">
        <v>4074.9666666666672</v>
      </c>
      <c r="H437" s="36">
        <v>4174.2666666666664</v>
      </c>
      <c r="I437" s="36">
        <v>4199.7833333333328</v>
      </c>
      <c r="J437" s="36">
        <v>4223.9166666666661</v>
      </c>
      <c r="K437" s="31">
        <v>4175.6499999999996</v>
      </c>
      <c r="L437" s="31">
        <v>4126</v>
      </c>
      <c r="M437" s="31">
        <v>0.64070000000000005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614.15</v>
      </c>
      <c r="D438" s="36">
        <v>611.11666666666667</v>
      </c>
      <c r="E438" s="36">
        <v>588.23333333333335</v>
      </c>
      <c r="F438" s="36">
        <v>562.31666666666672</v>
      </c>
      <c r="G438" s="36">
        <v>539.43333333333339</v>
      </c>
      <c r="H438" s="36">
        <v>637.0333333333333</v>
      </c>
      <c r="I438" s="36">
        <v>659.91666666666674</v>
      </c>
      <c r="J438" s="36">
        <v>685.83333333333326</v>
      </c>
      <c r="K438" s="31">
        <v>634</v>
      </c>
      <c r="L438" s="31">
        <v>585.20000000000005</v>
      </c>
      <c r="M438" s="31">
        <v>20.192779999999999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48</v>
      </c>
      <c r="D439" s="36">
        <v>48</v>
      </c>
      <c r="E439" s="36">
        <v>47.2</v>
      </c>
      <c r="F439" s="36">
        <v>46.400000000000006</v>
      </c>
      <c r="G439" s="36">
        <v>45.600000000000009</v>
      </c>
      <c r="H439" s="36">
        <v>48.8</v>
      </c>
      <c r="I439" s="36">
        <v>49.599999999999994</v>
      </c>
      <c r="J439" s="36">
        <v>50.399999999999991</v>
      </c>
      <c r="K439" s="31">
        <v>48.8</v>
      </c>
      <c r="L439" s="31">
        <v>47.2</v>
      </c>
      <c r="M439" s="31">
        <v>531.68885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673.6</v>
      </c>
      <c r="D440" s="36">
        <v>674.88333333333333</v>
      </c>
      <c r="E440" s="36">
        <v>664.76666666666665</v>
      </c>
      <c r="F440" s="36">
        <v>655.93333333333328</v>
      </c>
      <c r="G440" s="36">
        <v>645.81666666666661</v>
      </c>
      <c r="H440" s="36">
        <v>683.7166666666667</v>
      </c>
      <c r="I440" s="36">
        <v>693.83333333333326</v>
      </c>
      <c r="J440" s="36">
        <v>702.66666666666674</v>
      </c>
      <c r="K440" s="31">
        <v>685</v>
      </c>
      <c r="L440" s="31">
        <v>666.05</v>
      </c>
      <c r="M440" s="31">
        <v>26.188199999999998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769.85</v>
      </c>
      <c r="D441" s="36">
        <v>758.71666666666658</v>
      </c>
      <c r="E441" s="36">
        <v>745.93333333333317</v>
      </c>
      <c r="F441" s="36">
        <v>722.01666666666654</v>
      </c>
      <c r="G441" s="36">
        <v>709.23333333333312</v>
      </c>
      <c r="H441" s="36">
        <v>782.63333333333321</v>
      </c>
      <c r="I441" s="36">
        <v>795.41666666666674</v>
      </c>
      <c r="J441" s="36">
        <v>819.33333333333326</v>
      </c>
      <c r="K441" s="31">
        <v>771.5</v>
      </c>
      <c r="L441" s="31">
        <v>734.8</v>
      </c>
      <c r="M441" s="31">
        <v>15.30997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499.75</v>
      </c>
      <c r="D442" s="36">
        <v>501.06666666666666</v>
      </c>
      <c r="E442" s="36">
        <v>493.68333333333334</v>
      </c>
      <c r="F442" s="36">
        <v>487.61666666666667</v>
      </c>
      <c r="G442" s="36">
        <v>480.23333333333335</v>
      </c>
      <c r="H442" s="36">
        <v>507.13333333333333</v>
      </c>
      <c r="I442" s="36">
        <v>514.51666666666665</v>
      </c>
      <c r="J442" s="36">
        <v>520.58333333333326</v>
      </c>
      <c r="K442" s="31">
        <v>508.45</v>
      </c>
      <c r="L442" s="31">
        <v>495</v>
      </c>
      <c r="M442" s="31">
        <v>1.0374099999999999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985.05</v>
      </c>
      <c r="D443" s="36">
        <v>991.44999999999993</v>
      </c>
      <c r="E443" s="36">
        <v>973.94999999999982</v>
      </c>
      <c r="F443" s="36">
        <v>962.84999999999991</v>
      </c>
      <c r="G443" s="36">
        <v>945.3499999999998</v>
      </c>
      <c r="H443" s="36">
        <v>1002.5499999999998</v>
      </c>
      <c r="I443" s="36">
        <v>1020.0500000000001</v>
      </c>
      <c r="J443" s="36">
        <v>1031.1499999999999</v>
      </c>
      <c r="K443" s="31">
        <v>1008.95</v>
      </c>
      <c r="L443" s="31">
        <v>980.35</v>
      </c>
      <c r="M443" s="31">
        <v>4.4079600000000001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991.95</v>
      </c>
      <c r="D444" s="36">
        <v>976.5333333333333</v>
      </c>
      <c r="E444" s="36">
        <v>950.66666666666663</v>
      </c>
      <c r="F444" s="36">
        <v>909.38333333333333</v>
      </c>
      <c r="G444" s="36">
        <v>883.51666666666665</v>
      </c>
      <c r="H444" s="36">
        <v>1017.8166666666666</v>
      </c>
      <c r="I444" s="36">
        <v>1043.6833333333334</v>
      </c>
      <c r="J444" s="36">
        <v>1084.9666666666667</v>
      </c>
      <c r="K444" s="31">
        <v>1002.4</v>
      </c>
      <c r="L444" s="31">
        <v>935.25</v>
      </c>
      <c r="M444" s="31">
        <v>50.594990000000003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1705.05</v>
      </c>
      <c r="D445" s="36">
        <v>1694.8999999999999</v>
      </c>
      <c r="E445" s="36">
        <v>1681.6999999999998</v>
      </c>
      <c r="F445" s="36">
        <v>1658.35</v>
      </c>
      <c r="G445" s="36">
        <v>1645.1499999999999</v>
      </c>
      <c r="H445" s="36">
        <v>1718.2499999999998</v>
      </c>
      <c r="I445" s="36">
        <v>1731.45</v>
      </c>
      <c r="J445" s="36">
        <v>1754.7999999999997</v>
      </c>
      <c r="K445" s="31">
        <v>1708.1</v>
      </c>
      <c r="L445" s="31">
        <v>1671.55</v>
      </c>
      <c r="M445" s="31">
        <v>4.98733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4136</v>
      </c>
      <c r="D446" s="36">
        <v>4091.9666666666667</v>
      </c>
      <c r="E446" s="36">
        <v>4034.0333333333338</v>
      </c>
      <c r="F446" s="36">
        <v>3932.0666666666671</v>
      </c>
      <c r="G446" s="36">
        <v>3874.1333333333341</v>
      </c>
      <c r="H446" s="36">
        <v>4193.9333333333334</v>
      </c>
      <c r="I446" s="36">
        <v>4251.8666666666668</v>
      </c>
      <c r="J446" s="36">
        <v>4353.833333333333</v>
      </c>
      <c r="K446" s="31">
        <v>4149.8999999999996</v>
      </c>
      <c r="L446" s="31">
        <v>3990</v>
      </c>
      <c r="M446" s="31">
        <v>44.743960000000001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1163.55</v>
      </c>
      <c r="D447" s="36">
        <v>1157.4833333333333</v>
      </c>
      <c r="E447" s="36">
        <v>1148.1666666666667</v>
      </c>
      <c r="F447" s="36">
        <v>1132.7833333333333</v>
      </c>
      <c r="G447" s="36">
        <v>1123.4666666666667</v>
      </c>
      <c r="H447" s="36">
        <v>1172.8666666666668</v>
      </c>
      <c r="I447" s="36">
        <v>1182.1833333333334</v>
      </c>
      <c r="J447" s="36">
        <v>1197.5666666666668</v>
      </c>
      <c r="K447" s="31">
        <v>1166.8</v>
      </c>
      <c r="L447" s="31">
        <v>1142.0999999999999</v>
      </c>
      <c r="M447" s="31">
        <v>12.190849999999999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7721.8</v>
      </c>
      <c r="D448" s="36">
        <v>7717.833333333333</v>
      </c>
      <c r="E448" s="36">
        <v>7647.7166666666662</v>
      </c>
      <c r="F448" s="36">
        <v>7573.6333333333332</v>
      </c>
      <c r="G448" s="36">
        <v>7503.5166666666664</v>
      </c>
      <c r="H448" s="36">
        <v>7791.9166666666661</v>
      </c>
      <c r="I448" s="36">
        <v>7862.0333333333328</v>
      </c>
      <c r="J448" s="36">
        <v>7936.1166666666659</v>
      </c>
      <c r="K448" s="31">
        <v>7787.95</v>
      </c>
      <c r="L448" s="31">
        <v>7643.75</v>
      </c>
      <c r="M448" s="31">
        <v>1.54874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5573.5</v>
      </c>
      <c r="D449" s="36">
        <v>5577.9333333333334</v>
      </c>
      <c r="E449" s="36">
        <v>5510.5666666666666</v>
      </c>
      <c r="F449" s="36">
        <v>5447.6333333333332</v>
      </c>
      <c r="G449" s="36">
        <v>5380.2666666666664</v>
      </c>
      <c r="H449" s="36">
        <v>5640.8666666666668</v>
      </c>
      <c r="I449" s="36">
        <v>5708.2333333333336</v>
      </c>
      <c r="J449" s="36">
        <v>5771.166666666667</v>
      </c>
      <c r="K449" s="31">
        <v>5645.3</v>
      </c>
      <c r="L449" s="31">
        <v>5515</v>
      </c>
      <c r="M449" s="31">
        <v>0.59497999999999995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619.35</v>
      </c>
      <c r="D450" s="36">
        <v>618.91666666666663</v>
      </c>
      <c r="E450" s="36">
        <v>614.83333333333326</v>
      </c>
      <c r="F450" s="36">
        <v>610.31666666666661</v>
      </c>
      <c r="G450" s="36">
        <v>606.23333333333323</v>
      </c>
      <c r="H450" s="36">
        <v>623.43333333333328</v>
      </c>
      <c r="I450" s="36">
        <v>627.51666666666654</v>
      </c>
      <c r="J450" s="36">
        <v>632.0333333333333</v>
      </c>
      <c r="K450" s="31">
        <v>623</v>
      </c>
      <c r="L450" s="31">
        <v>614.4</v>
      </c>
      <c r="M450" s="31">
        <v>19.34121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939.55</v>
      </c>
      <c r="D451" s="36">
        <v>936.41666666666663</v>
      </c>
      <c r="E451" s="36">
        <v>931.5333333333333</v>
      </c>
      <c r="F451" s="36">
        <v>923.51666666666665</v>
      </c>
      <c r="G451" s="36">
        <v>918.63333333333333</v>
      </c>
      <c r="H451" s="36">
        <v>944.43333333333328</v>
      </c>
      <c r="I451" s="36">
        <v>949.31666666666672</v>
      </c>
      <c r="J451" s="36">
        <v>957.33333333333326</v>
      </c>
      <c r="K451" s="31">
        <v>941.3</v>
      </c>
      <c r="L451" s="31">
        <v>928.4</v>
      </c>
      <c r="M451" s="31">
        <v>127.14803000000001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392.95</v>
      </c>
      <c r="D452" s="36">
        <v>392.11666666666662</v>
      </c>
      <c r="E452" s="36">
        <v>387.58333333333326</v>
      </c>
      <c r="F452" s="36">
        <v>382.21666666666664</v>
      </c>
      <c r="G452" s="36">
        <v>377.68333333333328</v>
      </c>
      <c r="H452" s="36">
        <v>397.48333333333323</v>
      </c>
      <c r="I452" s="36">
        <v>402.01666666666665</v>
      </c>
      <c r="J452" s="36">
        <v>407.38333333333321</v>
      </c>
      <c r="K452" s="31">
        <v>396.65</v>
      </c>
      <c r="L452" s="31">
        <v>386.75</v>
      </c>
      <c r="M452" s="31">
        <v>122.88415999999999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144.65</v>
      </c>
      <c r="D453" s="36">
        <v>143.4</v>
      </c>
      <c r="E453" s="36">
        <v>141.70000000000002</v>
      </c>
      <c r="F453" s="36">
        <v>138.75</v>
      </c>
      <c r="G453" s="36">
        <v>137.05000000000001</v>
      </c>
      <c r="H453" s="36">
        <v>146.35000000000002</v>
      </c>
      <c r="I453" s="36">
        <v>148.05000000000001</v>
      </c>
      <c r="J453" s="36">
        <v>151.00000000000003</v>
      </c>
      <c r="K453" s="31">
        <v>145.1</v>
      </c>
      <c r="L453" s="31">
        <v>140.44999999999999</v>
      </c>
      <c r="M453" s="31">
        <v>531.92935999999997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92.1</v>
      </c>
      <c r="D454" s="36">
        <v>92.600000000000009</v>
      </c>
      <c r="E454" s="36">
        <v>90.700000000000017</v>
      </c>
      <c r="F454" s="36">
        <v>89.300000000000011</v>
      </c>
      <c r="G454" s="36">
        <v>87.40000000000002</v>
      </c>
      <c r="H454" s="36">
        <v>94.000000000000014</v>
      </c>
      <c r="I454" s="36">
        <v>95.90000000000002</v>
      </c>
      <c r="J454" s="36">
        <v>97.300000000000011</v>
      </c>
      <c r="K454" s="31">
        <v>94.5</v>
      </c>
      <c r="L454" s="31">
        <v>91.2</v>
      </c>
      <c r="M454" s="31">
        <v>76.136359999999996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1343.45</v>
      </c>
      <c r="D455" s="36">
        <v>1347.0333333333335</v>
      </c>
      <c r="E455" s="36">
        <v>1331.416666666667</v>
      </c>
      <c r="F455" s="36">
        <v>1319.3833333333334</v>
      </c>
      <c r="G455" s="36">
        <v>1303.7666666666669</v>
      </c>
      <c r="H455" s="36">
        <v>1359.0666666666671</v>
      </c>
      <c r="I455" s="36">
        <v>1374.6833333333334</v>
      </c>
      <c r="J455" s="36">
        <v>1386.7166666666672</v>
      </c>
      <c r="K455" s="31">
        <v>1362.65</v>
      </c>
      <c r="L455" s="31">
        <v>1335</v>
      </c>
      <c r="M455" s="31">
        <v>0.32057000000000002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424.55</v>
      </c>
      <c r="D456" s="36">
        <v>419.70000000000005</v>
      </c>
      <c r="E456" s="36">
        <v>413.55000000000007</v>
      </c>
      <c r="F456" s="36">
        <v>402.55</v>
      </c>
      <c r="G456" s="36">
        <v>396.40000000000003</v>
      </c>
      <c r="H456" s="36">
        <v>430.7000000000001</v>
      </c>
      <c r="I456" s="36">
        <v>436.85000000000008</v>
      </c>
      <c r="J456" s="36">
        <v>447.85000000000014</v>
      </c>
      <c r="K456" s="31">
        <v>425.85</v>
      </c>
      <c r="L456" s="31">
        <v>408.7</v>
      </c>
      <c r="M456" s="31">
        <v>2.7534399999999999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3042.6</v>
      </c>
      <c r="D457" s="36">
        <v>3049.85</v>
      </c>
      <c r="E457" s="36">
        <v>2953.3999999999996</v>
      </c>
      <c r="F457" s="36">
        <v>2864.2</v>
      </c>
      <c r="G457" s="36">
        <v>2767.7499999999995</v>
      </c>
      <c r="H457" s="36">
        <v>3139.0499999999997</v>
      </c>
      <c r="I457" s="36">
        <v>3235.4999999999995</v>
      </c>
      <c r="J457" s="36">
        <v>3324.7</v>
      </c>
      <c r="K457" s="31">
        <v>3146.3</v>
      </c>
      <c r="L457" s="31">
        <v>2960.65</v>
      </c>
      <c r="M457" s="31">
        <v>0.55498999999999998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1351.05</v>
      </c>
      <c r="D458" s="36">
        <v>1347.1833333333332</v>
      </c>
      <c r="E458" s="36">
        <v>1331.9666666666662</v>
      </c>
      <c r="F458" s="36">
        <v>1312.883333333333</v>
      </c>
      <c r="G458" s="36">
        <v>1297.6666666666661</v>
      </c>
      <c r="H458" s="36">
        <v>1366.2666666666664</v>
      </c>
      <c r="I458" s="36">
        <v>1381.4833333333331</v>
      </c>
      <c r="J458" s="36">
        <v>1400.5666666666666</v>
      </c>
      <c r="K458" s="31">
        <v>1362.4</v>
      </c>
      <c r="L458" s="31">
        <v>1328.1</v>
      </c>
      <c r="M458" s="31">
        <v>27.135290000000001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759.3</v>
      </c>
      <c r="D459" s="36">
        <v>757.15</v>
      </c>
      <c r="E459" s="36">
        <v>752.15</v>
      </c>
      <c r="F459" s="36">
        <v>745</v>
      </c>
      <c r="G459" s="36">
        <v>740</v>
      </c>
      <c r="H459" s="36">
        <v>764.3</v>
      </c>
      <c r="I459" s="36">
        <v>769.3</v>
      </c>
      <c r="J459" s="36">
        <v>776.44999999999993</v>
      </c>
      <c r="K459" s="31">
        <v>762.15</v>
      </c>
      <c r="L459" s="31">
        <v>750</v>
      </c>
      <c r="M459" s="31">
        <v>1.7238199999999999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276.14999999999998</v>
      </c>
      <c r="D460" s="36">
        <v>277.55</v>
      </c>
      <c r="E460" s="36">
        <v>265.8</v>
      </c>
      <c r="F460" s="36">
        <v>255.45</v>
      </c>
      <c r="G460" s="36">
        <v>243.7</v>
      </c>
      <c r="H460" s="36">
        <v>287.90000000000003</v>
      </c>
      <c r="I460" s="36">
        <v>299.65000000000003</v>
      </c>
      <c r="J460" s="36">
        <v>310.00000000000006</v>
      </c>
      <c r="K460" s="31">
        <v>289.3</v>
      </c>
      <c r="L460" s="31">
        <v>267.2</v>
      </c>
      <c r="M460" s="31">
        <v>76.219089999999994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989.7</v>
      </c>
      <c r="D461" s="36">
        <v>991.41666666666663</v>
      </c>
      <c r="E461" s="36">
        <v>981.7833333333333</v>
      </c>
      <c r="F461" s="36">
        <v>973.86666666666667</v>
      </c>
      <c r="G461" s="36">
        <v>964.23333333333335</v>
      </c>
      <c r="H461" s="36">
        <v>999.33333333333326</v>
      </c>
      <c r="I461" s="36">
        <v>1008.9666666666667</v>
      </c>
      <c r="J461" s="36">
        <v>1016.8833333333332</v>
      </c>
      <c r="K461" s="31">
        <v>1001.05</v>
      </c>
      <c r="L461" s="31">
        <v>983.5</v>
      </c>
      <c r="M461" s="31">
        <v>2.3343400000000001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3240.15</v>
      </c>
      <c r="D462" s="36">
        <v>3204.4666666666667</v>
      </c>
      <c r="E462" s="36">
        <v>3120.9333333333334</v>
      </c>
      <c r="F462" s="36">
        <v>3001.7166666666667</v>
      </c>
      <c r="G462" s="36">
        <v>2918.1833333333334</v>
      </c>
      <c r="H462" s="36">
        <v>3323.6833333333334</v>
      </c>
      <c r="I462" s="36">
        <v>3407.2166666666672</v>
      </c>
      <c r="J462" s="36">
        <v>3526.4333333333334</v>
      </c>
      <c r="K462" s="31">
        <v>3288</v>
      </c>
      <c r="L462" s="31">
        <v>3085.25</v>
      </c>
      <c r="M462" s="31">
        <v>1.16089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3199.2</v>
      </c>
      <c r="D463" s="36">
        <v>3248.0666666666671</v>
      </c>
      <c r="E463" s="36">
        <v>3141.1333333333341</v>
      </c>
      <c r="F463" s="36">
        <v>3083.0666666666671</v>
      </c>
      <c r="G463" s="36">
        <v>2976.1333333333341</v>
      </c>
      <c r="H463" s="36">
        <v>3306.1333333333341</v>
      </c>
      <c r="I463" s="36">
        <v>3413.0666666666675</v>
      </c>
      <c r="J463" s="36">
        <v>3471.1333333333341</v>
      </c>
      <c r="K463" s="31">
        <v>3355</v>
      </c>
      <c r="L463" s="31">
        <v>3190</v>
      </c>
      <c r="M463" s="31">
        <v>1.0204800000000001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3559.15</v>
      </c>
      <c r="D464" s="36">
        <v>3556.2333333333336</v>
      </c>
      <c r="E464" s="36">
        <v>3534.5166666666673</v>
      </c>
      <c r="F464" s="36">
        <v>3509.8833333333337</v>
      </c>
      <c r="G464" s="36">
        <v>3488.1666666666674</v>
      </c>
      <c r="H464" s="36">
        <v>3580.8666666666672</v>
      </c>
      <c r="I464" s="36">
        <v>3602.5833333333335</v>
      </c>
      <c r="J464" s="36">
        <v>3627.2166666666672</v>
      </c>
      <c r="K464" s="31">
        <v>3577.95</v>
      </c>
      <c r="L464" s="31">
        <v>3531.6</v>
      </c>
      <c r="M464" s="31">
        <v>10.699009999999999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2610.75</v>
      </c>
      <c r="D465" s="36">
        <v>2611.25</v>
      </c>
      <c r="E465" s="36">
        <v>2580.5</v>
      </c>
      <c r="F465" s="36">
        <v>2550.25</v>
      </c>
      <c r="G465" s="36">
        <v>2519.5</v>
      </c>
      <c r="H465" s="36">
        <v>2641.5</v>
      </c>
      <c r="I465" s="36">
        <v>2672.25</v>
      </c>
      <c r="J465" s="36">
        <v>2702.5</v>
      </c>
      <c r="K465" s="31">
        <v>2642</v>
      </c>
      <c r="L465" s="31">
        <v>2581</v>
      </c>
      <c r="M465" s="31">
        <v>2.3498000000000001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1164.8499999999999</v>
      </c>
      <c r="D466" s="36">
        <v>1152.3</v>
      </c>
      <c r="E466" s="36">
        <v>1134.5999999999999</v>
      </c>
      <c r="F466" s="36">
        <v>1104.3499999999999</v>
      </c>
      <c r="G466" s="36">
        <v>1086.6499999999999</v>
      </c>
      <c r="H466" s="36">
        <v>1182.55</v>
      </c>
      <c r="I466" s="36">
        <v>1200.2500000000002</v>
      </c>
      <c r="J466" s="36">
        <v>1230.5</v>
      </c>
      <c r="K466" s="31">
        <v>1170</v>
      </c>
      <c r="L466" s="31">
        <v>1122.05</v>
      </c>
      <c r="M466" s="31">
        <v>8.3148300000000006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998.2</v>
      </c>
      <c r="D467" s="36">
        <v>991.6</v>
      </c>
      <c r="E467" s="36">
        <v>978.2</v>
      </c>
      <c r="F467" s="36">
        <v>958.2</v>
      </c>
      <c r="G467" s="36">
        <v>944.80000000000007</v>
      </c>
      <c r="H467" s="36">
        <v>1011.6</v>
      </c>
      <c r="I467" s="36">
        <v>1025</v>
      </c>
      <c r="J467" s="36">
        <v>1045</v>
      </c>
      <c r="K467" s="31">
        <v>1005</v>
      </c>
      <c r="L467" s="31">
        <v>971.6</v>
      </c>
      <c r="M467" s="31">
        <v>1.1266499999999999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3035</v>
      </c>
      <c r="D468" s="36">
        <v>3059.35</v>
      </c>
      <c r="E468" s="36">
        <v>2997.2999999999997</v>
      </c>
      <c r="F468" s="36">
        <v>2959.6</v>
      </c>
      <c r="G468" s="36">
        <v>2897.5499999999997</v>
      </c>
      <c r="H468" s="36">
        <v>3097.0499999999997</v>
      </c>
      <c r="I468" s="36">
        <v>3159.1</v>
      </c>
      <c r="J468" s="36">
        <v>3196.7999999999997</v>
      </c>
      <c r="K468" s="31">
        <v>3121.4</v>
      </c>
      <c r="L468" s="31">
        <v>3021.65</v>
      </c>
      <c r="M468" s="31">
        <v>7.1838800000000003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44.8</v>
      </c>
      <c r="D469" s="36">
        <v>46.016666666666659</v>
      </c>
      <c r="E469" s="36">
        <v>42.883333333333319</v>
      </c>
      <c r="F469" s="36">
        <v>40.966666666666661</v>
      </c>
      <c r="G469" s="36">
        <v>37.833333333333321</v>
      </c>
      <c r="H469" s="36">
        <v>47.933333333333316</v>
      </c>
      <c r="I469" s="36">
        <v>51.066666666666656</v>
      </c>
      <c r="J469" s="36">
        <v>52.983333333333313</v>
      </c>
      <c r="K469" s="31">
        <v>49.15</v>
      </c>
      <c r="L469" s="31">
        <v>44.1</v>
      </c>
      <c r="M469" s="31">
        <v>683.77521999999999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352.65</v>
      </c>
      <c r="D470" s="36">
        <v>351.7833333333333</v>
      </c>
      <c r="E470" s="36">
        <v>347.56666666666661</v>
      </c>
      <c r="F470" s="36">
        <v>342.48333333333329</v>
      </c>
      <c r="G470" s="36">
        <v>338.26666666666659</v>
      </c>
      <c r="H470" s="36">
        <v>356.86666666666662</v>
      </c>
      <c r="I470" s="36">
        <v>361.08333333333331</v>
      </c>
      <c r="J470" s="36">
        <v>366.16666666666663</v>
      </c>
      <c r="K470" s="31">
        <v>356</v>
      </c>
      <c r="L470" s="31">
        <v>346.7</v>
      </c>
      <c r="M470" s="31">
        <v>7.3154599999999999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424.8</v>
      </c>
      <c r="D471" s="36">
        <v>406.23333333333335</v>
      </c>
      <c r="E471" s="36">
        <v>387.66666666666669</v>
      </c>
      <c r="F471" s="36">
        <v>350.53333333333336</v>
      </c>
      <c r="G471" s="36">
        <v>331.9666666666667</v>
      </c>
      <c r="H471" s="36">
        <v>443.36666666666667</v>
      </c>
      <c r="I471" s="36">
        <v>461.93333333333328</v>
      </c>
      <c r="J471" s="36">
        <v>499.06666666666666</v>
      </c>
      <c r="K471" s="31">
        <v>424.8</v>
      </c>
      <c r="L471" s="31">
        <v>369.1</v>
      </c>
      <c r="M471" s="31">
        <v>142.14393999999999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788.6</v>
      </c>
      <c r="D472" s="36">
        <v>790.63333333333321</v>
      </c>
      <c r="E472" s="36">
        <v>774.26666666666642</v>
      </c>
      <c r="F472" s="36">
        <v>759.93333333333317</v>
      </c>
      <c r="G472" s="36">
        <v>743.56666666666638</v>
      </c>
      <c r="H472" s="36">
        <v>804.96666666666647</v>
      </c>
      <c r="I472" s="36">
        <v>821.33333333333326</v>
      </c>
      <c r="J472" s="36">
        <v>835.66666666666652</v>
      </c>
      <c r="K472" s="31">
        <v>807</v>
      </c>
      <c r="L472" s="31">
        <v>776.3</v>
      </c>
      <c r="M472" s="31">
        <v>3.1917599999999999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3598.25</v>
      </c>
      <c r="D473" s="36">
        <v>3613.2833333333333</v>
      </c>
      <c r="E473" s="36">
        <v>3566.6166666666668</v>
      </c>
      <c r="F473" s="36">
        <v>3534.9833333333336</v>
      </c>
      <c r="G473" s="36">
        <v>3488.3166666666671</v>
      </c>
      <c r="H473" s="36">
        <v>3644.9166666666665</v>
      </c>
      <c r="I473" s="36">
        <v>3691.5833333333335</v>
      </c>
      <c r="J473" s="36">
        <v>3723.2166666666662</v>
      </c>
      <c r="K473" s="31">
        <v>3659.95</v>
      </c>
      <c r="L473" s="31">
        <v>3581.65</v>
      </c>
      <c r="M473" s="31">
        <v>2.7021700000000002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61.1</v>
      </c>
      <c r="D474" s="36">
        <v>61.199999999999996</v>
      </c>
      <c r="E474" s="36">
        <v>60.399999999999991</v>
      </c>
      <c r="F474" s="36">
        <v>59.699999999999996</v>
      </c>
      <c r="G474" s="36">
        <v>58.899999999999991</v>
      </c>
      <c r="H474" s="36">
        <v>61.899999999999991</v>
      </c>
      <c r="I474" s="36">
        <v>62.699999999999989</v>
      </c>
      <c r="J474" s="36">
        <v>63.399999999999991</v>
      </c>
      <c r="K474" s="31">
        <v>62</v>
      </c>
      <c r="L474" s="31">
        <v>60.5</v>
      </c>
      <c r="M474" s="31">
        <v>35.52055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2047.5</v>
      </c>
      <c r="D475" s="36">
        <v>2046.55</v>
      </c>
      <c r="E475" s="36">
        <v>2025.1</v>
      </c>
      <c r="F475" s="36">
        <v>2002.7</v>
      </c>
      <c r="G475" s="36">
        <v>1981.25</v>
      </c>
      <c r="H475" s="36">
        <v>2068.9499999999998</v>
      </c>
      <c r="I475" s="36">
        <v>2090.4</v>
      </c>
      <c r="J475" s="36">
        <v>2112.7999999999997</v>
      </c>
      <c r="K475" s="31">
        <v>2068</v>
      </c>
      <c r="L475" s="31">
        <v>2024.15</v>
      </c>
      <c r="M475" s="31">
        <v>7.0750999999999999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58.8</v>
      </c>
      <c r="D476" s="36">
        <v>59.18333333333333</v>
      </c>
      <c r="E476" s="36">
        <v>55.466666666666661</v>
      </c>
      <c r="F476" s="36">
        <v>52.133333333333333</v>
      </c>
      <c r="G476" s="36">
        <v>48.416666666666664</v>
      </c>
      <c r="H476" s="36">
        <v>62.516666666666659</v>
      </c>
      <c r="I476" s="36">
        <v>66.23333333333332</v>
      </c>
      <c r="J476" s="36">
        <v>69.566666666666663</v>
      </c>
      <c r="K476" s="31">
        <v>62.9</v>
      </c>
      <c r="L476" s="31">
        <v>55.85</v>
      </c>
      <c r="M476" s="31">
        <v>1409.6089899999999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453.65</v>
      </c>
      <c r="D477" s="36">
        <v>454.65000000000003</v>
      </c>
      <c r="E477" s="36">
        <v>451.45000000000005</v>
      </c>
      <c r="F477" s="36">
        <v>449.25</v>
      </c>
      <c r="G477" s="36">
        <v>446.05</v>
      </c>
      <c r="H477" s="36">
        <v>456.85000000000008</v>
      </c>
      <c r="I477" s="36">
        <v>460.05</v>
      </c>
      <c r="J477" s="36">
        <v>462.25000000000011</v>
      </c>
      <c r="K477" s="31">
        <v>457.85</v>
      </c>
      <c r="L477" s="31">
        <v>452.45</v>
      </c>
      <c r="M477" s="31">
        <v>0.37583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10048.75</v>
      </c>
      <c r="D478" s="36">
        <v>10014.683333333332</v>
      </c>
      <c r="E478" s="36">
        <v>9954.366666666665</v>
      </c>
      <c r="F478" s="36">
        <v>9859.9833333333318</v>
      </c>
      <c r="G478" s="36">
        <v>9799.6666666666642</v>
      </c>
      <c r="H478" s="36">
        <v>10109.066666666666</v>
      </c>
      <c r="I478" s="36">
        <v>10169.383333333335</v>
      </c>
      <c r="J478" s="36">
        <v>10263.766666666666</v>
      </c>
      <c r="K478" s="31">
        <v>10075</v>
      </c>
      <c r="L478" s="31">
        <v>9920.2999999999993</v>
      </c>
      <c r="M478" s="31">
        <v>2.5087000000000002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144.94999999999999</v>
      </c>
      <c r="D479" s="36">
        <v>146.19999999999999</v>
      </c>
      <c r="E479" s="36">
        <v>142.94999999999999</v>
      </c>
      <c r="F479" s="36">
        <v>140.94999999999999</v>
      </c>
      <c r="G479" s="36">
        <v>137.69999999999999</v>
      </c>
      <c r="H479" s="36">
        <v>148.19999999999999</v>
      </c>
      <c r="I479" s="36">
        <v>151.44999999999999</v>
      </c>
      <c r="J479" s="36">
        <v>153.44999999999999</v>
      </c>
      <c r="K479" s="31">
        <v>149.44999999999999</v>
      </c>
      <c r="L479" s="31">
        <v>144.19999999999999</v>
      </c>
      <c r="M479" s="31">
        <v>185.84278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1797.95</v>
      </c>
      <c r="D480" s="36">
        <v>1786.7333333333333</v>
      </c>
      <c r="E480" s="36">
        <v>1770.5166666666667</v>
      </c>
      <c r="F480" s="36">
        <v>1743.0833333333333</v>
      </c>
      <c r="G480" s="36">
        <v>1726.8666666666666</v>
      </c>
      <c r="H480" s="36">
        <v>1814.1666666666667</v>
      </c>
      <c r="I480" s="36">
        <v>1830.3833333333334</v>
      </c>
      <c r="J480" s="36">
        <v>1857.8166666666668</v>
      </c>
      <c r="K480" s="31">
        <v>1802.95</v>
      </c>
      <c r="L480" s="31">
        <v>1759.3</v>
      </c>
      <c r="M480" s="31">
        <v>1.1167899999999999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1072</v>
      </c>
      <c r="D481" s="36">
        <v>1067.8833333333332</v>
      </c>
      <c r="E481" s="36">
        <v>1058.8166666666664</v>
      </c>
      <c r="F481" s="36">
        <v>1045.6333333333332</v>
      </c>
      <c r="G481" s="36">
        <v>1036.5666666666664</v>
      </c>
      <c r="H481" s="36">
        <v>1081.0666666666664</v>
      </c>
      <c r="I481" s="36">
        <v>1090.133333333333</v>
      </c>
      <c r="J481" s="31">
        <v>1103.3166666666664</v>
      </c>
      <c r="K481" s="31">
        <v>1076.95</v>
      </c>
      <c r="L481" s="31">
        <v>1054.7</v>
      </c>
      <c r="M481" s="53">
        <v>7.7808299999999999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691.65</v>
      </c>
      <c r="D482" s="36">
        <v>690.83333333333337</v>
      </c>
      <c r="E482" s="36">
        <v>684.31666666666672</v>
      </c>
      <c r="F482" s="36">
        <v>676.98333333333335</v>
      </c>
      <c r="G482" s="36">
        <v>670.4666666666667</v>
      </c>
      <c r="H482" s="36">
        <v>698.16666666666674</v>
      </c>
      <c r="I482" s="36">
        <v>704.68333333333339</v>
      </c>
      <c r="J482" s="31">
        <v>712.01666666666677</v>
      </c>
      <c r="K482" s="31">
        <v>697.35</v>
      </c>
      <c r="L482" s="31">
        <v>683.5</v>
      </c>
      <c r="M482" s="53">
        <v>3.97736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481.85</v>
      </c>
      <c r="D483" s="36">
        <v>478.7166666666667</v>
      </c>
      <c r="E483" s="36">
        <v>471.43333333333339</v>
      </c>
      <c r="F483" s="36">
        <v>461.01666666666671</v>
      </c>
      <c r="G483" s="36">
        <v>453.73333333333341</v>
      </c>
      <c r="H483" s="36">
        <v>489.13333333333338</v>
      </c>
      <c r="I483" s="36">
        <v>496.41666666666669</v>
      </c>
      <c r="J483" s="36">
        <v>506.83333333333337</v>
      </c>
      <c r="K483" s="31">
        <v>486</v>
      </c>
      <c r="L483" s="31">
        <v>468.3</v>
      </c>
      <c r="M483" s="31">
        <v>66.617869999999996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924.45</v>
      </c>
      <c r="D484" s="36">
        <v>930.43333333333339</v>
      </c>
      <c r="E484" s="36">
        <v>914.01666666666677</v>
      </c>
      <c r="F484" s="36">
        <v>903.58333333333337</v>
      </c>
      <c r="G484" s="36">
        <v>887.16666666666674</v>
      </c>
      <c r="H484" s="36">
        <v>940.86666666666679</v>
      </c>
      <c r="I484" s="36">
        <v>957.2833333333333</v>
      </c>
      <c r="J484" s="31">
        <v>967.71666666666681</v>
      </c>
      <c r="K484" s="31">
        <v>946.85</v>
      </c>
      <c r="L484" s="31">
        <v>920</v>
      </c>
      <c r="M484" s="53">
        <v>1.6204000000000001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546.29999999999995</v>
      </c>
      <c r="D485" s="36">
        <v>546.56666666666661</v>
      </c>
      <c r="E485" s="36">
        <v>539.73333333333323</v>
      </c>
      <c r="F485" s="36">
        <v>533.16666666666663</v>
      </c>
      <c r="G485" s="36">
        <v>526.33333333333326</v>
      </c>
      <c r="H485" s="36">
        <v>553.13333333333321</v>
      </c>
      <c r="I485" s="36">
        <v>559.9666666666667</v>
      </c>
      <c r="J485" s="36">
        <v>566.53333333333319</v>
      </c>
      <c r="K485" s="31">
        <v>553.4</v>
      </c>
      <c r="L485" s="31">
        <v>540</v>
      </c>
      <c r="M485" s="31">
        <v>4.1654499999999999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489.5</v>
      </c>
      <c r="D486" s="36">
        <v>487.63333333333338</v>
      </c>
      <c r="E486" s="36">
        <v>476.66666666666674</v>
      </c>
      <c r="F486" s="36">
        <v>463.83333333333337</v>
      </c>
      <c r="G486" s="36">
        <v>452.86666666666673</v>
      </c>
      <c r="H486" s="36">
        <v>500.46666666666675</v>
      </c>
      <c r="I486" s="36">
        <v>511.43333333333334</v>
      </c>
      <c r="J486" s="36">
        <v>524.26666666666677</v>
      </c>
      <c r="K486" s="31">
        <v>498.6</v>
      </c>
      <c r="L486" s="31">
        <v>474.8</v>
      </c>
      <c r="M486" s="31">
        <v>8.5755700000000008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427.45</v>
      </c>
      <c r="D487" s="36">
        <v>428.66666666666669</v>
      </c>
      <c r="E487" s="36">
        <v>422.33333333333337</v>
      </c>
      <c r="F487" s="36">
        <v>417.2166666666667</v>
      </c>
      <c r="G487" s="36">
        <v>410.88333333333338</v>
      </c>
      <c r="H487" s="36">
        <v>433.78333333333336</v>
      </c>
      <c r="I487" s="36">
        <v>440.11666666666673</v>
      </c>
      <c r="J487" s="36">
        <v>445.23333333333335</v>
      </c>
      <c r="K487" s="31">
        <v>435</v>
      </c>
      <c r="L487" s="31">
        <v>423.55</v>
      </c>
      <c r="M487" s="31">
        <v>4.1457600000000001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605.6</v>
      </c>
      <c r="D488" s="36">
        <v>608.36666666666667</v>
      </c>
      <c r="E488" s="36">
        <v>599.73333333333335</v>
      </c>
      <c r="F488" s="36">
        <v>593.86666666666667</v>
      </c>
      <c r="G488" s="36">
        <v>585.23333333333335</v>
      </c>
      <c r="H488" s="36">
        <v>614.23333333333335</v>
      </c>
      <c r="I488" s="36">
        <v>622.86666666666679</v>
      </c>
      <c r="J488" s="36">
        <v>628.73333333333335</v>
      </c>
      <c r="K488" s="31">
        <v>617</v>
      </c>
      <c r="L488" s="31">
        <v>602.5</v>
      </c>
      <c r="M488" s="31">
        <v>3.1122800000000002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1347.15</v>
      </c>
      <c r="D489" s="36">
        <v>1335.1166666666668</v>
      </c>
      <c r="E489" s="36">
        <v>1320.2333333333336</v>
      </c>
      <c r="F489" s="36">
        <v>1293.3166666666668</v>
      </c>
      <c r="G489" s="36">
        <v>1278.4333333333336</v>
      </c>
      <c r="H489" s="36">
        <v>1362.0333333333335</v>
      </c>
      <c r="I489" s="36">
        <v>1376.9166666666667</v>
      </c>
      <c r="J489" s="36">
        <v>1403.8333333333335</v>
      </c>
      <c r="K489" s="31">
        <v>1350</v>
      </c>
      <c r="L489" s="31">
        <v>1308.2</v>
      </c>
      <c r="M489" s="31">
        <v>41.574570000000001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961.5</v>
      </c>
      <c r="D490" s="36">
        <v>965.06666666666661</v>
      </c>
      <c r="E490" s="36">
        <v>945.23333333333323</v>
      </c>
      <c r="F490" s="36">
        <v>928.96666666666658</v>
      </c>
      <c r="G490" s="36">
        <v>909.13333333333321</v>
      </c>
      <c r="H490" s="36">
        <v>981.33333333333326</v>
      </c>
      <c r="I490" s="36">
        <v>1001.1666666666667</v>
      </c>
      <c r="J490" s="36">
        <v>1017.4333333333333</v>
      </c>
      <c r="K490" s="31">
        <v>984.9</v>
      </c>
      <c r="L490" s="31">
        <v>948.8</v>
      </c>
      <c r="M490" s="31">
        <v>6.31813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283</v>
      </c>
      <c r="D491" s="36">
        <v>279.11666666666667</v>
      </c>
      <c r="E491" s="36">
        <v>273.73333333333335</v>
      </c>
      <c r="F491" s="36">
        <v>264.4666666666667</v>
      </c>
      <c r="G491" s="36">
        <v>259.08333333333337</v>
      </c>
      <c r="H491" s="36">
        <v>288.38333333333333</v>
      </c>
      <c r="I491" s="36">
        <v>293.76666666666665</v>
      </c>
      <c r="J491" s="36">
        <v>303.0333333333333</v>
      </c>
      <c r="K491" s="31">
        <v>284.5</v>
      </c>
      <c r="L491" s="31">
        <v>269.85000000000002</v>
      </c>
      <c r="M491" s="31">
        <v>115.59491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308.25</v>
      </c>
      <c r="D492" s="36">
        <v>311.06666666666666</v>
      </c>
      <c r="E492" s="36">
        <v>304.18333333333334</v>
      </c>
      <c r="F492" s="36">
        <v>300.11666666666667</v>
      </c>
      <c r="G492" s="36">
        <v>293.23333333333335</v>
      </c>
      <c r="H492" s="36">
        <v>315.13333333333333</v>
      </c>
      <c r="I492" s="36">
        <v>322.01666666666665</v>
      </c>
      <c r="J492" s="36">
        <v>326.08333333333331</v>
      </c>
      <c r="K492" s="31">
        <v>317.95</v>
      </c>
      <c r="L492" s="31">
        <v>307</v>
      </c>
      <c r="M492" s="31">
        <v>7.1902499999999998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630.1</v>
      </c>
      <c r="D493" s="36">
        <v>632.55000000000007</v>
      </c>
      <c r="E493" s="36">
        <v>621.40000000000009</v>
      </c>
      <c r="F493" s="36">
        <v>612.70000000000005</v>
      </c>
      <c r="G493" s="36">
        <v>601.55000000000007</v>
      </c>
      <c r="H493" s="36">
        <v>641.25000000000011</v>
      </c>
      <c r="I493" s="36">
        <v>652.4</v>
      </c>
      <c r="J493" s="36">
        <v>661.10000000000014</v>
      </c>
      <c r="K493" s="31">
        <v>643.70000000000005</v>
      </c>
      <c r="L493" s="31">
        <v>623.85</v>
      </c>
      <c r="M493" s="31">
        <v>6.5401499999999997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1679.6</v>
      </c>
      <c r="D494" s="36">
        <v>1680.4166666666667</v>
      </c>
      <c r="E494" s="36">
        <v>1669.1833333333334</v>
      </c>
      <c r="F494" s="36">
        <v>1658.7666666666667</v>
      </c>
      <c r="G494" s="36">
        <v>1647.5333333333333</v>
      </c>
      <c r="H494" s="36">
        <v>1690.8333333333335</v>
      </c>
      <c r="I494" s="36">
        <v>1702.0666666666666</v>
      </c>
      <c r="J494" s="36">
        <v>1712.4833333333336</v>
      </c>
      <c r="K494" s="31">
        <v>1691.65</v>
      </c>
      <c r="L494" s="31">
        <v>1670</v>
      </c>
      <c r="M494" s="31">
        <v>0.96994000000000002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2101.0500000000002</v>
      </c>
      <c r="D495" s="36">
        <v>2120.5666666666671</v>
      </c>
      <c r="E495" s="36">
        <v>2033.1333333333341</v>
      </c>
      <c r="F495" s="36">
        <v>1965.2166666666672</v>
      </c>
      <c r="G495" s="36">
        <v>1877.7833333333342</v>
      </c>
      <c r="H495" s="36">
        <v>2188.483333333334</v>
      </c>
      <c r="I495" s="36">
        <v>2275.9166666666674</v>
      </c>
      <c r="J495" s="36">
        <v>2343.8333333333339</v>
      </c>
      <c r="K495" s="31">
        <v>2208</v>
      </c>
      <c r="L495" s="31">
        <v>2052.65</v>
      </c>
      <c r="M495" s="31">
        <v>0.76234000000000002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14.25</v>
      </c>
      <c r="D496" s="36">
        <v>14.1</v>
      </c>
      <c r="E496" s="36">
        <v>13.75</v>
      </c>
      <c r="F496" s="36">
        <v>13.25</v>
      </c>
      <c r="G496" s="36">
        <v>12.9</v>
      </c>
      <c r="H496" s="36">
        <v>14.6</v>
      </c>
      <c r="I496" s="36">
        <v>14.949999999999998</v>
      </c>
      <c r="J496" s="36">
        <v>15.45</v>
      </c>
      <c r="K496" s="31">
        <v>14.45</v>
      </c>
      <c r="L496" s="31">
        <v>13.6</v>
      </c>
      <c r="M496" s="31">
        <v>3175.94254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1028.45</v>
      </c>
      <c r="D497" s="36">
        <v>1029.6166666666668</v>
      </c>
      <c r="E497" s="36">
        <v>1014.3833333333337</v>
      </c>
      <c r="F497" s="36">
        <v>1000.3166666666668</v>
      </c>
      <c r="G497" s="36">
        <v>985.08333333333371</v>
      </c>
      <c r="H497" s="36">
        <v>1043.6833333333336</v>
      </c>
      <c r="I497" s="36">
        <v>1058.9166666666667</v>
      </c>
      <c r="J497" s="36">
        <v>1072.9833333333336</v>
      </c>
      <c r="K497" s="31">
        <v>1044.8499999999999</v>
      </c>
      <c r="L497" s="31">
        <v>1015.55</v>
      </c>
      <c r="M497" s="31">
        <v>10.081289999999999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596.1</v>
      </c>
      <c r="D498" s="36">
        <v>600</v>
      </c>
      <c r="E498" s="36">
        <v>576.1</v>
      </c>
      <c r="F498" s="36">
        <v>556.1</v>
      </c>
      <c r="G498" s="36">
        <v>532.20000000000005</v>
      </c>
      <c r="H498" s="36">
        <v>620</v>
      </c>
      <c r="I498" s="36">
        <v>643.90000000000009</v>
      </c>
      <c r="J498" s="36">
        <v>663.9</v>
      </c>
      <c r="K498" s="31">
        <v>623.9</v>
      </c>
      <c r="L498" s="31">
        <v>580</v>
      </c>
      <c r="M498" s="31">
        <v>27.259689999999999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830</v>
      </c>
      <c r="D499" s="36">
        <v>831.5333333333333</v>
      </c>
      <c r="E499" s="36">
        <v>818.06666666666661</v>
      </c>
      <c r="F499" s="36">
        <v>806.13333333333333</v>
      </c>
      <c r="G499" s="36">
        <v>792.66666666666663</v>
      </c>
      <c r="H499" s="36">
        <v>843.46666666666658</v>
      </c>
      <c r="I499" s="36">
        <v>856.93333333333328</v>
      </c>
      <c r="J499" s="36">
        <v>868.86666666666656</v>
      </c>
      <c r="K499" s="31">
        <v>845</v>
      </c>
      <c r="L499" s="31">
        <v>819.6</v>
      </c>
      <c r="M499" s="31">
        <v>0.95911999999999997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1367.1</v>
      </c>
      <c r="D500" s="36">
        <v>1364.6166666666666</v>
      </c>
      <c r="E500" s="36">
        <v>1355.6333333333332</v>
      </c>
      <c r="F500" s="36">
        <v>1344.1666666666667</v>
      </c>
      <c r="G500" s="36">
        <v>1335.1833333333334</v>
      </c>
      <c r="H500" s="36">
        <v>1376.083333333333</v>
      </c>
      <c r="I500" s="36">
        <v>1385.0666666666662</v>
      </c>
      <c r="J500" s="36">
        <v>1396.5333333333328</v>
      </c>
      <c r="K500" s="31">
        <v>1373.6</v>
      </c>
      <c r="L500" s="31">
        <v>1353.15</v>
      </c>
      <c r="M500" s="31">
        <v>0.51434000000000002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499.65</v>
      </c>
      <c r="D501" s="36">
        <v>494.85000000000008</v>
      </c>
      <c r="E501" s="36">
        <v>487.90000000000015</v>
      </c>
      <c r="F501" s="36">
        <v>476.15000000000009</v>
      </c>
      <c r="G501" s="36">
        <v>469.20000000000016</v>
      </c>
      <c r="H501" s="36">
        <v>506.60000000000014</v>
      </c>
      <c r="I501" s="36">
        <v>513.55000000000007</v>
      </c>
      <c r="J501" s="36">
        <v>525.30000000000018</v>
      </c>
      <c r="K501" s="31">
        <v>501.8</v>
      </c>
      <c r="L501" s="31">
        <v>483.1</v>
      </c>
      <c r="M501" s="31">
        <v>145.12019000000001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25.4</v>
      </c>
      <c r="D502" s="36">
        <v>24.7</v>
      </c>
      <c r="E502" s="36">
        <v>23.7</v>
      </c>
      <c r="F502" s="36">
        <v>22</v>
      </c>
      <c r="G502" s="36">
        <v>21</v>
      </c>
      <c r="H502" s="36">
        <v>26.4</v>
      </c>
      <c r="I502" s="36">
        <v>27.4</v>
      </c>
      <c r="J502" s="36">
        <v>29.099999999999998</v>
      </c>
      <c r="K502" s="31">
        <v>25.7</v>
      </c>
      <c r="L502" s="31">
        <v>23</v>
      </c>
      <c r="M502" s="31">
        <v>8077.2371700000003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175.8</v>
      </c>
      <c r="D503" s="36">
        <v>177.18333333333331</v>
      </c>
      <c r="E503" s="36">
        <v>173.16666666666663</v>
      </c>
      <c r="F503" s="36">
        <v>170.53333333333333</v>
      </c>
      <c r="G503" s="36">
        <v>166.51666666666665</v>
      </c>
      <c r="H503" s="36">
        <v>179.81666666666661</v>
      </c>
      <c r="I503" s="36">
        <v>183.83333333333331</v>
      </c>
      <c r="J503" s="31">
        <v>186.46666666666658</v>
      </c>
      <c r="K503" s="31">
        <v>181.2</v>
      </c>
      <c r="L503" s="31">
        <v>174.55</v>
      </c>
      <c r="M503" s="53">
        <v>185.08957000000001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592.15</v>
      </c>
      <c r="D504" s="36">
        <v>586.85</v>
      </c>
      <c r="E504" s="36">
        <v>569.70000000000005</v>
      </c>
      <c r="F504" s="36">
        <v>547.25</v>
      </c>
      <c r="G504" s="36">
        <v>530.1</v>
      </c>
      <c r="H504" s="36">
        <v>609.30000000000007</v>
      </c>
      <c r="I504" s="36">
        <v>626.44999999999993</v>
      </c>
      <c r="J504" s="31">
        <v>648.90000000000009</v>
      </c>
      <c r="K504" s="31">
        <v>604</v>
      </c>
      <c r="L504" s="31">
        <v>564.4</v>
      </c>
      <c r="M504" s="53">
        <v>45.941279999999999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14202.85</v>
      </c>
      <c r="D505" s="36">
        <v>14393.433333333334</v>
      </c>
      <c r="E505" s="36">
        <v>13786.866666666669</v>
      </c>
      <c r="F505" s="36">
        <v>13370.883333333335</v>
      </c>
      <c r="G505" s="36">
        <v>12764.316666666669</v>
      </c>
      <c r="H505" s="36">
        <v>14809.416666666668</v>
      </c>
      <c r="I505" s="36">
        <v>15415.983333333334</v>
      </c>
      <c r="J505" s="36">
        <v>15831.966666666667</v>
      </c>
      <c r="K505" s="31">
        <v>15000</v>
      </c>
      <c r="L505" s="31">
        <v>13977.45</v>
      </c>
      <c r="M505" s="31">
        <v>0.17680999999999999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139.94999999999999</v>
      </c>
      <c r="D506" s="36">
        <v>139.93333333333334</v>
      </c>
      <c r="E506" s="36">
        <v>138.06666666666666</v>
      </c>
      <c r="F506" s="36">
        <v>136.18333333333334</v>
      </c>
      <c r="G506" s="36">
        <v>134.31666666666666</v>
      </c>
      <c r="H506" s="36">
        <v>141.81666666666666</v>
      </c>
      <c r="I506" s="36">
        <v>143.68333333333334</v>
      </c>
      <c r="J506" s="36">
        <v>145.56666666666666</v>
      </c>
      <c r="K506" s="31">
        <v>141.80000000000001</v>
      </c>
      <c r="L506" s="31">
        <v>138.05000000000001</v>
      </c>
      <c r="M506" s="31">
        <v>467.82951000000003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797.4</v>
      </c>
      <c r="D507" s="36">
        <v>793.86666666666667</v>
      </c>
      <c r="E507" s="36">
        <v>778.5333333333333</v>
      </c>
      <c r="F507" s="36">
        <v>759.66666666666663</v>
      </c>
      <c r="G507" s="36">
        <v>744.33333333333326</v>
      </c>
      <c r="H507" s="36">
        <v>812.73333333333335</v>
      </c>
      <c r="I507" s="36">
        <v>828.06666666666661</v>
      </c>
      <c r="J507" s="31">
        <v>846.93333333333339</v>
      </c>
      <c r="K507" s="31">
        <v>809.2</v>
      </c>
      <c r="L507" s="31">
        <v>775</v>
      </c>
      <c r="M507" s="53">
        <v>36.27017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1600.35</v>
      </c>
      <c r="D508" s="36">
        <v>1602.7833333333335</v>
      </c>
      <c r="E508" s="36">
        <v>1584.166666666667</v>
      </c>
      <c r="F508" s="36">
        <v>1567.9833333333333</v>
      </c>
      <c r="G508" s="36">
        <v>1549.3666666666668</v>
      </c>
      <c r="H508" s="36">
        <v>1618.9666666666672</v>
      </c>
      <c r="I508" s="36">
        <v>1637.5833333333335</v>
      </c>
      <c r="J508" s="36">
        <v>1653.7666666666673</v>
      </c>
      <c r="K508" s="31">
        <v>1621.4</v>
      </c>
      <c r="L508" s="31">
        <v>1586.6</v>
      </c>
      <c r="M508" s="31">
        <v>0.28025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1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0"/>
      <c r="B5" s="331"/>
      <c r="C5" s="330"/>
      <c r="D5" s="33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32" t="s">
        <v>564</v>
      </c>
      <c r="C7" s="332"/>
      <c r="D7" s="7">
        <f>Main!B10</f>
        <v>45329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45328</v>
      </c>
      <c r="B10" s="32">
        <v>539196</v>
      </c>
      <c r="C10" s="31" t="s">
        <v>1035</v>
      </c>
      <c r="D10" s="31" t="s">
        <v>875</v>
      </c>
      <c r="E10" s="31" t="s">
        <v>574</v>
      </c>
      <c r="F10" s="86">
        <v>60786</v>
      </c>
      <c r="G10" s="32">
        <v>118.05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45328</v>
      </c>
      <c r="B11" s="32">
        <v>539196</v>
      </c>
      <c r="C11" s="31" t="s">
        <v>1035</v>
      </c>
      <c r="D11" s="31" t="s">
        <v>875</v>
      </c>
      <c r="E11" s="31" t="s">
        <v>573</v>
      </c>
      <c r="F11" s="86">
        <v>88765</v>
      </c>
      <c r="G11" s="32">
        <v>118.13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45328</v>
      </c>
      <c r="B12" s="32">
        <v>538351</v>
      </c>
      <c r="C12" s="31" t="s">
        <v>1036</v>
      </c>
      <c r="D12" s="31" t="s">
        <v>1037</v>
      </c>
      <c r="E12" s="31" t="s">
        <v>573</v>
      </c>
      <c r="F12" s="86">
        <v>109960</v>
      </c>
      <c r="G12" s="32">
        <v>10.34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45328</v>
      </c>
      <c r="B13" s="32">
        <v>538351</v>
      </c>
      <c r="C13" s="31" t="s">
        <v>1036</v>
      </c>
      <c r="D13" s="31" t="s">
        <v>1037</v>
      </c>
      <c r="E13" s="31" t="s">
        <v>574</v>
      </c>
      <c r="F13" s="86">
        <v>134781</v>
      </c>
      <c r="G13" s="32">
        <v>10.26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45328</v>
      </c>
      <c r="B14" s="32">
        <v>542865</v>
      </c>
      <c r="C14" s="31" t="s">
        <v>1038</v>
      </c>
      <c r="D14" s="31" t="s">
        <v>1039</v>
      </c>
      <c r="E14" s="31" t="s">
        <v>574</v>
      </c>
      <c r="F14" s="86">
        <v>53509</v>
      </c>
      <c r="G14" s="32">
        <v>20.34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45328</v>
      </c>
      <c r="B15" s="32">
        <v>541702</v>
      </c>
      <c r="C15" s="31" t="s">
        <v>953</v>
      </c>
      <c r="D15" s="31" t="s">
        <v>954</v>
      </c>
      <c r="E15" s="31" t="s">
        <v>574</v>
      </c>
      <c r="F15" s="86">
        <v>1000000</v>
      </c>
      <c r="G15" s="32">
        <v>8.19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45328</v>
      </c>
      <c r="B16" s="32">
        <v>539662</v>
      </c>
      <c r="C16" s="31" t="s">
        <v>1040</v>
      </c>
      <c r="D16" s="31" t="s">
        <v>1041</v>
      </c>
      <c r="E16" s="31" t="s">
        <v>573</v>
      </c>
      <c r="F16" s="86">
        <v>86150</v>
      </c>
      <c r="G16" s="32">
        <v>21.86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45328</v>
      </c>
      <c r="B17" s="32">
        <v>539662</v>
      </c>
      <c r="C17" s="31" t="s">
        <v>1040</v>
      </c>
      <c r="D17" s="31" t="s">
        <v>1042</v>
      </c>
      <c r="E17" s="31" t="s">
        <v>574</v>
      </c>
      <c r="F17" s="86">
        <v>147903</v>
      </c>
      <c r="G17" s="32">
        <v>21.86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45328</v>
      </c>
      <c r="B18" s="32">
        <v>539662</v>
      </c>
      <c r="C18" s="31" t="s">
        <v>1040</v>
      </c>
      <c r="D18" s="31" t="s">
        <v>1043</v>
      </c>
      <c r="E18" s="31" t="s">
        <v>574</v>
      </c>
      <c r="F18" s="86">
        <v>100000</v>
      </c>
      <c r="G18" s="32">
        <v>21.86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45328</v>
      </c>
      <c r="B19" s="32">
        <v>539662</v>
      </c>
      <c r="C19" s="31" t="s">
        <v>1040</v>
      </c>
      <c r="D19" s="31" t="s">
        <v>1044</v>
      </c>
      <c r="E19" s="31" t="s">
        <v>574</v>
      </c>
      <c r="F19" s="86">
        <v>337323</v>
      </c>
      <c r="G19" s="32">
        <v>21.86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45328</v>
      </c>
      <c r="B20" s="32">
        <v>543439</v>
      </c>
      <c r="C20" s="31" t="s">
        <v>955</v>
      </c>
      <c r="D20" s="31" t="s">
        <v>984</v>
      </c>
      <c r="E20" s="31" t="s">
        <v>573</v>
      </c>
      <c r="F20" s="86">
        <v>220000</v>
      </c>
      <c r="G20" s="32">
        <v>24.5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45328</v>
      </c>
      <c r="B21" s="32">
        <v>543439</v>
      </c>
      <c r="C21" s="31" t="s">
        <v>955</v>
      </c>
      <c r="D21" s="31" t="s">
        <v>1045</v>
      </c>
      <c r="E21" s="31" t="s">
        <v>574</v>
      </c>
      <c r="F21" s="86">
        <v>296000</v>
      </c>
      <c r="G21" s="32">
        <v>24.45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45328</v>
      </c>
      <c r="B22" s="32">
        <v>544101</v>
      </c>
      <c r="C22" s="31" t="s">
        <v>1046</v>
      </c>
      <c r="D22" s="31" t="s">
        <v>922</v>
      </c>
      <c r="E22" s="31" t="s">
        <v>574</v>
      </c>
      <c r="F22" s="86">
        <v>17600</v>
      </c>
      <c r="G22" s="32">
        <v>158.1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45328</v>
      </c>
      <c r="B23" s="32">
        <v>539598</v>
      </c>
      <c r="C23" s="31" t="s">
        <v>956</v>
      </c>
      <c r="D23" s="31" t="s">
        <v>1047</v>
      </c>
      <c r="E23" s="31" t="s">
        <v>573</v>
      </c>
      <c r="F23" s="86">
        <v>71000</v>
      </c>
      <c r="G23" s="32">
        <v>140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45328</v>
      </c>
      <c r="B24" s="32">
        <v>539598</v>
      </c>
      <c r="C24" s="31" t="s">
        <v>956</v>
      </c>
      <c r="D24" s="31" t="s">
        <v>957</v>
      </c>
      <c r="E24" s="31" t="s">
        <v>574</v>
      </c>
      <c r="F24" s="86">
        <v>70000</v>
      </c>
      <c r="G24" s="32">
        <v>140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45328</v>
      </c>
      <c r="B25" s="32">
        <v>542678</v>
      </c>
      <c r="C25" s="31" t="s">
        <v>1048</v>
      </c>
      <c r="D25" s="31" t="s">
        <v>1049</v>
      </c>
      <c r="E25" s="31" t="s">
        <v>574</v>
      </c>
      <c r="F25" s="86">
        <v>750000</v>
      </c>
      <c r="G25" s="32">
        <v>22.7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45328</v>
      </c>
      <c r="B26" s="32">
        <v>542678</v>
      </c>
      <c r="C26" s="31" t="s">
        <v>1048</v>
      </c>
      <c r="D26" s="31" t="s">
        <v>1050</v>
      </c>
      <c r="E26" s="31" t="s">
        <v>574</v>
      </c>
      <c r="F26" s="86">
        <v>200000</v>
      </c>
      <c r="G26" s="32">
        <v>22.7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45328</v>
      </c>
      <c r="B27" s="32">
        <v>542678</v>
      </c>
      <c r="C27" s="31" t="s">
        <v>1048</v>
      </c>
      <c r="D27" s="31" t="s">
        <v>1051</v>
      </c>
      <c r="E27" s="31" t="s">
        <v>573</v>
      </c>
      <c r="F27" s="86">
        <v>806000</v>
      </c>
      <c r="G27" s="32">
        <v>22.7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45328</v>
      </c>
      <c r="B28" s="32">
        <v>543606</v>
      </c>
      <c r="C28" s="31" t="s">
        <v>1052</v>
      </c>
      <c r="D28" s="31" t="s">
        <v>1053</v>
      </c>
      <c r="E28" s="31" t="s">
        <v>574</v>
      </c>
      <c r="F28" s="86">
        <v>32000</v>
      </c>
      <c r="G28" s="32">
        <v>101.76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45328</v>
      </c>
      <c r="B29" s="32">
        <v>538868</v>
      </c>
      <c r="C29" s="31" t="s">
        <v>1054</v>
      </c>
      <c r="D29" s="31" t="s">
        <v>1055</v>
      </c>
      <c r="E29" s="31" t="s">
        <v>574</v>
      </c>
      <c r="F29" s="86">
        <v>231397</v>
      </c>
      <c r="G29" s="32">
        <v>10.85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45328</v>
      </c>
      <c r="B30" s="32">
        <v>538868</v>
      </c>
      <c r="C30" s="31" t="s">
        <v>1054</v>
      </c>
      <c r="D30" s="31" t="s">
        <v>1055</v>
      </c>
      <c r="E30" s="31" t="s">
        <v>573</v>
      </c>
      <c r="F30" s="86">
        <v>231397</v>
      </c>
      <c r="G30" s="32">
        <v>9.68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45328</v>
      </c>
      <c r="B31" s="32">
        <v>538868</v>
      </c>
      <c r="C31" s="31" t="s">
        <v>1054</v>
      </c>
      <c r="D31" s="31" t="s">
        <v>1056</v>
      </c>
      <c r="E31" s="31" t="s">
        <v>574</v>
      </c>
      <c r="F31" s="86">
        <v>183590</v>
      </c>
      <c r="G31" s="32">
        <v>11.12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45328</v>
      </c>
      <c r="B32" s="32">
        <v>538868</v>
      </c>
      <c r="C32" s="31" t="s">
        <v>1054</v>
      </c>
      <c r="D32" s="31" t="s">
        <v>1056</v>
      </c>
      <c r="E32" s="31" t="s">
        <v>573</v>
      </c>
      <c r="F32" s="86">
        <v>183590</v>
      </c>
      <c r="G32" s="32">
        <v>11.12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45328</v>
      </c>
      <c r="B33" s="32">
        <v>538868</v>
      </c>
      <c r="C33" s="31" t="s">
        <v>1054</v>
      </c>
      <c r="D33" s="31" t="s">
        <v>1057</v>
      </c>
      <c r="E33" s="31" t="s">
        <v>574</v>
      </c>
      <c r="F33" s="86">
        <v>219291</v>
      </c>
      <c r="G33" s="32">
        <v>9.7200000000000006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45328</v>
      </c>
      <c r="B34" s="32">
        <v>543225</v>
      </c>
      <c r="C34" s="31" t="s">
        <v>1058</v>
      </c>
      <c r="D34" s="31" t="s">
        <v>1059</v>
      </c>
      <c r="E34" s="31" t="s">
        <v>574</v>
      </c>
      <c r="F34" s="86">
        <v>60600000</v>
      </c>
      <c r="G34" s="32">
        <v>153.94999999999999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45328</v>
      </c>
      <c r="B35" s="32">
        <v>543225</v>
      </c>
      <c r="C35" s="31" t="s">
        <v>1058</v>
      </c>
      <c r="D35" s="31" t="s">
        <v>1060</v>
      </c>
      <c r="E35" s="31" t="s">
        <v>573</v>
      </c>
      <c r="F35" s="86">
        <v>60600000</v>
      </c>
      <c r="G35" s="32">
        <v>153.94999999999999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45328</v>
      </c>
      <c r="B36" s="32">
        <v>531153</v>
      </c>
      <c r="C36" s="31" t="s">
        <v>1061</v>
      </c>
      <c r="D36" s="31" t="s">
        <v>1062</v>
      </c>
      <c r="E36" s="31" t="s">
        <v>573</v>
      </c>
      <c r="F36" s="86">
        <v>201</v>
      </c>
      <c r="G36" s="32">
        <v>5.91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45328</v>
      </c>
      <c r="B37" s="32">
        <v>531153</v>
      </c>
      <c r="C37" s="31" t="s">
        <v>1061</v>
      </c>
      <c r="D37" s="31" t="s">
        <v>1062</v>
      </c>
      <c r="E37" s="31" t="s">
        <v>574</v>
      </c>
      <c r="F37" s="86">
        <v>986981</v>
      </c>
      <c r="G37" s="32">
        <v>5.56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45328</v>
      </c>
      <c r="B38" s="32">
        <v>543594</v>
      </c>
      <c r="C38" s="31" t="s">
        <v>985</v>
      </c>
      <c r="D38" s="31" t="s">
        <v>986</v>
      </c>
      <c r="E38" s="31" t="s">
        <v>574</v>
      </c>
      <c r="F38" s="86">
        <v>87000</v>
      </c>
      <c r="G38" s="32">
        <v>14.67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45328</v>
      </c>
      <c r="B39" s="32">
        <v>543594</v>
      </c>
      <c r="C39" s="31" t="s">
        <v>985</v>
      </c>
      <c r="D39" s="31" t="s">
        <v>1063</v>
      </c>
      <c r="E39" s="31" t="s">
        <v>573</v>
      </c>
      <c r="F39" s="86">
        <v>90000</v>
      </c>
      <c r="G39" s="32">
        <v>14.72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45328</v>
      </c>
      <c r="B40" s="32">
        <v>532666</v>
      </c>
      <c r="C40" s="31" t="s">
        <v>1009</v>
      </c>
      <c r="D40" s="31" t="s">
        <v>983</v>
      </c>
      <c r="E40" s="31" t="s">
        <v>573</v>
      </c>
      <c r="F40" s="86">
        <v>5605373</v>
      </c>
      <c r="G40" s="32">
        <v>6.06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45328</v>
      </c>
      <c r="B41" s="32">
        <v>532666</v>
      </c>
      <c r="C41" s="31" t="s">
        <v>1009</v>
      </c>
      <c r="D41" s="31" t="s">
        <v>983</v>
      </c>
      <c r="E41" s="31" t="s">
        <v>574</v>
      </c>
      <c r="F41" s="86">
        <v>15999373</v>
      </c>
      <c r="G41" s="32">
        <v>6.16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45328</v>
      </c>
      <c r="B42" s="32">
        <v>523696</v>
      </c>
      <c r="C42" s="31" t="s">
        <v>1064</v>
      </c>
      <c r="D42" s="31" t="s">
        <v>1065</v>
      </c>
      <c r="E42" s="31" t="s">
        <v>574</v>
      </c>
      <c r="F42" s="86">
        <v>102033</v>
      </c>
      <c r="G42" s="32">
        <v>58.08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45328</v>
      </c>
      <c r="B43" s="32">
        <v>530197</v>
      </c>
      <c r="C43" s="31" t="s">
        <v>1066</v>
      </c>
      <c r="D43" s="31" t="s">
        <v>1067</v>
      </c>
      <c r="E43" s="31" t="s">
        <v>573</v>
      </c>
      <c r="F43" s="86">
        <v>20000</v>
      </c>
      <c r="G43" s="32">
        <v>46.99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45328</v>
      </c>
      <c r="B44" s="32">
        <v>504397</v>
      </c>
      <c r="C44" s="31" t="s">
        <v>1068</v>
      </c>
      <c r="D44" s="31" t="s">
        <v>1069</v>
      </c>
      <c r="E44" s="31" t="s">
        <v>573</v>
      </c>
      <c r="F44" s="86">
        <v>2352</v>
      </c>
      <c r="G44" s="32">
        <v>63.93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45328</v>
      </c>
      <c r="B45" s="32">
        <v>539216</v>
      </c>
      <c r="C45" s="31" t="s">
        <v>958</v>
      </c>
      <c r="D45" s="31" t="s">
        <v>915</v>
      </c>
      <c r="E45" s="31" t="s">
        <v>574</v>
      </c>
      <c r="F45" s="86">
        <v>40001</v>
      </c>
      <c r="G45" s="32">
        <v>8.36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45328</v>
      </c>
      <c r="B46" s="32">
        <v>539216</v>
      </c>
      <c r="C46" s="31" t="s">
        <v>958</v>
      </c>
      <c r="D46" s="31" t="s">
        <v>915</v>
      </c>
      <c r="E46" s="31" t="s">
        <v>573</v>
      </c>
      <c r="F46" s="86">
        <v>540010</v>
      </c>
      <c r="G46" s="32">
        <v>9.16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45328</v>
      </c>
      <c r="B47" s="32">
        <v>532467</v>
      </c>
      <c r="C47" s="31" t="s">
        <v>1070</v>
      </c>
      <c r="D47" s="31" t="s">
        <v>1071</v>
      </c>
      <c r="E47" s="31" t="s">
        <v>574</v>
      </c>
      <c r="F47" s="86">
        <v>156970</v>
      </c>
      <c r="G47" s="32">
        <v>379.69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45328</v>
      </c>
      <c r="B48" s="32">
        <v>540377</v>
      </c>
      <c r="C48" s="31" t="s">
        <v>987</v>
      </c>
      <c r="D48" s="31" t="s">
        <v>875</v>
      </c>
      <c r="E48" s="31" t="s">
        <v>574</v>
      </c>
      <c r="F48" s="86">
        <v>1568150</v>
      </c>
      <c r="G48" s="32">
        <v>1.88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45328</v>
      </c>
      <c r="B49" s="32">
        <v>539449</v>
      </c>
      <c r="C49" s="31" t="s">
        <v>1072</v>
      </c>
      <c r="D49" s="31" t="s">
        <v>1073</v>
      </c>
      <c r="E49" s="31" t="s">
        <v>573</v>
      </c>
      <c r="F49" s="86">
        <v>15000</v>
      </c>
      <c r="G49" s="32">
        <v>39.85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45328</v>
      </c>
      <c r="B50" s="32">
        <v>539449</v>
      </c>
      <c r="C50" s="31" t="s">
        <v>1072</v>
      </c>
      <c r="D50" s="31" t="s">
        <v>1074</v>
      </c>
      <c r="E50" s="31" t="s">
        <v>574</v>
      </c>
      <c r="F50" s="86">
        <v>60063</v>
      </c>
      <c r="G50" s="32">
        <v>39.840000000000003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45328</v>
      </c>
      <c r="B51" s="32">
        <v>539449</v>
      </c>
      <c r="C51" s="31" t="s">
        <v>1072</v>
      </c>
      <c r="D51" s="31" t="s">
        <v>1075</v>
      </c>
      <c r="E51" s="31" t="s">
        <v>573</v>
      </c>
      <c r="F51" s="86">
        <v>15000</v>
      </c>
      <c r="G51" s="32">
        <v>39.700000000000003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45328</v>
      </c>
      <c r="B52" s="32">
        <v>541983</v>
      </c>
      <c r="C52" s="31" t="s">
        <v>1076</v>
      </c>
      <c r="D52" s="31" t="s">
        <v>1077</v>
      </c>
      <c r="E52" s="31" t="s">
        <v>574</v>
      </c>
      <c r="F52" s="86">
        <v>93000</v>
      </c>
      <c r="G52" s="32">
        <v>26.71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45328</v>
      </c>
      <c r="B53" s="32">
        <v>540515</v>
      </c>
      <c r="C53" s="31" t="s">
        <v>1078</v>
      </c>
      <c r="D53" s="31" t="s">
        <v>1079</v>
      </c>
      <c r="E53" s="31" t="s">
        <v>574</v>
      </c>
      <c r="F53" s="86">
        <v>26357</v>
      </c>
      <c r="G53" s="32">
        <v>5.31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45328</v>
      </c>
      <c r="B54" s="32">
        <v>530255</v>
      </c>
      <c r="C54" s="31" t="s">
        <v>1080</v>
      </c>
      <c r="D54" s="31" t="s">
        <v>1081</v>
      </c>
      <c r="E54" s="31" t="s">
        <v>574</v>
      </c>
      <c r="F54" s="86">
        <v>160938</v>
      </c>
      <c r="G54" s="32">
        <v>29.68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45328</v>
      </c>
      <c r="B55" s="32">
        <v>531784</v>
      </c>
      <c r="C55" s="31" t="s">
        <v>924</v>
      </c>
      <c r="D55" s="31" t="s">
        <v>1082</v>
      </c>
      <c r="E55" s="31" t="s">
        <v>574</v>
      </c>
      <c r="F55" s="86">
        <v>1130000</v>
      </c>
      <c r="G55" s="32">
        <v>2.89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45328</v>
      </c>
      <c r="B56" s="32">
        <v>543308</v>
      </c>
      <c r="C56" s="31" t="s">
        <v>445</v>
      </c>
      <c r="D56" s="31" t="s">
        <v>1083</v>
      </c>
      <c r="E56" s="31" t="s">
        <v>573</v>
      </c>
      <c r="F56" s="86">
        <v>1149074</v>
      </c>
      <c r="G56" s="32">
        <v>2085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45328</v>
      </c>
      <c r="B57" s="32">
        <v>543308</v>
      </c>
      <c r="C57" s="31" t="s">
        <v>445</v>
      </c>
      <c r="D57" s="31" t="s">
        <v>1084</v>
      </c>
      <c r="E57" s="31" t="s">
        <v>574</v>
      </c>
      <c r="F57" s="86">
        <v>1070545</v>
      </c>
      <c r="G57" s="32">
        <v>2085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45328</v>
      </c>
      <c r="B58" s="32">
        <v>524522</v>
      </c>
      <c r="C58" s="31" t="s">
        <v>1085</v>
      </c>
      <c r="D58" s="31" t="s">
        <v>1086</v>
      </c>
      <c r="E58" s="31" t="s">
        <v>574</v>
      </c>
      <c r="F58" s="86">
        <v>100000</v>
      </c>
      <c r="G58" s="32">
        <v>47.01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45328</v>
      </c>
      <c r="B59" s="32">
        <v>507912</v>
      </c>
      <c r="C59" s="31" t="s">
        <v>988</v>
      </c>
      <c r="D59" s="31" t="s">
        <v>1087</v>
      </c>
      <c r="E59" s="31" t="s">
        <v>574</v>
      </c>
      <c r="F59" s="86">
        <v>450000</v>
      </c>
      <c r="G59" s="32">
        <v>266.55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45328</v>
      </c>
      <c r="B60" s="32">
        <v>507912</v>
      </c>
      <c r="C60" s="31" t="s">
        <v>988</v>
      </c>
      <c r="D60" s="31" t="s">
        <v>1088</v>
      </c>
      <c r="E60" s="31" t="s">
        <v>573</v>
      </c>
      <c r="F60" s="86">
        <v>100000</v>
      </c>
      <c r="G60" s="32">
        <v>266.55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45328</v>
      </c>
      <c r="B61" s="32">
        <v>543364</v>
      </c>
      <c r="C61" s="31" t="s">
        <v>1089</v>
      </c>
      <c r="D61" s="31" t="s">
        <v>1090</v>
      </c>
      <c r="E61" s="31" t="s">
        <v>574</v>
      </c>
      <c r="F61" s="86">
        <v>254400</v>
      </c>
      <c r="G61" s="32">
        <v>139.80000000000001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45328</v>
      </c>
      <c r="B62" s="32">
        <v>543364</v>
      </c>
      <c r="C62" s="31" t="s">
        <v>1089</v>
      </c>
      <c r="D62" s="31" t="s">
        <v>1090</v>
      </c>
      <c r="E62" s="31" t="s">
        <v>573</v>
      </c>
      <c r="F62" s="86">
        <v>123200</v>
      </c>
      <c r="G62" s="32">
        <v>139.11000000000001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45328</v>
      </c>
      <c r="B63" s="32">
        <v>543364</v>
      </c>
      <c r="C63" s="31" t="s">
        <v>1089</v>
      </c>
      <c r="D63" s="31" t="s">
        <v>1091</v>
      </c>
      <c r="E63" s="31" t="s">
        <v>573</v>
      </c>
      <c r="F63" s="86">
        <v>100000</v>
      </c>
      <c r="G63" s="32">
        <v>140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45328</v>
      </c>
      <c r="B64" s="32">
        <v>544106</v>
      </c>
      <c r="C64" s="31" t="s">
        <v>989</v>
      </c>
      <c r="D64" s="31" t="s">
        <v>1092</v>
      </c>
      <c r="E64" s="31" t="s">
        <v>573</v>
      </c>
      <c r="F64" s="86">
        <v>36000</v>
      </c>
      <c r="G64" s="32">
        <v>116.95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45328</v>
      </c>
      <c r="B65" s="32">
        <v>544073</v>
      </c>
      <c r="C65" s="31" t="s">
        <v>990</v>
      </c>
      <c r="D65" s="31" t="s">
        <v>991</v>
      </c>
      <c r="E65" s="31" t="s">
        <v>573</v>
      </c>
      <c r="F65" s="86">
        <v>108000</v>
      </c>
      <c r="G65" s="32">
        <v>123.8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45328</v>
      </c>
      <c r="B66" s="32">
        <v>531176</v>
      </c>
      <c r="C66" s="31" t="s">
        <v>1093</v>
      </c>
      <c r="D66" s="31" t="s">
        <v>1094</v>
      </c>
      <c r="E66" s="31" t="s">
        <v>574</v>
      </c>
      <c r="F66" s="86">
        <v>350090</v>
      </c>
      <c r="G66" s="32">
        <v>15.9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45328</v>
      </c>
      <c r="B67" s="32">
        <v>531176</v>
      </c>
      <c r="C67" s="31" t="s">
        <v>1093</v>
      </c>
      <c r="D67" s="31" t="s">
        <v>1095</v>
      </c>
      <c r="E67" s="31" t="s">
        <v>573</v>
      </c>
      <c r="F67" s="86">
        <v>350090</v>
      </c>
      <c r="G67" s="32">
        <v>15.9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45328</v>
      </c>
      <c r="B68" s="32">
        <v>539594</v>
      </c>
      <c r="C68" s="31" t="s">
        <v>992</v>
      </c>
      <c r="D68" s="31" t="s">
        <v>1096</v>
      </c>
      <c r="E68" s="31" t="s">
        <v>574</v>
      </c>
      <c r="F68" s="86">
        <v>5076004</v>
      </c>
      <c r="G68" s="32">
        <v>24.17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45328</v>
      </c>
      <c r="B69" s="32">
        <v>539594</v>
      </c>
      <c r="C69" s="31" t="s">
        <v>992</v>
      </c>
      <c r="D69" s="31" t="s">
        <v>1096</v>
      </c>
      <c r="E69" s="31" t="s">
        <v>573</v>
      </c>
      <c r="F69" s="86">
        <v>5076004</v>
      </c>
      <c r="G69" s="32">
        <v>24.13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45328</v>
      </c>
      <c r="B70" s="32">
        <v>530557</v>
      </c>
      <c r="C70" s="31" t="s">
        <v>959</v>
      </c>
      <c r="D70" s="31" t="s">
        <v>960</v>
      </c>
      <c r="E70" s="31" t="s">
        <v>574</v>
      </c>
      <c r="F70" s="86">
        <v>5337621</v>
      </c>
      <c r="G70" s="32">
        <v>0.73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45328</v>
      </c>
      <c r="B71" s="32">
        <v>530557</v>
      </c>
      <c r="C71" s="31" t="s">
        <v>959</v>
      </c>
      <c r="D71" s="31" t="s">
        <v>960</v>
      </c>
      <c r="E71" s="31" t="s">
        <v>573</v>
      </c>
      <c r="F71" s="86">
        <v>6355975</v>
      </c>
      <c r="G71" s="32">
        <v>0.73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45328</v>
      </c>
      <c r="B72" s="32">
        <v>540243</v>
      </c>
      <c r="C72" s="31" t="s">
        <v>961</v>
      </c>
      <c r="D72" s="31" t="s">
        <v>1097</v>
      </c>
      <c r="E72" s="31" t="s">
        <v>573</v>
      </c>
      <c r="F72" s="86">
        <v>12000</v>
      </c>
      <c r="G72" s="32">
        <v>24.99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45328</v>
      </c>
      <c r="B73" s="32">
        <v>540243</v>
      </c>
      <c r="C73" s="31" t="s">
        <v>961</v>
      </c>
      <c r="D73" s="31" t="s">
        <v>1098</v>
      </c>
      <c r="E73" s="31" t="s">
        <v>573</v>
      </c>
      <c r="F73" s="86">
        <v>20000</v>
      </c>
      <c r="G73" s="32">
        <v>25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45328</v>
      </c>
      <c r="B74" s="32">
        <v>540243</v>
      </c>
      <c r="C74" s="31" t="s">
        <v>961</v>
      </c>
      <c r="D74" s="31" t="s">
        <v>1099</v>
      </c>
      <c r="E74" s="31" t="s">
        <v>573</v>
      </c>
      <c r="F74" s="86">
        <v>14000</v>
      </c>
      <c r="G74" s="32">
        <v>25.19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45328</v>
      </c>
      <c r="B75" s="32">
        <v>540243</v>
      </c>
      <c r="C75" s="31" t="s">
        <v>961</v>
      </c>
      <c r="D75" s="31" t="s">
        <v>1100</v>
      </c>
      <c r="E75" s="31" t="s">
        <v>573</v>
      </c>
      <c r="F75" s="86">
        <v>6736</v>
      </c>
      <c r="G75" s="32">
        <v>25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45328</v>
      </c>
      <c r="B76" s="32">
        <v>540243</v>
      </c>
      <c r="C76" s="31" t="s">
        <v>961</v>
      </c>
      <c r="D76" s="31" t="s">
        <v>1100</v>
      </c>
      <c r="E76" s="31" t="s">
        <v>574</v>
      </c>
      <c r="F76" s="86">
        <v>27462</v>
      </c>
      <c r="G76" s="32">
        <v>24.99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45328</v>
      </c>
      <c r="B77" s="32">
        <v>540243</v>
      </c>
      <c r="C77" s="31" t="s">
        <v>961</v>
      </c>
      <c r="D77" s="31" t="s">
        <v>1101</v>
      </c>
      <c r="E77" s="31" t="s">
        <v>574</v>
      </c>
      <c r="F77" s="86">
        <v>20000</v>
      </c>
      <c r="G77" s="32">
        <v>25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45328</v>
      </c>
      <c r="B78" s="32">
        <v>538742</v>
      </c>
      <c r="C78" s="31" t="s">
        <v>1102</v>
      </c>
      <c r="D78" s="31" t="s">
        <v>1103</v>
      </c>
      <c r="E78" s="31" t="s">
        <v>573</v>
      </c>
      <c r="F78" s="86">
        <v>22676</v>
      </c>
      <c r="G78" s="32">
        <v>18.600000000000001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45328</v>
      </c>
      <c r="B79" s="32">
        <v>544091</v>
      </c>
      <c r="C79" s="31" t="s">
        <v>1104</v>
      </c>
      <c r="D79" s="31" t="s">
        <v>915</v>
      </c>
      <c r="E79" s="31" t="s">
        <v>574</v>
      </c>
      <c r="F79" s="86">
        <v>37200</v>
      </c>
      <c r="G79" s="32">
        <v>153.25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45328</v>
      </c>
      <c r="B80" s="32">
        <v>538452</v>
      </c>
      <c r="C80" s="31" t="s">
        <v>1105</v>
      </c>
      <c r="D80" s="31" t="s">
        <v>1106</v>
      </c>
      <c r="E80" s="31" t="s">
        <v>574</v>
      </c>
      <c r="F80" s="86">
        <v>36663</v>
      </c>
      <c r="G80" s="32">
        <v>18.77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45328</v>
      </c>
      <c r="B81" s="32">
        <v>538452</v>
      </c>
      <c r="C81" s="31" t="s">
        <v>1105</v>
      </c>
      <c r="D81" s="31" t="s">
        <v>1107</v>
      </c>
      <c r="E81" s="31" t="s">
        <v>573</v>
      </c>
      <c r="F81" s="86">
        <v>30000</v>
      </c>
      <c r="G81" s="32">
        <v>19.8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45328</v>
      </c>
      <c r="B82" s="32">
        <v>531273</v>
      </c>
      <c r="C82" s="31" t="s">
        <v>1108</v>
      </c>
      <c r="D82" s="31" t="s">
        <v>919</v>
      </c>
      <c r="E82" s="31" t="s">
        <v>573</v>
      </c>
      <c r="F82" s="86">
        <v>2642049</v>
      </c>
      <c r="G82" s="32">
        <v>3.89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45328</v>
      </c>
      <c r="B83" s="32">
        <v>531273</v>
      </c>
      <c r="C83" s="31" t="s">
        <v>1108</v>
      </c>
      <c r="D83" s="31" t="s">
        <v>919</v>
      </c>
      <c r="E83" s="31" t="s">
        <v>574</v>
      </c>
      <c r="F83" s="86">
        <v>1542049</v>
      </c>
      <c r="G83" s="32">
        <v>3.87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45328</v>
      </c>
      <c r="B84" s="32">
        <v>531552</v>
      </c>
      <c r="C84" s="31" t="s">
        <v>1109</v>
      </c>
      <c r="D84" s="31" t="s">
        <v>1110</v>
      </c>
      <c r="E84" s="31" t="s">
        <v>573</v>
      </c>
      <c r="F84" s="86">
        <v>70934</v>
      </c>
      <c r="G84" s="32">
        <v>26.16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45328</v>
      </c>
      <c r="B85" s="32">
        <v>531552</v>
      </c>
      <c r="C85" s="31" t="s">
        <v>1109</v>
      </c>
      <c r="D85" s="31" t="s">
        <v>1110</v>
      </c>
      <c r="E85" s="31" t="s">
        <v>574</v>
      </c>
      <c r="F85" s="86">
        <v>79542</v>
      </c>
      <c r="G85" s="32">
        <v>26.63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45328</v>
      </c>
      <c r="B86" s="32">
        <v>539435</v>
      </c>
      <c r="C86" s="31" t="s">
        <v>1111</v>
      </c>
      <c r="D86" s="31" t="s">
        <v>1112</v>
      </c>
      <c r="E86" s="31" t="s">
        <v>574</v>
      </c>
      <c r="F86" s="86">
        <v>20000</v>
      </c>
      <c r="G86" s="32">
        <v>20.07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45328</v>
      </c>
      <c r="B87" s="32">
        <v>539435</v>
      </c>
      <c r="C87" s="31" t="s">
        <v>1111</v>
      </c>
      <c r="D87" s="31" t="s">
        <v>933</v>
      </c>
      <c r="E87" s="31" t="s">
        <v>573</v>
      </c>
      <c r="F87" s="86">
        <v>20000</v>
      </c>
      <c r="G87" s="32">
        <v>20.07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45328</v>
      </c>
      <c r="B88" s="32">
        <v>542145</v>
      </c>
      <c r="C88" s="31" t="s">
        <v>1113</v>
      </c>
      <c r="D88" s="31" t="s">
        <v>1114</v>
      </c>
      <c r="E88" s="31" t="s">
        <v>574</v>
      </c>
      <c r="F88" s="86">
        <v>90000</v>
      </c>
      <c r="G88" s="32">
        <v>36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45328</v>
      </c>
      <c r="B89" s="32">
        <v>542145</v>
      </c>
      <c r="C89" s="31" t="s">
        <v>1113</v>
      </c>
      <c r="D89" s="31" t="s">
        <v>1115</v>
      </c>
      <c r="E89" s="31" t="s">
        <v>574</v>
      </c>
      <c r="F89" s="86">
        <v>126000</v>
      </c>
      <c r="G89" s="32">
        <v>36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45328</v>
      </c>
      <c r="B90" s="32">
        <v>544083</v>
      </c>
      <c r="C90" s="31" t="s">
        <v>994</v>
      </c>
      <c r="D90" s="31" t="s">
        <v>1116</v>
      </c>
      <c r="E90" s="31" t="s">
        <v>574</v>
      </c>
      <c r="F90" s="86">
        <v>24000</v>
      </c>
      <c r="G90" s="32">
        <v>393.59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45328</v>
      </c>
      <c r="B91" s="32">
        <v>544083</v>
      </c>
      <c r="C91" s="31" t="s">
        <v>994</v>
      </c>
      <c r="D91" s="31" t="s">
        <v>1116</v>
      </c>
      <c r="E91" s="31" t="s">
        <v>574</v>
      </c>
      <c r="F91" s="86">
        <v>27000</v>
      </c>
      <c r="G91" s="32">
        <v>392.32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45328</v>
      </c>
      <c r="B92" s="32">
        <v>544083</v>
      </c>
      <c r="C92" s="31" t="s">
        <v>994</v>
      </c>
      <c r="D92" s="31" t="s">
        <v>922</v>
      </c>
      <c r="E92" s="31" t="s">
        <v>574</v>
      </c>
      <c r="F92" s="86">
        <v>10000</v>
      </c>
      <c r="G92" s="32">
        <v>393.9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45328</v>
      </c>
      <c r="B93" s="32">
        <v>544083</v>
      </c>
      <c r="C93" s="31" t="s">
        <v>994</v>
      </c>
      <c r="D93" s="31" t="s">
        <v>922</v>
      </c>
      <c r="E93" s="31" t="s">
        <v>574</v>
      </c>
      <c r="F93" s="86">
        <v>20000</v>
      </c>
      <c r="G93" s="32">
        <v>392.75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45328</v>
      </c>
      <c r="B94" s="32">
        <v>538975</v>
      </c>
      <c r="C94" s="31" t="s">
        <v>995</v>
      </c>
      <c r="D94" s="31" t="s">
        <v>996</v>
      </c>
      <c r="E94" s="31" t="s">
        <v>574</v>
      </c>
      <c r="F94" s="86">
        <v>17700000</v>
      </c>
      <c r="G94" s="32">
        <v>0.55000000000000004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45328</v>
      </c>
      <c r="B95" s="32">
        <v>543924</v>
      </c>
      <c r="C95" s="31" t="s">
        <v>1117</v>
      </c>
      <c r="D95" s="31" t="s">
        <v>1118</v>
      </c>
      <c r="E95" s="31" t="s">
        <v>574</v>
      </c>
      <c r="F95" s="86">
        <v>10000</v>
      </c>
      <c r="G95" s="32">
        <v>33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45328</v>
      </c>
      <c r="B96" s="32">
        <v>521005</v>
      </c>
      <c r="C96" s="31" t="s">
        <v>1119</v>
      </c>
      <c r="D96" s="31" t="s">
        <v>1120</v>
      </c>
      <c r="E96" s="31" t="s">
        <v>574</v>
      </c>
      <c r="F96" s="86">
        <v>58108</v>
      </c>
      <c r="G96" s="32">
        <v>74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45328</v>
      </c>
      <c r="B97" s="32">
        <v>521005</v>
      </c>
      <c r="C97" s="31" t="s">
        <v>1119</v>
      </c>
      <c r="D97" s="31" t="s">
        <v>1121</v>
      </c>
      <c r="E97" s="31" t="s">
        <v>574</v>
      </c>
      <c r="F97" s="86">
        <v>70000</v>
      </c>
      <c r="G97" s="32">
        <v>74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45328</v>
      </c>
      <c r="B98" s="32">
        <v>521005</v>
      </c>
      <c r="C98" s="31" t="s">
        <v>1119</v>
      </c>
      <c r="D98" s="31" t="s">
        <v>1121</v>
      </c>
      <c r="E98" s="31" t="s">
        <v>574</v>
      </c>
      <c r="F98" s="86">
        <v>3152</v>
      </c>
      <c r="G98" s="32">
        <v>73.64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45328</v>
      </c>
      <c r="B99" s="32">
        <v>541358</v>
      </c>
      <c r="C99" s="31" t="s">
        <v>997</v>
      </c>
      <c r="D99" s="31" t="s">
        <v>875</v>
      </c>
      <c r="E99" s="31" t="s">
        <v>574</v>
      </c>
      <c r="F99" s="86">
        <v>27802</v>
      </c>
      <c r="G99" s="32">
        <v>59.22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45328</v>
      </c>
      <c r="B100" s="32">
        <v>541358</v>
      </c>
      <c r="C100" s="31" t="s">
        <v>997</v>
      </c>
      <c r="D100" s="31" t="s">
        <v>998</v>
      </c>
      <c r="E100" s="31" t="s">
        <v>574</v>
      </c>
      <c r="F100" s="86">
        <v>29258</v>
      </c>
      <c r="G100" s="32">
        <v>59.22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45328</v>
      </c>
      <c r="B101" s="32">
        <v>531762</v>
      </c>
      <c r="C101" s="31" t="s">
        <v>1122</v>
      </c>
      <c r="D101" s="31" t="s">
        <v>1123</v>
      </c>
      <c r="E101" s="31" t="s">
        <v>574</v>
      </c>
      <c r="F101" s="86">
        <v>27333</v>
      </c>
      <c r="G101" s="32">
        <v>22.52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45328</v>
      </c>
      <c r="B102" s="32">
        <v>543861</v>
      </c>
      <c r="C102" s="31" t="s">
        <v>1124</v>
      </c>
      <c r="D102" s="31" t="s">
        <v>1125</v>
      </c>
      <c r="E102" s="31" t="s">
        <v>574</v>
      </c>
      <c r="F102" s="86">
        <v>398887</v>
      </c>
      <c r="G102" s="32">
        <v>61.65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45328</v>
      </c>
      <c r="B103" s="32">
        <v>543861</v>
      </c>
      <c r="C103" s="31" t="s">
        <v>1124</v>
      </c>
      <c r="D103" s="31" t="s">
        <v>1125</v>
      </c>
      <c r="E103" s="31" t="s">
        <v>574</v>
      </c>
      <c r="F103" s="86">
        <v>716963</v>
      </c>
      <c r="G103" s="32">
        <v>61.82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45328</v>
      </c>
      <c r="B104" s="32">
        <v>503675</v>
      </c>
      <c r="C104" s="31" t="s">
        <v>1126</v>
      </c>
      <c r="D104" s="31" t="s">
        <v>1127</v>
      </c>
      <c r="E104" s="31" t="s">
        <v>574</v>
      </c>
      <c r="F104" s="86">
        <v>250000</v>
      </c>
      <c r="G104" s="32">
        <v>1.05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45328</v>
      </c>
      <c r="B105" s="32">
        <v>503675</v>
      </c>
      <c r="C105" s="31" t="s">
        <v>1126</v>
      </c>
      <c r="D105" s="31" t="s">
        <v>1128</v>
      </c>
      <c r="E105" s="31" t="s">
        <v>574</v>
      </c>
      <c r="F105" s="86">
        <v>236213</v>
      </c>
      <c r="G105" s="32">
        <v>1.05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45328</v>
      </c>
      <c r="B106" s="32">
        <v>513713</v>
      </c>
      <c r="C106" s="31" t="s">
        <v>1129</v>
      </c>
      <c r="D106" s="31" t="s">
        <v>923</v>
      </c>
      <c r="E106" s="31" t="s">
        <v>574</v>
      </c>
      <c r="F106" s="86">
        <v>219681</v>
      </c>
      <c r="G106" s="32">
        <v>12.25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45328</v>
      </c>
      <c r="B107" s="32">
        <v>514378</v>
      </c>
      <c r="C107" s="31" t="s">
        <v>999</v>
      </c>
      <c r="D107" s="31" t="s">
        <v>1130</v>
      </c>
      <c r="E107" s="31" t="s">
        <v>574</v>
      </c>
      <c r="F107" s="86">
        <v>20000</v>
      </c>
      <c r="G107" s="32">
        <v>31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45328</v>
      </c>
      <c r="B108" s="32">
        <v>514378</v>
      </c>
      <c r="C108" s="31" t="s">
        <v>999</v>
      </c>
      <c r="D108" s="31" t="s">
        <v>962</v>
      </c>
      <c r="E108" s="31" t="s">
        <v>574</v>
      </c>
      <c r="F108" s="86">
        <v>50873</v>
      </c>
      <c r="G108" s="32">
        <v>31.01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45328</v>
      </c>
      <c r="B109" s="32" t="s">
        <v>1002</v>
      </c>
      <c r="C109" s="31" t="s">
        <v>1003</v>
      </c>
      <c r="D109" s="31" t="s">
        <v>1131</v>
      </c>
      <c r="E109" s="31" t="s">
        <v>573</v>
      </c>
      <c r="F109" s="86">
        <v>159000</v>
      </c>
      <c r="G109" s="32">
        <v>23.16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45328</v>
      </c>
      <c r="B110" s="32" t="s">
        <v>1132</v>
      </c>
      <c r="C110" s="31" t="s">
        <v>1133</v>
      </c>
      <c r="D110" s="31" t="s">
        <v>1134</v>
      </c>
      <c r="E110" s="31" t="s">
        <v>573</v>
      </c>
      <c r="F110" s="86">
        <v>53392</v>
      </c>
      <c r="G110" s="32">
        <v>404.11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45328</v>
      </c>
      <c r="B111" s="32" t="s">
        <v>1132</v>
      </c>
      <c r="C111" s="31" t="s">
        <v>1133</v>
      </c>
      <c r="D111" s="31" t="s">
        <v>1000</v>
      </c>
      <c r="E111" s="31" t="s">
        <v>573</v>
      </c>
      <c r="F111" s="86">
        <v>35816</v>
      </c>
      <c r="G111" s="32">
        <v>385.69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45328</v>
      </c>
      <c r="B112" s="32" t="s">
        <v>1004</v>
      </c>
      <c r="C112" s="31" t="s">
        <v>1005</v>
      </c>
      <c r="D112" s="31" t="s">
        <v>1006</v>
      </c>
      <c r="E112" s="31" t="s">
        <v>573</v>
      </c>
      <c r="F112" s="86">
        <v>756860</v>
      </c>
      <c r="G112" s="32">
        <v>61.2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45328</v>
      </c>
      <c r="B113" s="32" t="s">
        <v>1135</v>
      </c>
      <c r="C113" s="31" t="s">
        <v>1136</v>
      </c>
      <c r="D113" s="31" t="s">
        <v>1137</v>
      </c>
      <c r="E113" s="31" t="s">
        <v>573</v>
      </c>
      <c r="F113" s="86">
        <v>851442</v>
      </c>
      <c r="G113" s="32">
        <v>16.04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45328</v>
      </c>
      <c r="B114" s="32" t="s">
        <v>1138</v>
      </c>
      <c r="C114" s="31" t="s">
        <v>1139</v>
      </c>
      <c r="D114" s="31" t="s">
        <v>575</v>
      </c>
      <c r="E114" s="31" t="s">
        <v>573</v>
      </c>
      <c r="F114" s="86">
        <v>161948</v>
      </c>
      <c r="G114" s="32">
        <v>109.88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45328</v>
      </c>
      <c r="B115" s="32" t="s">
        <v>1140</v>
      </c>
      <c r="C115" s="31" t="s">
        <v>1141</v>
      </c>
      <c r="D115" s="31" t="s">
        <v>1142</v>
      </c>
      <c r="E115" s="31" t="s">
        <v>573</v>
      </c>
      <c r="F115" s="86">
        <v>2935444</v>
      </c>
      <c r="G115" s="32">
        <v>350.69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45328</v>
      </c>
      <c r="B116" s="32" t="s">
        <v>1140</v>
      </c>
      <c r="C116" s="31" t="s">
        <v>1141</v>
      </c>
      <c r="D116" s="31" t="s">
        <v>1143</v>
      </c>
      <c r="E116" s="31" t="s">
        <v>573</v>
      </c>
      <c r="F116" s="86">
        <v>758467</v>
      </c>
      <c r="G116" s="32">
        <v>322.64999999999998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45328</v>
      </c>
      <c r="B117" s="32" t="s">
        <v>1140</v>
      </c>
      <c r="C117" s="31" t="s">
        <v>1141</v>
      </c>
      <c r="D117" s="31" t="s">
        <v>1144</v>
      </c>
      <c r="E117" s="31" t="s">
        <v>573</v>
      </c>
      <c r="F117" s="86">
        <v>499797</v>
      </c>
      <c r="G117" s="32">
        <v>362.19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45328</v>
      </c>
      <c r="B118" s="32" t="s">
        <v>1140</v>
      </c>
      <c r="C118" s="31" t="s">
        <v>1141</v>
      </c>
      <c r="D118" s="31" t="s">
        <v>1001</v>
      </c>
      <c r="E118" s="31" t="s">
        <v>573</v>
      </c>
      <c r="F118" s="86">
        <v>1001877</v>
      </c>
      <c r="G118" s="32">
        <v>323.49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45328</v>
      </c>
      <c r="B119" s="32" t="s">
        <v>1140</v>
      </c>
      <c r="C119" s="31" t="s">
        <v>1141</v>
      </c>
      <c r="D119" s="31" t="s">
        <v>1145</v>
      </c>
      <c r="E119" s="31" t="s">
        <v>573</v>
      </c>
      <c r="F119" s="86">
        <v>719850</v>
      </c>
      <c r="G119" s="32">
        <v>331.75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45328</v>
      </c>
      <c r="B120" s="32" t="s">
        <v>1140</v>
      </c>
      <c r="C120" s="31" t="s">
        <v>1141</v>
      </c>
      <c r="D120" s="31" t="s">
        <v>1146</v>
      </c>
      <c r="E120" s="31" t="s">
        <v>573</v>
      </c>
      <c r="F120" s="86">
        <v>914234</v>
      </c>
      <c r="G120" s="32">
        <v>335.38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45328</v>
      </c>
      <c r="B121" s="32" t="s">
        <v>1140</v>
      </c>
      <c r="C121" s="31" t="s">
        <v>1141</v>
      </c>
      <c r="D121" s="31" t="s">
        <v>1147</v>
      </c>
      <c r="E121" s="31" t="s">
        <v>573</v>
      </c>
      <c r="F121" s="86">
        <v>500000</v>
      </c>
      <c r="G121" s="32">
        <v>345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45328</v>
      </c>
      <c r="B122" s="32" t="s">
        <v>1140</v>
      </c>
      <c r="C122" s="31" t="s">
        <v>1141</v>
      </c>
      <c r="D122" s="31" t="s">
        <v>1148</v>
      </c>
      <c r="E122" s="31" t="s">
        <v>573</v>
      </c>
      <c r="F122" s="86">
        <v>465009</v>
      </c>
      <c r="G122" s="32">
        <v>348.15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45328</v>
      </c>
      <c r="B123" s="32" t="s">
        <v>1140</v>
      </c>
      <c r="C123" s="31" t="s">
        <v>1141</v>
      </c>
      <c r="D123" s="31" t="s">
        <v>1149</v>
      </c>
      <c r="E123" s="31" t="s">
        <v>573</v>
      </c>
      <c r="F123" s="86">
        <v>967937</v>
      </c>
      <c r="G123" s="32">
        <v>327.98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45328</v>
      </c>
      <c r="B124" s="32" t="s">
        <v>1140</v>
      </c>
      <c r="C124" s="31" t="s">
        <v>1141</v>
      </c>
      <c r="D124" s="31" t="s">
        <v>1150</v>
      </c>
      <c r="E124" s="31" t="s">
        <v>573</v>
      </c>
      <c r="F124" s="86">
        <v>525010</v>
      </c>
      <c r="G124" s="32">
        <v>359.74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45328</v>
      </c>
      <c r="B125" s="32" t="s">
        <v>1140</v>
      </c>
      <c r="C125" s="31" t="s">
        <v>1141</v>
      </c>
      <c r="D125" s="31" t="s">
        <v>1151</v>
      </c>
      <c r="E125" s="31" t="s">
        <v>573</v>
      </c>
      <c r="F125" s="86">
        <v>509525</v>
      </c>
      <c r="G125" s="32">
        <v>340.56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45328</v>
      </c>
      <c r="B126" s="32" t="s">
        <v>1140</v>
      </c>
      <c r="C126" s="31" t="s">
        <v>1141</v>
      </c>
      <c r="D126" s="31" t="s">
        <v>1152</v>
      </c>
      <c r="E126" s="31" t="s">
        <v>573</v>
      </c>
      <c r="F126" s="86">
        <v>530741</v>
      </c>
      <c r="G126" s="32">
        <v>358.95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45328</v>
      </c>
      <c r="B127" s="32" t="s">
        <v>1140</v>
      </c>
      <c r="C127" s="31" t="s">
        <v>1141</v>
      </c>
      <c r="D127" s="31" t="s">
        <v>891</v>
      </c>
      <c r="E127" s="31" t="s">
        <v>573</v>
      </c>
      <c r="F127" s="86">
        <v>1315185</v>
      </c>
      <c r="G127" s="32">
        <v>360.92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45328</v>
      </c>
      <c r="B128" s="32" t="s">
        <v>1140</v>
      </c>
      <c r="C128" s="31" t="s">
        <v>1141</v>
      </c>
      <c r="D128" s="31" t="s">
        <v>1000</v>
      </c>
      <c r="E128" s="31" t="s">
        <v>573</v>
      </c>
      <c r="F128" s="86">
        <v>1295480</v>
      </c>
      <c r="G128" s="32">
        <v>336.54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45328</v>
      </c>
      <c r="B129" s="32" t="s">
        <v>1140</v>
      </c>
      <c r="C129" s="31" t="s">
        <v>1141</v>
      </c>
      <c r="D129" s="31" t="s">
        <v>1153</v>
      </c>
      <c r="E129" s="31" t="s">
        <v>573</v>
      </c>
      <c r="F129" s="86">
        <v>600000</v>
      </c>
      <c r="G129" s="32">
        <v>317.27999999999997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45328</v>
      </c>
      <c r="B130" s="32" t="s">
        <v>1140</v>
      </c>
      <c r="C130" s="31" t="s">
        <v>1141</v>
      </c>
      <c r="D130" s="31" t="s">
        <v>1154</v>
      </c>
      <c r="E130" s="31" t="s">
        <v>573</v>
      </c>
      <c r="F130" s="86">
        <v>921650</v>
      </c>
      <c r="G130" s="32">
        <v>333.24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45328</v>
      </c>
      <c r="B131" s="32" t="s">
        <v>1140</v>
      </c>
      <c r="C131" s="31" t="s">
        <v>1141</v>
      </c>
      <c r="D131" s="31" t="s">
        <v>1155</v>
      </c>
      <c r="E131" s="31" t="s">
        <v>573</v>
      </c>
      <c r="F131" s="86">
        <v>617221</v>
      </c>
      <c r="G131" s="32">
        <v>344.41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45328</v>
      </c>
      <c r="B132" s="32" t="s">
        <v>1156</v>
      </c>
      <c r="C132" s="31" t="s">
        <v>1157</v>
      </c>
      <c r="D132" s="31" t="s">
        <v>925</v>
      </c>
      <c r="E132" s="31" t="s">
        <v>573</v>
      </c>
      <c r="F132" s="86">
        <v>120000</v>
      </c>
      <c r="G132" s="32">
        <v>304.44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45328</v>
      </c>
      <c r="B133" s="32" t="s">
        <v>1158</v>
      </c>
      <c r="C133" s="31" t="s">
        <v>1159</v>
      </c>
      <c r="D133" s="31" t="s">
        <v>875</v>
      </c>
      <c r="E133" s="31" t="s">
        <v>573</v>
      </c>
      <c r="F133" s="86">
        <v>132349</v>
      </c>
      <c r="G133" s="32">
        <v>193.17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45328</v>
      </c>
      <c r="B134" s="32" t="s">
        <v>1160</v>
      </c>
      <c r="C134" s="31" t="s">
        <v>1161</v>
      </c>
      <c r="D134" s="31" t="s">
        <v>919</v>
      </c>
      <c r="E134" s="31" t="s">
        <v>573</v>
      </c>
      <c r="F134" s="86">
        <v>1556126</v>
      </c>
      <c r="G134" s="32">
        <v>46.33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45328</v>
      </c>
      <c r="B135" s="32" t="s">
        <v>1160</v>
      </c>
      <c r="C135" s="31" t="s">
        <v>1161</v>
      </c>
      <c r="D135" s="31" t="s">
        <v>891</v>
      </c>
      <c r="E135" s="31" t="s">
        <v>573</v>
      </c>
      <c r="F135" s="86">
        <v>1609424</v>
      </c>
      <c r="G135" s="32">
        <v>46.54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45328</v>
      </c>
      <c r="B136" s="32" t="s">
        <v>1160</v>
      </c>
      <c r="C136" s="31" t="s">
        <v>1161</v>
      </c>
      <c r="D136" s="31" t="s">
        <v>1144</v>
      </c>
      <c r="E136" s="31" t="s">
        <v>573</v>
      </c>
      <c r="F136" s="86">
        <v>1909030</v>
      </c>
      <c r="G136" s="32">
        <v>46.35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45328</v>
      </c>
      <c r="B137" s="32" t="s">
        <v>1160</v>
      </c>
      <c r="C137" s="31" t="s">
        <v>1161</v>
      </c>
      <c r="D137" s="31" t="s">
        <v>875</v>
      </c>
      <c r="E137" s="31" t="s">
        <v>573</v>
      </c>
      <c r="F137" s="86">
        <v>2116433</v>
      </c>
      <c r="G137" s="32">
        <v>46.31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45328</v>
      </c>
      <c r="B138" s="32" t="s">
        <v>963</v>
      </c>
      <c r="C138" s="31" t="s">
        <v>964</v>
      </c>
      <c r="D138" s="31" t="s">
        <v>1162</v>
      </c>
      <c r="E138" s="31" t="s">
        <v>573</v>
      </c>
      <c r="F138" s="86">
        <v>200294</v>
      </c>
      <c r="G138" s="32">
        <v>91.83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45328</v>
      </c>
      <c r="B139" s="32" t="s">
        <v>963</v>
      </c>
      <c r="C139" s="31" t="s">
        <v>964</v>
      </c>
      <c r="D139" s="31" t="s">
        <v>1000</v>
      </c>
      <c r="E139" s="31" t="s">
        <v>573</v>
      </c>
      <c r="F139" s="86">
        <v>104927</v>
      </c>
      <c r="G139" s="32">
        <v>93.76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45328</v>
      </c>
      <c r="B140" s="32" t="s">
        <v>963</v>
      </c>
      <c r="C140" s="31" t="s">
        <v>964</v>
      </c>
      <c r="D140" s="31" t="s">
        <v>1163</v>
      </c>
      <c r="E140" s="31" t="s">
        <v>573</v>
      </c>
      <c r="F140" s="86">
        <v>79296</v>
      </c>
      <c r="G140" s="32">
        <v>93.01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45328</v>
      </c>
      <c r="B141" s="32" t="s">
        <v>963</v>
      </c>
      <c r="C141" s="31" t="s">
        <v>964</v>
      </c>
      <c r="D141" s="31" t="s">
        <v>1001</v>
      </c>
      <c r="E141" s="31" t="s">
        <v>573</v>
      </c>
      <c r="F141" s="86">
        <v>77661</v>
      </c>
      <c r="G141" s="32">
        <v>94.33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45328</v>
      </c>
      <c r="B142" s="32" t="s">
        <v>1007</v>
      </c>
      <c r="C142" s="31" t="s">
        <v>1008</v>
      </c>
      <c r="D142" s="31" t="s">
        <v>575</v>
      </c>
      <c r="E142" s="31" t="s">
        <v>573</v>
      </c>
      <c r="F142" s="86">
        <v>656113</v>
      </c>
      <c r="G142" s="32">
        <v>159.06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45328</v>
      </c>
      <c r="B143" s="32" t="s">
        <v>1009</v>
      </c>
      <c r="C143" s="31" t="s">
        <v>1010</v>
      </c>
      <c r="D143" s="31" t="s">
        <v>937</v>
      </c>
      <c r="E143" s="31" t="s">
        <v>573</v>
      </c>
      <c r="F143" s="86">
        <v>7704274</v>
      </c>
      <c r="G143" s="32">
        <v>6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45328</v>
      </c>
      <c r="B144" s="32" t="s">
        <v>1009</v>
      </c>
      <c r="C144" s="31" t="s">
        <v>1010</v>
      </c>
      <c r="D144" s="31" t="s">
        <v>983</v>
      </c>
      <c r="E144" s="31" t="s">
        <v>573</v>
      </c>
      <c r="F144" s="86">
        <v>28481216</v>
      </c>
      <c r="G144" s="32">
        <v>6.15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45328</v>
      </c>
      <c r="B145" s="32" t="s">
        <v>1011</v>
      </c>
      <c r="C145" s="31" t="s">
        <v>1012</v>
      </c>
      <c r="D145" s="31" t="s">
        <v>900</v>
      </c>
      <c r="E145" s="31" t="s">
        <v>573</v>
      </c>
      <c r="F145" s="86">
        <v>49927</v>
      </c>
      <c r="G145" s="32">
        <v>841.5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45328</v>
      </c>
      <c r="B146" s="32" t="s">
        <v>1011</v>
      </c>
      <c r="C146" s="31" t="s">
        <v>1012</v>
      </c>
      <c r="D146" s="31" t="s">
        <v>575</v>
      </c>
      <c r="E146" s="31" t="s">
        <v>573</v>
      </c>
      <c r="F146" s="86">
        <v>96049</v>
      </c>
      <c r="G146" s="32">
        <v>837.65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45328</v>
      </c>
      <c r="B147" s="32" t="s">
        <v>1011</v>
      </c>
      <c r="C147" s="31" t="s">
        <v>1012</v>
      </c>
      <c r="D147" s="31" t="s">
        <v>1164</v>
      </c>
      <c r="E147" s="31" t="s">
        <v>573</v>
      </c>
      <c r="F147" s="86">
        <v>58103</v>
      </c>
      <c r="G147" s="32">
        <v>835.68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45328</v>
      </c>
      <c r="B148" s="32" t="s">
        <v>1011</v>
      </c>
      <c r="C148" s="31" t="s">
        <v>1012</v>
      </c>
      <c r="D148" s="31" t="s">
        <v>877</v>
      </c>
      <c r="E148" s="31" t="s">
        <v>573</v>
      </c>
      <c r="F148" s="86">
        <v>68549</v>
      </c>
      <c r="G148" s="32">
        <v>837.23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45328</v>
      </c>
      <c r="B149" s="32" t="s">
        <v>404</v>
      </c>
      <c r="C149" s="31" t="s">
        <v>1165</v>
      </c>
      <c r="D149" s="31" t="s">
        <v>575</v>
      </c>
      <c r="E149" s="31" t="s">
        <v>573</v>
      </c>
      <c r="F149" s="86">
        <v>220818</v>
      </c>
      <c r="G149" s="32">
        <v>1940.2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45328</v>
      </c>
      <c r="B150" s="32" t="s">
        <v>1166</v>
      </c>
      <c r="C150" s="31" t="s">
        <v>1167</v>
      </c>
      <c r="D150" s="31" t="s">
        <v>575</v>
      </c>
      <c r="E150" s="31" t="s">
        <v>573</v>
      </c>
      <c r="F150" s="86">
        <v>124024</v>
      </c>
      <c r="G150" s="32">
        <v>150.12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45328</v>
      </c>
      <c r="B151" s="32" t="s">
        <v>1168</v>
      </c>
      <c r="C151" s="31" t="s">
        <v>1169</v>
      </c>
      <c r="D151" s="31" t="s">
        <v>575</v>
      </c>
      <c r="E151" s="31" t="s">
        <v>573</v>
      </c>
      <c r="F151" s="86">
        <v>673840</v>
      </c>
      <c r="G151" s="32">
        <v>192.27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45328</v>
      </c>
      <c r="B152" s="32" t="s">
        <v>419</v>
      </c>
      <c r="C152" s="31" t="s">
        <v>1013</v>
      </c>
      <c r="D152" s="31" t="s">
        <v>877</v>
      </c>
      <c r="E152" s="31" t="s">
        <v>573</v>
      </c>
      <c r="F152" s="86">
        <v>4623403</v>
      </c>
      <c r="G152" s="32">
        <v>110.89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45328</v>
      </c>
      <c r="B153" s="32" t="s">
        <v>419</v>
      </c>
      <c r="C153" s="31" t="s">
        <v>1013</v>
      </c>
      <c r="D153" s="31" t="s">
        <v>575</v>
      </c>
      <c r="E153" s="31" t="s">
        <v>573</v>
      </c>
      <c r="F153" s="86">
        <v>4950782</v>
      </c>
      <c r="G153" s="32">
        <v>110.71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45328</v>
      </c>
      <c r="B154" s="32" t="s">
        <v>419</v>
      </c>
      <c r="C154" s="31" t="s">
        <v>1013</v>
      </c>
      <c r="D154" s="31" t="s">
        <v>907</v>
      </c>
      <c r="E154" s="31" t="s">
        <v>573</v>
      </c>
      <c r="F154" s="86">
        <v>2881580</v>
      </c>
      <c r="G154" s="32">
        <v>112.2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45328</v>
      </c>
      <c r="B155" s="32" t="s">
        <v>1170</v>
      </c>
      <c r="C155" s="31" t="s">
        <v>1171</v>
      </c>
      <c r="D155" s="31" t="s">
        <v>1172</v>
      </c>
      <c r="E155" s="31" t="s">
        <v>573</v>
      </c>
      <c r="F155" s="86">
        <v>783309</v>
      </c>
      <c r="G155" s="32">
        <v>394.18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45328</v>
      </c>
      <c r="B156" s="32" t="s">
        <v>429</v>
      </c>
      <c r="C156" s="31" t="s">
        <v>1173</v>
      </c>
      <c r="D156" s="31" t="s">
        <v>575</v>
      </c>
      <c r="E156" s="31" t="s">
        <v>573</v>
      </c>
      <c r="F156" s="86">
        <v>3651329</v>
      </c>
      <c r="G156" s="32">
        <v>129.77000000000001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45328</v>
      </c>
      <c r="B157" s="32" t="s">
        <v>1174</v>
      </c>
      <c r="C157" s="31" t="s">
        <v>1175</v>
      </c>
      <c r="D157" s="31" t="s">
        <v>1176</v>
      </c>
      <c r="E157" s="31" t="s">
        <v>573</v>
      </c>
      <c r="F157" s="86">
        <v>493200</v>
      </c>
      <c r="G157" s="32">
        <v>634.70000000000005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45328</v>
      </c>
      <c r="B158" s="32" t="s">
        <v>1014</v>
      </c>
      <c r="C158" s="31" t="s">
        <v>1015</v>
      </c>
      <c r="D158" s="31" t="s">
        <v>907</v>
      </c>
      <c r="E158" s="31" t="s">
        <v>573</v>
      </c>
      <c r="F158" s="86">
        <v>740000</v>
      </c>
      <c r="G158" s="32">
        <v>223.37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45328</v>
      </c>
      <c r="B159" s="32" t="s">
        <v>1016</v>
      </c>
      <c r="C159" s="31" t="s">
        <v>1017</v>
      </c>
      <c r="D159" s="31" t="s">
        <v>1018</v>
      </c>
      <c r="E159" s="31" t="s">
        <v>573</v>
      </c>
      <c r="F159" s="86">
        <v>196000</v>
      </c>
      <c r="G159" s="32">
        <v>26.17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45328</v>
      </c>
      <c r="B160" s="32" t="s">
        <v>1016</v>
      </c>
      <c r="C160" s="31" t="s">
        <v>1017</v>
      </c>
      <c r="D160" s="31" t="s">
        <v>1056</v>
      </c>
      <c r="E160" s="31" t="s">
        <v>573</v>
      </c>
      <c r="F160" s="86">
        <v>76000</v>
      </c>
      <c r="G160" s="32">
        <v>27.29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45328</v>
      </c>
      <c r="B161" s="32" t="s">
        <v>1016</v>
      </c>
      <c r="C161" s="31" t="s">
        <v>1017</v>
      </c>
      <c r="D161" s="31" t="s">
        <v>1177</v>
      </c>
      <c r="E161" s="31" t="s">
        <v>573</v>
      </c>
      <c r="F161" s="86">
        <v>48000</v>
      </c>
      <c r="G161" s="32">
        <v>26.28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45328</v>
      </c>
      <c r="B162" s="32" t="s">
        <v>1178</v>
      </c>
      <c r="C162" s="31" t="s">
        <v>1179</v>
      </c>
      <c r="D162" s="31" t="s">
        <v>1180</v>
      </c>
      <c r="E162" s="31" t="s">
        <v>573</v>
      </c>
      <c r="F162" s="86">
        <v>288003</v>
      </c>
      <c r="G162" s="32">
        <v>20.92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45328</v>
      </c>
      <c r="B163" s="32" t="s">
        <v>1181</v>
      </c>
      <c r="C163" s="31" t="s">
        <v>1182</v>
      </c>
      <c r="D163" s="31" t="s">
        <v>1183</v>
      </c>
      <c r="E163" s="31" t="s">
        <v>573</v>
      </c>
      <c r="F163" s="86">
        <v>150000</v>
      </c>
      <c r="G163" s="32">
        <v>23.94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45328</v>
      </c>
      <c r="B164" s="32" t="s">
        <v>1181</v>
      </c>
      <c r="C164" s="31" t="s">
        <v>1182</v>
      </c>
      <c r="D164" s="31" t="s">
        <v>907</v>
      </c>
      <c r="E164" s="31" t="s">
        <v>573</v>
      </c>
      <c r="F164" s="86">
        <v>251200</v>
      </c>
      <c r="G164" s="32">
        <v>24.85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45328</v>
      </c>
      <c r="B165" s="32" t="s">
        <v>965</v>
      </c>
      <c r="C165" s="31" t="s">
        <v>966</v>
      </c>
      <c r="D165" s="31" t="s">
        <v>575</v>
      </c>
      <c r="E165" s="31" t="s">
        <v>573</v>
      </c>
      <c r="F165" s="86">
        <v>1211044</v>
      </c>
      <c r="G165" s="32">
        <v>28.25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45328</v>
      </c>
      <c r="B166" s="32" t="s">
        <v>934</v>
      </c>
      <c r="C166" s="31" t="s">
        <v>935</v>
      </c>
      <c r="D166" s="31" t="s">
        <v>936</v>
      </c>
      <c r="E166" s="31" t="s">
        <v>573</v>
      </c>
      <c r="F166" s="86">
        <v>3872731</v>
      </c>
      <c r="G166" s="32">
        <v>2.27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45328</v>
      </c>
      <c r="B167" s="32" t="s">
        <v>934</v>
      </c>
      <c r="C167" s="31" t="s">
        <v>935</v>
      </c>
      <c r="D167" s="31" t="s">
        <v>1184</v>
      </c>
      <c r="E167" s="31" t="s">
        <v>573</v>
      </c>
      <c r="F167" s="86">
        <v>2205000</v>
      </c>
      <c r="G167" s="32">
        <v>2.2999999999999998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45328</v>
      </c>
      <c r="B168" s="32" t="s">
        <v>1185</v>
      </c>
      <c r="C168" s="31" t="s">
        <v>1186</v>
      </c>
      <c r="D168" s="31" t="s">
        <v>1187</v>
      </c>
      <c r="E168" s="31" t="s">
        <v>573</v>
      </c>
      <c r="F168" s="86">
        <v>155200</v>
      </c>
      <c r="G168" s="32">
        <v>149.33000000000001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45328</v>
      </c>
      <c r="B169" s="32" t="s">
        <v>903</v>
      </c>
      <c r="C169" s="31" t="s">
        <v>904</v>
      </c>
      <c r="D169" s="31" t="s">
        <v>877</v>
      </c>
      <c r="E169" s="31" t="s">
        <v>573</v>
      </c>
      <c r="F169" s="86">
        <v>1911394</v>
      </c>
      <c r="G169" s="32">
        <v>48.56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45328</v>
      </c>
      <c r="B170" s="32" t="s">
        <v>993</v>
      </c>
      <c r="C170" s="31" t="s">
        <v>1188</v>
      </c>
      <c r="D170" s="31" t="s">
        <v>1189</v>
      </c>
      <c r="E170" s="31" t="s">
        <v>573</v>
      </c>
      <c r="F170" s="86">
        <v>850000</v>
      </c>
      <c r="G170" s="32">
        <v>70.05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45328</v>
      </c>
      <c r="B171" s="32" t="s">
        <v>207</v>
      </c>
      <c r="C171" s="31" t="s">
        <v>1019</v>
      </c>
      <c r="D171" s="31" t="s">
        <v>575</v>
      </c>
      <c r="E171" s="31" t="s">
        <v>573</v>
      </c>
      <c r="F171" s="86">
        <v>1698267</v>
      </c>
      <c r="G171" s="32">
        <v>192.47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45328</v>
      </c>
      <c r="B172" s="32" t="s">
        <v>1190</v>
      </c>
      <c r="C172" s="31" t="s">
        <v>1191</v>
      </c>
      <c r="D172" s="31" t="s">
        <v>575</v>
      </c>
      <c r="E172" s="31" t="s">
        <v>573</v>
      </c>
      <c r="F172" s="86">
        <v>643097</v>
      </c>
      <c r="G172" s="32">
        <v>32.799999999999997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45328</v>
      </c>
      <c r="B173" s="32" t="s">
        <v>970</v>
      </c>
      <c r="C173" s="31" t="s">
        <v>971</v>
      </c>
      <c r="D173" s="31" t="s">
        <v>1192</v>
      </c>
      <c r="E173" s="31" t="s">
        <v>573</v>
      </c>
      <c r="F173" s="86">
        <v>3307657</v>
      </c>
      <c r="G173" s="32">
        <v>9.6999999999999993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45328</v>
      </c>
      <c r="B174" s="32" t="s">
        <v>1193</v>
      </c>
      <c r="C174" s="31" t="s">
        <v>1194</v>
      </c>
      <c r="D174" s="31" t="s">
        <v>575</v>
      </c>
      <c r="E174" s="31" t="s">
        <v>573</v>
      </c>
      <c r="F174" s="86">
        <v>1255809</v>
      </c>
      <c r="G174" s="32">
        <v>137.31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45328</v>
      </c>
      <c r="B175" s="32" t="s">
        <v>926</v>
      </c>
      <c r="C175" s="31" t="s">
        <v>927</v>
      </c>
      <c r="D175" s="31" t="s">
        <v>877</v>
      </c>
      <c r="E175" s="31" t="s">
        <v>573</v>
      </c>
      <c r="F175" s="86">
        <v>8706964</v>
      </c>
      <c r="G175" s="32">
        <v>43.23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45328</v>
      </c>
      <c r="B176" s="32" t="s">
        <v>926</v>
      </c>
      <c r="C176" s="31" t="s">
        <v>927</v>
      </c>
      <c r="D176" s="31" t="s">
        <v>575</v>
      </c>
      <c r="E176" s="31" t="s">
        <v>573</v>
      </c>
      <c r="F176" s="86">
        <v>6127117</v>
      </c>
      <c r="G176" s="32">
        <v>43.3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45328</v>
      </c>
      <c r="B177" s="32" t="s">
        <v>1124</v>
      </c>
      <c r="C177" s="31" t="s">
        <v>1195</v>
      </c>
      <c r="D177" s="31" t="s">
        <v>1125</v>
      </c>
      <c r="E177" s="31" t="s">
        <v>573</v>
      </c>
      <c r="F177" s="86">
        <v>537825</v>
      </c>
      <c r="G177" s="32">
        <v>60.61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45328</v>
      </c>
      <c r="B178" s="32" t="s">
        <v>1124</v>
      </c>
      <c r="C178" s="31" t="s">
        <v>1195</v>
      </c>
      <c r="D178" s="31" t="s">
        <v>877</v>
      </c>
      <c r="E178" s="31" t="s">
        <v>573</v>
      </c>
      <c r="F178" s="86">
        <v>385607</v>
      </c>
      <c r="G178" s="32">
        <v>55.47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45328</v>
      </c>
      <c r="B179" s="32" t="s">
        <v>1196</v>
      </c>
      <c r="C179" s="31" t="s">
        <v>1197</v>
      </c>
      <c r="D179" s="31" t="s">
        <v>575</v>
      </c>
      <c r="E179" s="31" t="s">
        <v>573</v>
      </c>
      <c r="F179" s="86">
        <v>1388803</v>
      </c>
      <c r="G179" s="32">
        <v>90.17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45328</v>
      </c>
      <c r="B180" s="32" t="s">
        <v>967</v>
      </c>
      <c r="C180" s="31" t="s">
        <v>968</v>
      </c>
      <c r="D180" s="31" t="s">
        <v>969</v>
      </c>
      <c r="E180" s="31" t="s">
        <v>573</v>
      </c>
      <c r="F180" s="86">
        <v>9899785</v>
      </c>
      <c r="G180" s="32">
        <v>4.4800000000000004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45328</v>
      </c>
      <c r="B181" s="32" t="s">
        <v>1198</v>
      </c>
      <c r="C181" s="31" t="s">
        <v>1199</v>
      </c>
      <c r="D181" s="31" t="s">
        <v>905</v>
      </c>
      <c r="E181" s="31" t="s">
        <v>573</v>
      </c>
      <c r="F181" s="86">
        <v>503369</v>
      </c>
      <c r="G181" s="32">
        <v>36.78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45328</v>
      </c>
      <c r="B182" s="32" t="s">
        <v>1198</v>
      </c>
      <c r="C182" s="31" t="s">
        <v>1199</v>
      </c>
      <c r="D182" s="31" t="s">
        <v>1200</v>
      </c>
      <c r="E182" s="31" t="s">
        <v>573</v>
      </c>
      <c r="F182" s="86">
        <v>554468</v>
      </c>
      <c r="G182" s="32">
        <v>37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45328</v>
      </c>
      <c r="B183" s="32" t="s">
        <v>1201</v>
      </c>
      <c r="C183" s="31" t="s">
        <v>1202</v>
      </c>
      <c r="D183" s="31" t="s">
        <v>875</v>
      </c>
      <c r="E183" s="31" t="s">
        <v>573</v>
      </c>
      <c r="F183" s="86">
        <v>24931654</v>
      </c>
      <c r="G183" s="32">
        <v>0.8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45328</v>
      </c>
      <c r="B184" s="32" t="s">
        <v>1203</v>
      </c>
      <c r="C184" s="31" t="s">
        <v>1204</v>
      </c>
      <c r="D184" s="31" t="s">
        <v>575</v>
      </c>
      <c r="E184" s="31" t="s">
        <v>573</v>
      </c>
      <c r="F184" s="86">
        <v>1245726</v>
      </c>
      <c r="G184" s="32">
        <v>129.44999999999999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45328</v>
      </c>
      <c r="B185" s="32" t="s">
        <v>1002</v>
      </c>
      <c r="C185" s="31" t="s">
        <v>1003</v>
      </c>
      <c r="D185" s="31" t="s">
        <v>1205</v>
      </c>
      <c r="E185" s="31" t="s">
        <v>574</v>
      </c>
      <c r="F185" s="86">
        <v>159533</v>
      </c>
      <c r="G185" s="32">
        <v>23.16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45328</v>
      </c>
      <c r="B186" s="32" t="s">
        <v>1132</v>
      </c>
      <c r="C186" s="31" t="s">
        <v>1133</v>
      </c>
      <c r="D186" s="31" t="s">
        <v>1000</v>
      </c>
      <c r="E186" s="31" t="s">
        <v>574</v>
      </c>
      <c r="F186" s="86">
        <v>35816</v>
      </c>
      <c r="G186" s="32">
        <v>386.08</v>
      </c>
      <c r="H186" s="32" t="s">
        <v>860</v>
      </c>
    </row>
    <row r="187" spans="1:28" ht="15" customHeight="1">
      <c r="A187" s="85">
        <v>45328</v>
      </c>
      <c r="B187" s="32" t="s">
        <v>1132</v>
      </c>
      <c r="C187" s="31" t="s">
        <v>1133</v>
      </c>
      <c r="D187" s="31" t="s">
        <v>1134</v>
      </c>
      <c r="E187" s="31" t="s">
        <v>574</v>
      </c>
      <c r="F187" s="86">
        <v>53392</v>
      </c>
      <c r="G187" s="32">
        <v>403.94</v>
      </c>
      <c r="H187" s="32" t="s">
        <v>860</v>
      </c>
    </row>
    <row r="188" spans="1:28" ht="15" customHeight="1">
      <c r="A188" s="85">
        <v>45328</v>
      </c>
      <c r="B188" s="32" t="s">
        <v>1004</v>
      </c>
      <c r="C188" s="31" t="s">
        <v>1005</v>
      </c>
      <c r="D188" s="31" t="s">
        <v>1006</v>
      </c>
      <c r="E188" s="31" t="s">
        <v>574</v>
      </c>
      <c r="F188" s="86">
        <v>756860</v>
      </c>
      <c r="G188" s="32">
        <v>61.57</v>
      </c>
      <c r="H188" s="32" t="s">
        <v>860</v>
      </c>
    </row>
    <row r="189" spans="1:28" ht="15" customHeight="1">
      <c r="A189" s="85">
        <v>45328</v>
      </c>
      <c r="B189" s="32" t="s">
        <v>1206</v>
      </c>
      <c r="C189" s="31" t="s">
        <v>1207</v>
      </c>
      <c r="D189" s="31" t="s">
        <v>1208</v>
      </c>
      <c r="E189" s="31" t="s">
        <v>574</v>
      </c>
      <c r="F189" s="86">
        <v>40630</v>
      </c>
      <c r="G189" s="32">
        <v>294.94</v>
      </c>
      <c r="H189" s="32" t="s">
        <v>860</v>
      </c>
    </row>
    <row r="190" spans="1:28" ht="15" customHeight="1">
      <c r="A190" s="85">
        <v>45328</v>
      </c>
      <c r="B190" s="32" t="s">
        <v>1135</v>
      </c>
      <c r="C190" s="31" t="s">
        <v>1136</v>
      </c>
      <c r="D190" s="31" t="s">
        <v>1137</v>
      </c>
      <c r="E190" s="31" t="s">
        <v>574</v>
      </c>
      <c r="F190" s="86">
        <v>151442</v>
      </c>
      <c r="G190" s="32">
        <v>16.8</v>
      </c>
      <c r="H190" s="32" t="s">
        <v>860</v>
      </c>
    </row>
    <row r="191" spans="1:28" ht="15" customHeight="1">
      <c r="A191" s="85">
        <v>45328</v>
      </c>
      <c r="B191" s="32" t="s">
        <v>1135</v>
      </c>
      <c r="C191" s="31" t="s">
        <v>1136</v>
      </c>
      <c r="D191" s="31" t="s">
        <v>1209</v>
      </c>
      <c r="E191" s="31" t="s">
        <v>574</v>
      </c>
      <c r="F191" s="86">
        <v>400000</v>
      </c>
      <c r="G191" s="32">
        <v>15.5</v>
      </c>
      <c r="H191" s="32" t="s">
        <v>860</v>
      </c>
    </row>
    <row r="192" spans="1:28" ht="15" customHeight="1">
      <c r="A192" s="85">
        <v>45328</v>
      </c>
      <c r="B192" s="32" t="s">
        <v>1210</v>
      </c>
      <c r="C192" s="31" t="s">
        <v>1211</v>
      </c>
      <c r="D192" s="31" t="s">
        <v>1212</v>
      </c>
      <c r="E192" s="31" t="s">
        <v>574</v>
      </c>
      <c r="F192" s="86">
        <v>112800</v>
      </c>
      <c r="G192" s="32">
        <v>183</v>
      </c>
      <c r="H192" s="32" t="s">
        <v>860</v>
      </c>
    </row>
    <row r="193" spans="1:8" ht="15" customHeight="1">
      <c r="A193" s="85">
        <v>45328</v>
      </c>
      <c r="B193" s="32" t="s">
        <v>1138</v>
      </c>
      <c r="C193" s="31" t="s">
        <v>1139</v>
      </c>
      <c r="D193" s="31" t="s">
        <v>575</v>
      </c>
      <c r="E193" s="31" t="s">
        <v>574</v>
      </c>
      <c r="F193" s="86">
        <v>161948</v>
      </c>
      <c r="G193" s="32">
        <v>109.88</v>
      </c>
      <c r="H193" s="32" t="s">
        <v>860</v>
      </c>
    </row>
    <row r="194" spans="1:8" ht="15" customHeight="1">
      <c r="A194" s="85">
        <v>45328</v>
      </c>
      <c r="B194" s="32" t="s">
        <v>1140</v>
      </c>
      <c r="C194" s="31" t="s">
        <v>1141</v>
      </c>
      <c r="D194" s="31" t="s">
        <v>1145</v>
      </c>
      <c r="E194" s="31" t="s">
        <v>574</v>
      </c>
      <c r="F194" s="86">
        <v>719850</v>
      </c>
      <c r="G194" s="32">
        <v>331.8</v>
      </c>
      <c r="H194" s="32" t="s">
        <v>860</v>
      </c>
    </row>
    <row r="195" spans="1:8" ht="15" customHeight="1">
      <c r="A195" s="85">
        <v>45328</v>
      </c>
      <c r="B195" s="32" t="s">
        <v>1140</v>
      </c>
      <c r="C195" s="31" t="s">
        <v>1141</v>
      </c>
      <c r="D195" s="31" t="s">
        <v>1001</v>
      </c>
      <c r="E195" s="31" t="s">
        <v>574</v>
      </c>
      <c r="F195" s="86">
        <v>1001877</v>
      </c>
      <c r="G195" s="32">
        <v>323.67</v>
      </c>
      <c r="H195" s="32" t="s">
        <v>860</v>
      </c>
    </row>
    <row r="196" spans="1:8" ht="15" customHeight="1">
      <c r="A196" s="85">
        <v>45328</v>
      </c>
      <c r="B196" s="32" t="s">
        <v>1140</v>
      </c>
      <c r="C196" s="31" t="s">
        <v>1141</v>
      </c>
      <c r="D196" s="31" t="s">
        <v>1144</v>
      </c>
      <c r="E196" s="31" t="s">
        <v>574</v>
      </c>
      <c r="F196" s="86">
        <v>504781</v>
      </c>
      <c r="G196" s="32">
        <v>361.61</v>
      </c>
      <c r="H196" s="32" t="s">
        <v>860</v>
      </c>
    </row>
    <row r="197" spans="1:8" ht="15" customHeight="1">
      <c r="A197" s="85">
        <v>45328</v>
      </c>
      <c r="B197" s="32" t="s">
        <v>1140</v>
      </c>
      <c r="C197" s="31" t="s">
        <v>1141</v>
      </c>
      <c r="D197" s="31" t="s">
        <v>1143</v>
      </c>
      <c r="E197" s="31" t="s">
        <v>574</v>
      </c>
      <c r="F197" s="86">
        <v>758467</v>
      </c>
      <c r="G197" s="32">
        <v>322.81</v>
      </c>
      <c r="H197" s="32" t="s">
        <v>860</v>
      </c>
    </row>
    <row r="198" spans="1:8" ht="15" customHeight="1">
      <c r="A198" s="85">
        <v>45328</v>
      </c>
      <c r="B198" s="32" t="s">
        <v>1140</v>
      </c>
      <c r="C198" s="31" t="s">
        <v>1141</v>
      </c>
      <c r="D198" s="31" t="s">
        <v>1154</v>
      </c>
      <c r="E198" s="31" t="s">
        <v>574</v>
      </c>
      <c r="F198" s="86">
        <v>921650</v>
      </c>
      <c r="G198" s="32">
        <v>333.53</v>
      </c>
      <c r="H198" s="32" t="s">
        <v>860</v>
      </c>
    </row>
    <row r="199" spans="1:8" ht="15" customHeight="1">
      <c r="A199" s="85">
        <v>45328</v>
      </c>
      <c r="B199" s="32" t="s">
        <v>1140</v>
      </c>
      <c r="C199" s="31" t="s">
        <v>1141</v>
      </c>
      <c r="D199" s="31" t="s">
        <v>1142</v>
      </c>
      <c r="E199" s="31" t="s">
        <v>574</v>
      </c>
      <c r="F199" s="86">
        <v>2557055</v>
      </c>
      <c r="G199" s="32">
        <v>354.42</v>
      </c>
      <c r="H199" s="32" t="s">
        <v>860</v>
      </c>
    </row>
    <row r="200" spans="1:8" ht="15" customHeight="1">
      <c r="A200" s="85">
        <v>45328</v>
      </c>
      <c r="B200" s="32" t="s">
        <v>1140</v>
      </c>
      <c r="C200" s="31" t="s">
        <v>1141</v>
      </c>
      <c r="D200" s="31" t="s">
        <v>1000</v>
      </c>
      <c r="E200" s="31" t="s">
        <v>574</v>
      </c>
      <c r="F200" s="86">
        <v>1298671</v>
      </c>
      <c r="G200" s="32">
        <v>336.9</v>
      </c>
      <c r="H200" s="32" t="s">
        <v>860</v>
      </c>
    </row>
    <row r="201" spans="1:8" ht="15" customHeight="1">
      <c r="A201" s="85">
        <v>45328</v>
      </c>
      <c r="B201" s="32" t="s">
        <v>1140</v>
      </c>
      <c r="C201" s="31" t="s">
        <v>1141</v>
      </c>
      <c r="D201" s="31" t="s">
        <v>891</v>
      </c>
      <c r="E201" s="31" t="s">
        <v>574</v>
      </c>
      <c r="F201" s="86">
        <v>1290189</v>
      </c>
      <c r="G201" s="32">
        <v>362.9</v>
      </c>
      <c r="H201" s="32" t="s">
        <v>860</v>
      </c>
    </row>
    <row r="202" spans="1:8" ht="15" customHeight="1">
      <c r="A202" s="85">
        <v>45328</v>
      </c>
      <c r="B202" s="32" t="s">
        <v>1140</v>
      </c>
      <c r="C202" s="31" t="s">
        <v>1141</v>
      </c>
      <c r="D202" s="31" t="s">
        <v>1152</v>
      </c>
      <c r="E202" s="31" t="s">
        <v>574</v>
      </c>
      <c r="F202" s="86">
        <v>482441</v>
      </c>
      <c r="G202" s="32">
        <v>361.88</v>
      </c>
      <c r="H202" s="32" t="s">
        <v>860</v>
      </c>
    </row>
    <row r="203" spans="1:8" ht="15" customHeight="1">
      <c r="A203" s="85">
        <v>45328</v>
      </c>
      <c r="B203" s="32" t="s">
        <v>1140</v>
      </c>
      <c r="C203" s="31" t="s">
        <v>1141</v>
      </c>
      <c r="D203" s="31" t="s">
        <v>1151</v>
      </c>
      <c r="E203" s="31" t="s">
        <v>574</v>
      </c>
      <c r="F203" s="86">
        <v>459815</v>
      </c>
      <c r="G203" s="32">
        <v>340.78</v>
      </c>
      <c r="H203" s="32" t="s">
        <v>860</v>
      </c>
    </row>
    <row r="204" spans="1:8" ht="15" customHeight="1">
      <c r="A204" s="85">
        <v>45328</v>
      </c>
      <c r="B204" s="32" t="s">
        <v>1140</v>
      </c>
      <c r="C204" s="31" t="s">
        <v>1141</v>
      </c>
      <c r="D204" s="31" t="s">
        <v>1155</v>
      </c>
      <c r="E204" s="31" t="s">
        <v>574</v>
      </c>
      <c r="F204" s="86">
        <v>587220</v>
      </c>
      <c r="G204" s="32">
        <v>346.13</v>
      </c>
      <c r="H204" s="32" t="s">
        <v>860</v>
      </c>
    </row>
    <row r="205" spans="1:8" ht="15" customHeight="1">
      <c r="A205" s="85">
        <v>45328</v>
      </c>
      <c r="B205" s="32" t="s">
        <v>1140</v>
      </c>
      <c r="C205" s="31" t="s">
        <v>1141</v>
      </c>
      <c r="D205" s="31" t="s">
        <v>1150</v>
      </c>
      <c r="E205" s="31" t="s">
        <v>574</v>
      </c>
      <c r="F205" s="86">
        <v>600010</v>
      </c>
      <c r="G205" s="32">
        <v>365.58</v>
      </c>
      <c r="H205" s="32" t="s">
        <v>860</v>
      </c>
    </row>
    <row r="206" spans="1:8" ht="15" customHeight="1">
      <c r="A206" s="85">
        <v>45328</v>
      </c>
      <c r="B206" s="32" t="s">
        <v>1140</v>
      </c>
      <c r="C206" s="31" t="s">
        <v>1141</v>
      </c>
      <c r="D206" s="31" t="s">
        <v>1149</v>
      </c>
      <c r="E206" s="31" t="s">
        <v>574</v>
      </c>
      <c r="F206" s="86">
        <v>963050</v>
      </c>
      <c r="G206" s="32">
        <v>328.03</v>
      </c>
      <c r="H206" s="32" t="s">
        <v>860</v>
      </c>
    </row>
    <row r="207" spans="1:8" ht="15" customHeight="1">
      <c r="A207" s="85">
        <v>45328</v>
      </c>
      <c r="B207" s="32" t="s">
        <v>1140</v>
      </c>
      <c r="C207" s="31" t="s">
        <v>1141</v>
      </c>
      <c r="D207" s="31" t="s">
        <v>1148</v>
      </c>
      <c r="E207" s="31" t="s">
        <v>574</v>
      </c>
      <c r="F207" s="86">
        <v>465009</v>
      </c>
      <c r="G207" s="32">
        <v>348.38</v>
      </c>
      <c r="H207" s="32" t="s">
        <v>860</v>
      </c>
    </row>
    <row r="208" spans="1:8" ht="15" customHeight="1">
      <c r="A208" s="85">
        <v>45328</v>
      </c>
      <c r="B208" s="32" t="s">
        <v>1140</v>
      </c>
      <c r="C208" s="31" t="s">
        <v>1141</v>
      </c>
      <c r="D208" s="31" t="s">
        <v>1147</v>
      </c>
      <c r="E208" s="31" t="s">
        <v>574</v>
      </c>
      <c r="F208" s="86">
        <v>277941</v>
      </c>
      <c r="G208" s="32">
        <v>362.82</v>
      </c>
      <c r="H208" s="32" t="s">
        <v>860</v>
      </c>
    </row>
    <row r="209" spans="1:8" ht="15" customHeight="1">
      <c r="A209" s="85">
        <v>45328</v>
      </c>
      <c r="B209" s="32" t="s">
        <v>1140</v>
      </c>
      <c r="C209" s="31" t="s">
        <v>1141</v>
      </c>
      <c r="D209" s="31" t="s">
        <v>1146</v>
      </c>
      <c r="E209" s="31" t="s">
        <v>574</v>
      </c>
      <c r="F209" s="86">
        <v>808100</v>
      </c>
      <c r="G209" s="32">
        <v>339.01</v>
      </c>
      <c r="H209" s="32" t="s">
        <v>860</v>
      </c>
    </row>
    <row r="210" spans="1:8" ht="15" customHeight="1">
      <c r="A210" s="85">
        <v>45328</v>
      </c>
      <c r="B210" s="32" t="s">
        <v>1156</v>
      </c>
      <c r="C210" s="31" t="s">
        <v>1157</v>
      </c>
      <c r="D210" s="31" t="s">
        <v>925</v>
      </c>
      <c r="E210" s="31" t="s">
        <v>574</v>
      </c>
      <c r="F210" s="86">
        <v>78000</v>
      </c>
      <c r="G210" s="32">
        <v>296.52</v>
      </c>
      <c r="H210" s="32" t="s">
        <v>860</v>
      </c>
    </row>
    <row r="211" spans="1:8" ht="15" customHeight="1">
      <c r="A211" s="85">
        <v>45328</v>
      </c>
      <c r="B211" s="32" t="s">
        <v>1158</v>
      </c>
      <c r="C211" s="31" t="s">
        <v>1159</v>
      </c>
      <c r="D211" s="31" t="s">
        <v>875</v>
      </c>
      <c r="E211" s="31" t="s">
        <v>574</v>
      </c>
      <c r="F211" s="86">
        <v>145505</v>
      </c>
      <c r="G211" s="32">
        <v>193.34</v>
      </c>
      <c r="H211" s="32" t="s">
        <v>860</v>
      </c>
    </row>
    <row r="212" spans="1:8" ht="15" customHeight="1">
      <c r="A212" s="85">
        <v>45328</v>
      </c>
      <c r="B212" s="32" t="s">
        <v>1160</v>
      </c>
      <c r="C212" s="31" t="s">
        <v>1161</v>
      </c>
      <c r="D212" s="31" t="s">
        <v>1144</v>
      </c>
      <c r="E212" s="31" t="s">
        <v>574</v>
      </c>
      <c r="F212" s="86">
        <v>1936788</v>
      </c>
      <c r="G212" s="32">
        <v>46.43</v>
      </c>
      <c r="H212" s="32" t="s">
        <v>860</v>
      </c>
    </row>
    <row r="213" spans="1:8" ht="15" customHeight="1">
      <c r="A213" s="85">
        <v>45328</v>
      </c>
      <c r="B213" s="32" t="s">
        <v>1160</v>
      </c>
      <c r="C213" s="31" t="s">
        <v>1161</v>
      </c>
      <c r="D213" s="31" t="s">
        <v>875</v>
      </c>
      <c r="E213" s="31" t="s">
        <v>574</v>
      </c>
      <c r="F213" s="86">
        <v>2116433</v>
      </c>
      <c r="G213" s="32">
        <v>46.33</v>
      </c>
      <c r="H213" s="32" t="s">
        <v>860</v>
      </c>
    </row>
    <row r="214" spans="1:8" ht="15" customHeight="1">
      <c r="A214" s="85">
        <v>45328</v>
      </c>
      <c r="B214" s="32" t="s">
        <v>1160</v>
      </c>
      <c r="C214" s="31" t="s">
        <v>1161</v>
      </c>
      <c r="D214" s="31" t="s">
        <v>919</v>
      </c>
      <c r="E214" s="31" t="s">
        <v>574</v>
      </c>
      <c r="F214" s="86">
        <v>1456126</v>
      </c>
      <c r="G214" s="32">
        <v>46.86</v>
      </c>
      <c r="H214" s="32" t="s">
        <v>860</v>
      </c>
    </row>
    <row r="215" spans="1:8" ht="15" customHeight="1">
      <c r="A215" s="85">
        <v>45328</v>
      </c>
      <c r="B215" s="32" t="s">
        <v>1160</v>
      </c>
      <c r="C215" s="31" t="s">
        <v>1161</v>
      </c>
      <c r="D215" s="31" t="s">
        <v>891</v>
      </c>
      <c r="E215" s="31" t="s">
        <v>574</v>
      </c>
      <c r="F215" s="86">
        <v>1009424</v>
      </c>
      <c r="G215" s="32">
        <v>46.31</v>
      </c>
      <c r="H215" s="32" t="s">
        <v>860</v>
      </c>
    </row>
    <row r="216" spans="1:8" ht="15" customHeight="1">
      <c r="A216" s="85">
        <v>45328</v>
      </c>
      <c r="B216" s="32" t="s">
        <v>963</v>
      </c>
      <c r="C216" s="31" t="s">
        <v>964</v>
      </c>
      <c r="D216" s="31" t="s">
        <v>1162</v>
      </c>
      <c r="E216" s="31" t="s">
        <v>574</v>
      </c>
      <c r="F216" s="86">
        <v>200294</v>
      </c>
      <c r="G216" s="32">
        <v>91.91</v>
      </c>
      <c r="H216" s="32" t="s">
        <v>860</v>
      </c>
    </row>
    <row r="217" spans="1:8" ht="15" customHeight="1">
      <c r="A217" s="85">
        <v>45328</v>
      </c>
      <c r="B217" s="32" t="s">
        <v>963</v>
      </c>
      <c r="C217" s="31" t="s">
        <v>964</v>
      </c>
      <c r="D217" s="31" t="s">
        <v>1163</v>
      </c>
      <c r="E217" s="31" t="s">
        <v>574</v>
      </c>
      <c r="F217" s="86">
        <v>79296</v>
      </c>
      <c r="G217" s="32">
        <v>94</v>
      </c>
      <c r="H217" s="32" t="s">
        <v>860</v>
      </c>
    </row>
    <row r="218" spans="1:8" ht="15" customHeight="1">
      <c r="A218" s="85">
        <v>45328</v>
      </c>
      <c r="B218" s="32" t="s">
        <v>963</v>
      </c>
      <c r="C218" s="31" t="s">
        <v>964</v>
      </c>
      <c r="D218" s="31" t="s">
        <v>1001</v>
      </c>
      <c r="E218" s="31" t="s">
        <v>574</v>
      </c>
      <c r="F218" s="86">
        <v>77661</v>
      </c>
      <c r="G218" s="32">
        <v>94.55</v>
      </c>
      <c r="H218" s="32" t="s">
        <v>860</v>
      </c>
    </row>
    <row r="219" spans="1:8" ht="15" customHeight="1">
      <c r="A219" s="85">
        <v>45328</v>
      </c>
      <c r="B219" s="32" t="s">
        <v>963</v>
      </c>
      <c r="C219" s="31" t="s">
        <v>964</v>
      </c>
      <c r="D219" s="31" t="s">
        <v>1000</v>
      </c>
      <c r="E219" s="31" t="s">
        <v>574</v>
      </c>
      <c r="F219" s="86">
        <v>104927</v>
      </c>
      <c r="G219" s="32">
        <v>93.9</v>
      </c>
      <c r="H219" s="32" t="s">
        <v>860</v>
      </c>
    </row>
    <row r="220" spans="1:8" ht="15" customHeight="1">
      <c r="A220" s="85">
        <v>45328</v>
      </c>
      <c r="B220" s="32" t="s">
        <v>1007</v>
      </c>
      <c r="C220" s="31" t="s">
        <v>1008</v>
      </c>
      <c r="D220" s="31" t="s">
        <v>575</v>
      </c>
      <c r="E220" s="31" t="s">
        <v>574</v>
      </c>
      <c r="F220" s="86">
        <v>656113</v>
      </c>
      <c r="G220" s="32">
        <v>159.1</v>
      </c>
      <c r="H220" s="32" t="s">
        <v>860</v>
      </c>
    </row>
    <row r="221" spans="1:8" ht="15" customHeight="1">
      <c r="A221" s="85">
        <v>45328</v>
      </c>
      <c r="B221" s="32" t="s">
        <v>1009</v>
      </c>
      <c r="C221" s="31" t="s">
        <v>1010</v>
      </c>
      <c r="D221" s="31" t="s">
        <v>983</v>
      </c>
      <c r="E221" s="31" t="s">
        <v>574</v>
      </c>
      <c r="F221" s="86">
        <v>13187216</v>
      </c>
      <c r="G221" s="32">
        <v>6.25</v>
      </c>
      <c r="H221" s="32" t="s">
        <v>860</v>
      </c>
    </row>
    <row r="222" spans="1:8" ht="15" customHeight="1">
      <c r="A222" s="85">
        <v>45328</v>
      </c>
      <c r="B222" s="32" t="s">
        <v>1009</v>
      </c>
      <c r="C222" s="31" t="s">
        <v>1010</v>
      </c>
      <c r="D222" s="31" t="s">
        <v>937</v>
      </c>
      <c r="E222" s="31" t="s">
        <v>574</v>
      </c>
      <c r="F222" s="86">
        <v>12487559</v>
      </c>
      <c r="G222" s="32">
        <v>6.05</v>
      </c>
      <c r="H222" s="32" t="s">
        <v>860</v>
      </c>
    </row>
    <row r="223" spans="1:8" ht="15" customHeight="1">
      <c r="A223" s="85">
        <v>45328</v>
      </c>
      <c r="B223" s="32" t="s">
        <v>1213</v>
      </c>
      <c r="C223" s="31" t="s">
        <v>1214</v>
      </c>
      <c r="D223" s="31" t="s">
        <v>1215</v>
      </c>
      <c r="E223" s="31" t="s">
        <v>574</v>
      </c>
      <c r="F223" s="86">
        <v>350000</v>
      </c>
      <c r="G223" s="32">
        <v>6</v>
      </c>
      <c r="H223" s="32" t="s">
        <v>860</v>
      </c>
    </row>
    <row r="224" spans="1:8" ht="15" customHeight="1">
      <c r="A224" s="85">
        <v>45328</v>
      </c>
      <c r="B224" s="32" t="s">
        <v>1011</v>
      </c>
      <c r="C224" s="31" t="s">
        <v>1012</v>
      </c>
      <c r="D224" s="31" t="s">
        <v>877</v>
      </c>
      <c r="E224" s="31" t="s">
        <v>574</v>
      </c>
      <c r="F224" s="86">
        <v>76388</v>
      </c>
      <c r="G224" s="32">
        <v>839.04</v>
      </c>
      <c r="H224" s="32" t="s">
        <v>860</v>
      </c>
    </row>
    <row r="225" spans="1:8" ht="15" customHeight="1">
      <c r="A225" s="85">
        <v>45328</v>
      </c>
      <c r="B225" s="32" t="s">
        <v>1011</v>
      </c>
      <c r="C225" s="31" t="s">
        <v>1012</v>
      </c>
      <c r="D225" s="31" t="s">
        <v>575</v>
      </c>
      <c r="E225" s="31" t="s">
        <v>574</v>
      </c>
      <c r="F225" s="86">
        <v>96049</v>
      </c>
      <c r="G225" s="32">
        <v>838.35</v>
      </c>
      <c r="H225" s="32" t="s">
        <v>860</v>
      </c>
    </row>
    <row r="226" spans="1:8" ht="15" customHeight="1">
      <c r="A226" s="85">
        <v>45328</v>
      </c>
      <c r="B226" s="32" t="s">
        <v>1011</v>
      </c>
      <c r="C226" s="31" t="s">
        <v>1012</v>
      </c>
      <c r="D226" s="31" t="s">
        <v>1164</v>
      </c>
      <c r="E226" s="31" t="s">
        <v>574</v>
      </c>
      <c r="F226" s="86">
        <v>58103</v>
      </c>
      <c r="G226" s="32">
        <v>836.52</v>
      </c>
      <c r="H226" s="32" t="s">
        <v>860</v>
      </c>
    </row>
    <row r="227" spans="1:8" ht="15" customHeight="1">
      <c r="A227" s="85">
        <v>45328</v>
      </c>
      <c r="B227" s="32" t="s">
        <v>1011</v>
      </c>
      <c r="C227" s="31" t="s">
        <v>1012</v>
      </c>
      <c r="D227" s="31" t="s">
        <v>900</v>
      </c>
      <c r="E227" s="31" t="s">
        <v>574</v>
      </c>
      <c r="F227" s="86">
        <v>51915</v>
      </c>
      <c r="G227" s="32">
        <v>842.28</v>
      </c>
      <c r="H227" s="32" t="s">
        <v>860</v>
      </c>
    </row>
    <row r="228" spans="1:8" ht="15" customHeight="1">
      <c r="A228" s="85">
        <v>45328</v>
      </c>
      <c r="B228" s="32" t="s">
        <v>1216</v>
      </c>
      <c r="C228" s="31" t="s">
        <v>1217</v>
      </c>
      <c r="D228" s="31" t="s">
        <v>1218</v>
      </c>
      <c r="E228" s="31" t="s">
        <v>574</v>
      </c>
      <c r="F228" s="86">
        <v>220000</v>
      </c>
      <c r="G228" s="32">
        <v>300.20999999999998</v>
      </c>
      <c r="H228" s="32" t="s">
        <v>860</v>
      </c>
    </row>
    <row r="229" spans="1:8" ht="15" customHeight="1">
      <c r="A229" s="85">
        <v>45328</v>
      </c>
      <c r="B229" s="32" t="s">
        <v>1020</v>
      </c>
      <c r="C229" s="31" t="s">
        <v>1021</v>
      </c>
      <c r="D229" s="31" t="s">
        <v>1219</v>
      </c>
      <c r="E229" s="31" t="s">
        <v>574</v>
      </c>
      <c r="F229" s="86">
        <v>245497</v>
      </c>
      <c r="G229" s="32">
        <v>18.559999999999999</v>
      </c>
      <c r="H229" s="32" t="s">
        <v>860</v>
      </c>
    </row>
    <row r="230" spans="1:8" ht="15" customHeight="1">
      <c r="A230" s="85">
        <v>45328</v>
      </c>
      <c r="B230" s="32" t="s">
        <v>404</v>
      </c>
      <c r="C230" s="31" t="s">
        <v>1165</v>
      </c>
      <c r="D230" s="31" t="s">
        <v>575</v>
      </c>
      <c r="E230" s="31" t="s">
        <v>574</v>
      </c>
      <c r="F230" s="86">
        <v>220818</v>
      </c>
      <c r="G230" s="32">
        <v>1940.44</v>
      </c>
      <c r="H230" s="32" t="s">
        <v>860</v>
      </c>
    </row>
    <row r="231" spans="1:8" ht="15" customHeight="1">
      <c r="A231" s="85">
        <v>45328</v>
      </c>
      <c r="B231" s="32" t="s">
        <v>405</v>
      </c>
      <c r="C231" s="31" t="s">
        <v>1220</v>
      </c>
      <c r="D231" s="31" t="s">
        <v>1221</v>
      </c>
      <c r="E231" s="31" t="s">
        <v>574</v>
      </c>
      <c r="F231" s="86">
        <v>7500000</v>
      </c>
      <c r="G231" s="32">
        <v>98.01</v>
      </c>
      <c r="H231" s="32" t="s">
        <v>860</v>
      </c>
    </row>
    <row r="232" spans="1:8" ht="15" customHeight="1">
      <c r="A232" s="85">
        <v>45328</v>
      </c>
      <c r="B232" s="32" t="s">
        <v>1166</v>
      </c>
      <c r="C232" s="31" t="s">
        <v>1167</v>
      </c>
      <c r="D232" s="31" t="s">
        <v>575</v>
      </c>
      <c r="E232" s="31" t="s">
        <v>574</v>
      </c>
      <c r="F232" s="86">
        <v>124024</v>
      </c>
      <c r="G232" s="32">
        <v>150.37</v>
      </c>
      <c r="H232" s="32" t="s">
        <v>860</v>
      </c>
    </row>
    <row r="233" spans="1:8" ht="15" customHeight="1">
      <c r="A233" s="85">
        <v>45328</v>
      </c>
      <c r="B233" s="32" t="s">
        <v>1168</v>
      </c>
      <c r="C233" s="31" t="s">
        <v>1169</v>
      </c>
      <c r="D233" s="31" t="s">
        <v>575</v>
      </c>
      <c r="E233" s="31" t="s">
        <v>574</v>
      </c>
      <c r="F233" s="86">
        <v>673840</v>
      </c>
      <c r="G233" s="32">
        <v>192.33</v>
      </c>
      <c r="H233" s="32" t="s">
        <v>860</v>
      </c>
    </row>
    <row r="234" spans="1:8" ht="15" customHeight="1">
      <c r="A234" s="85">
        <v>45328</v>
      </c>
      <c r="B234" s="32" t="s">
        <v>419</v>
      </c>
      <c r="C234" s="31" t="s">
        <v>1013</v>
      </c>
      <c r="D234" s="31" t="s">
        <v>575</v>
      </c>
      <c r="E234" s="31" t="s">
        <v>574</v>
      </c>
      <c r="F234" s="86">
        <v>4950782</v>
      </c>
      <c r="G234" s="32">
        <v>110.75</v>
      </c>
      <c r="H234" s="32" t="s">
        <v>860</v>
      </c>
    </row>
    <row r="235" spans="1:8" ht="15" customHeight="1">
      <c r="A235" s="85">
        <v>45328</v>
      </c>
      <c r="B235" s="32" t="s">
        <v>419</v>
      </c>
      <c r="C235" s="31" t="s">
        <v>1013</v>
      </c>
      <c r="D235" s="31" t="s">
        <v>907</v>
      </c>
      <c r="E235" s="31" t="s">
        <v>574</v>
      </c>
      <c r="F235" s="86">
        <v>1862012</v>
      </c>
      <c r="G235" s="32">
        <v>111.58</v>
      </c>
      <c r="H235" s="32" t="s">
        <v>860</v>
      </c>
    </row>
    <row r="236" spans="1:8" ht="15" customHeight="1">
      <c r="A236" s="85">
        <v>45328</v>
      </c>
      <c r="B236" s="32" t="s">
        <v>419</v>
      </c>
      <c r="C236" s="31" t="s">
        <v>1013</v>
      </c>
      <c r="D236" s="31" t="s">
        <v>877</v>
      </c>
      <c r="E236" s="31" t="s">
        <v>574</v>
      </c>
      <c r="F236" s="86">
        <v>5545346</v>
      </c>
      <c r="G236" s="32">
        <v>111.06</v>
      </c>
      <c r="H236" s="32" t="s">
        <v>860</v>
      </c>
    </row>
    <row r="237" spans="1:8" ht="15" customHeight="1">
      <c r="A237" s="85">
        <v>45328</v>
      </c>
      <c r="B237" s="32" t="s">
        <v>1170</v>
      </c>
      <c r="C237" s="31" t="s">
        <v>1171</v>
      </c>
      <c r="D237" s="31" t="s">
        <v>1172</v>
      </c>
      <c r="E237" s="31" t="s">
        <v>574</v>
      </c>
      <c r="F237" s="86">
        <v>783309</v>
      </c>
      <c r="G237" s="32">
        <v>392.01</v>
      </c>
      <c r="H237" s="32" t="s">
        <v>860</v>
      </c>
    </row>
    <row r="238" spans="1:8" ht="15" customHeight="1">
      <c r="A238" s="85">
        <v>45328</v>
      </c>
      <c r="B238" s="32" t="s">
        <v>429</v>
      </c>
      <c r="C238" s="31" t="s">
        <v>1173</v>
      </c>
      <c r="D238" s="31" t="s">
        <v>575</v>
      </c>
      <c r="E238" s="31" t="s">
        <v>574</v>
      </c>
      <c r="F238" s="86">
        <v>3651329</v>
      </c>
      <c r="G238" s="32">
        <v>129.87</v>
      </c>
      <c r="H238" s="32" t="s">
        <v>860</v>
      </c>
    </row>
    <row r="239" spans="1:8" ht="15" customHeight="1">
      <c r="A239" s="85">
        <v>45328</v>
      </c>
      <c r="B239" s="32" t="s">
        <v>1174</v>
      </c>
      <c r="C239" s="31" t="s">
        <v>1175</v>
      </c>
      <c r="D239" s="31" t="s">
        <v>1222</v>
      </c>
      <c r="E239" s="31" t="s">
        <v>574</v>
      </c>
      <c r="F239" s="86">
        <v>240840</v>
      </c>
      <c r="G239" s="32">
        <v>630.01</v>
      </c>
      <c r="H239" s="32" t="s">
        <v>860</v>
      </c>
    </row>
    <row r="240" spans="1:8" ht="15" customHeight="1">
      <c r="A240" s="85">
        <v>45328</v>
      </c>
      <c r="B240" s="32" t="s">
        <v>1174</v>
      </c>
      <c r="C240" s="31" t="s">
        <v>1175</v>
      </c>
      <c r="D240" s="31" t="s">
        <v>1223</v>
      </c>
      <c r="E240" s="31" t="s">
        <v>574</v>
      </c>
      <c r="F240" s="86">
        <v>254700</v>
      </c>
      <c r="G240" s="32">
        <v>674.43</v>
      </c>
      <c r="H240" s="32" t="s">
        <v>860</v>
      </c>
    </row>
    <row r="241" spans="1:8" ht="15" customHeight="1">
      <c r="A241" s="85">
        <v>45328</v>
      </c>
      <c r="B241" s="32" t="s">
        <v>1014</v>
      </c>
      <c r="C241" s="31" t="s">
        <v>1015</v>
      </c>
      <c r="D241" s="31" t="s">
        <v>907</v>
      </c>
      <c r="E241" s="31" t="s">
        <v>574</v>
      </c>
      <c r="F241" s="86">
        <v>1210387</v>
      </c>
      <c r="G241" s="32">
        <v>222.47</v>
      </c>
      <c r="H241" s="32" t="s">
        <v>860</v>
      </c>
    </row>
    <row r="242" spans="1:8" ht="15" customHeight="1">
      <c r="A242" s="85">
        <v>45328</v>
      </c>
      <c r="B242" s="32" t="s">
        <v>1016</v>
      </c>
      <c r="C242" s="31" t="s">
        <v>1017</v>
      </c>
      <c r="D242" s="31" t="s">
        <v>923</v>
      </c>
      <c r="E242" s="31" t="s">
        <v>574</v>
      </c>
      <c r="F242" s="86">
        <v>100000</v>
      </c>
      <c r="G242" s="32">
        <v>27.3</v>
      </c>
      <c r="H242" s="32" t="s">
        <v>860</v>
      </c>
    </row>
    <row r="243" spans="1:8" ht="15" customHeight="1">
      <c r="A243" s="85">
        <v>45328</v>
      </c>
      <c r="B243" s="32" t="s">
        <v>1016</v>
      </c>
      <c r="C243" s="31" t="s">
        <v>1017</v>
      </c>
      <c r="D243" s="31" t="s">
        <v>1224</v>
      </c>
      <c r="E243" s="31" t="s">
        <v>574</v>
      </c>
      <c r="F243" s="86">
        <v>52000</v>
      </c>
      <c r="G243" s="32">
        <v>26.17</v>
      </c>
      <c r="H243" s="32" t="s">
        <v>860</v>
      </c>
    </row>
    <row r="244" spans="1:8" ht="15" customHeight="1">
      <c r="A244" s="85">
        <v>45328</v>
      </c>
      <c r="B244" s="32" t="s">
        <v>1016</v>
      </c>
      <c r="C244" s="31" t="s">
        <v>1017</v>
      </c>
      <c r="D244" s="31" t="s">
        <v>1177</v>
      </c>
      <c r="E244" s="31" t="s">
        <v>574</v>
      </c>
      <c r="F244" s="86">
        <v>48000</v>
      </c>
      <c r="G244" s="32">
        <v>26.22</v>
      </c>
      <c r="H244" s="32" t="s">
        <v>860</v>
      </c>
    </row>
    <row r="245" spans="1:8" ht="15" customHeight="1">
      <c r="A245" s="85">
        <v>45328</v>
      </c>
      <c r="B245" s="32" t="s">
        <v>1016</v>
      </c>
      <c r="C245" s="31" t="s">
        <v>1017</v>
      </c>
      <c r="D245" s="31" t="s">
        <v>1056</v>
      </c>
      <c r="E245" s="31" t="s">
        <v>574</v>
      </c>
      <c r="F245" s="86">
        <v>72000</v>
      </c>
      <c r="G245" s="32">
        <v>26.32</v>
      </c>
      <c r="H245" s="32" t="s">
        <v>860</v>
      </c>
    </row>
    <row r="246" spans="1:8" ht="15" customHeight="1">
      <c r="A246" s="85">
        <v>45328</v>
      </c>
      <c r="B246" s="32" t="s">
        <v>1178</v>
      </c>
      <c r="C246" s="31" t="s">
        <v>1179</v>
      </c>
      <c r="D246" s="31" t="s">
        <v>1180</v>
      </c>
      <c r="E246" s="31" t="s">
        <v>574</v>
      </c>
      <c r="F246" s="86">
        <v>288003</v>
      </c>
      <c r="G246" s="32">
        <v>21.27</v>
      </c>
      <c r="H246" s="32" t="s">
        <v>860</v>
      </c>
    </row>
    <row r="247" spans="1:8" ht="15" customHeight="1">
      <c r="A247" s="85">
        <v>45328</v>
      </c>
      <c r="B247" s="32" t="s">
        <v>1178</v>
      </c>
      <c r="C247" s="31" t="s">
        <v>1179</v>
      </c>
      <c r="D247" s="31" t="s">
        <v>1225</v>
      </c>
      <c r="E247" s="31" t="s">
        <v>574</v>
      </c>
      <c r="F247" s="86">
        <v>343922</v>
      </c>
      <c r="G247" s="32">
        <v>20.76</v>
      </c>
      <c r="H247" s="32" t="s">
        <v>860</v>
      </c>
    </row>
    <row r="248" spans="1:8" ht="15" customHeight="1">
      <c r="A248" s="85">
        <v>45328</v>
      </c>
      <c r="B248" s="32" t="s">
        <v>1181</v>
      </c>
      <c r="C248" s="31" t="s">
        <v>1182</v>
      </c>
      <c r="D248" s="31" t="s">
        <v>907</v>
      </c>
      <c r="E248" s="31" t="s">
        <v>574</v>
      </c>
      <c r="F248" s="86">
        <v>3200</v>
      </c>
      <c r="G248" s="32">
        <v>22.65</v>
      </c>
      <c r="H248" s="32" t="s">
        <v>860</v>
      </c>
    </row>
    <row r="249" spans="1:8" ht="15" customHeight="1">
      <c r="A249" s="85">
        <v>45328</v>
      </c>
      <c r="B249" s="32" t="s">
        <v>1226</v>
      </c>
      <c r="C249" s="31" t="s">
        <v>1227</v>
      </c>
      <c r="D249" s="31" t="s">
        <v>1228</v>
      </c>
      <c r="E249" s="31" t="s">
        <v>574</v>
      </c>
      <c r="F249" s="86">
        <v>154202</v>
      </c>
      <c r="G249" s="32">
        <v>40.14</v>
      </c>
      <c r="H249" s="32" t="s">
        <v>860</v>
      </c>
    </row>
    <row r="250" spans="1:8" ht="15" customHeight="1">
      <c r="A250" s="85">
        <v>45328</v>
      </c>
      <c r="B250" s="32" t="s">
        <v>965</v>
      </c>
      <c r="C250" s="31" t="s">
        <v>966</v>
      </c>
      <c r="D250" s="31" t="s">
        <v>575</v>
      </c>
      <c r="E250" s="31" t="s">
        <v>574</v>
      </c>
      <c r="F250" s="86">
        <v>1211044</v>
      </c>
      <c r="G250" s="32">
        <v>28.31</v>
      </c>
      <c r="H250" s="32" t="s">
        <v>860</v>
      </c>
    </row>
    <row r="251" spans="1:8" ht="15" customHeight="1">
      <c r="A251" s="85">
        <v>45328</v>
      </c>
      <c r="B251" s="32" t="s">
        <v>934</v>
      </c>
      <c r="C251" s="31" t="s">
        <v>935</v>
      </c>
      <c r="D251" s="31" t="s">
        <v>936</v>
      </c>
      <c r="E251" s="31" t="s">
        <v>574</v>
      </c>
      <c r="F251" s="86">
        <v>2575378</v>
      </c>
      <c r="G251" s="32">
        <v>2.31</v>
      </c>
      <c r="H251" s="32" t="s">
        <v>860</v>
      </c>
    </row>
    <row r="252" spans="1:8" ht="15" customHeight="1">
      <c r="A252" s="85">
        <v>45328</v>
      </c>
      <c r="B252" s="32" t="s">
        <v>934</v>
      </c>
      <c r="C252" s="31" t="s">
        <v>935</v>
      </c>
      <c r="D252" s="31" t="s">
        <v>1184</v>
      </c>
      <c r="E252" s="31" t="s">
        <v>574</v>
      </c>
      <c r="F252" s="86">
        <v>3625950</v>
      </c>
      <c r="G252" s="32">
        <v>2.2599999999999998</v>
      </c>
      <c r="H252" s="32" t="s">
        <v>860</v>
      </c>
    </row>
    <row r="253" spans="1:8" ht="15" customHeight="1">
      <c r="A253" s="85">
        <v>45328</v>
      </c>
      <c r="B253" s="32" t="s">
        <v>1185</v>
      </c>
      <c r="C253" s="31" t="s">
        <v>1186</v>
      </c>
      <c r="D253" s="31" t="s">
        <v>1187</v>
      </c>
      <c r="E253" s="31" t="s">
        <v>574</v>
      </c>
      <c r="F253" s="86">
        <v>155200</v>
      </c>
      <c r="G253" s="32">
        <v>149.59</v>
      </c>
      <c r="H253" s="32" t="s">
        <v>860</v>
      </c>
    </row>
    <row r="254" spans="1:8" ht="15" customHeight="1">
      <c r="A254" s="85">
        <v>45328</v>
      </c>
      <c r="B254" s="32" t="s">
        <v>903</v>
      </c>
      <c r="C254" s="31" t="s">
        <v>904</v>
      </c>
      <c r="D254" s="31" t="s">
        <v>877</v>
      </c>
      <c r="E254" s="31" t="s">
        <v>574</v>
      </c>
      <c r="F254" s="86">
        <v>2082480</v>
      </c>
      <c r="G254" s="32">
        <v>48.73</v>
      </c>
      <c r="H254" s="32" t="s">
        <v>860</v>
      </c>
    </row>
    <row r="255" spans="1:8" ht="15" customHeight="1">
      <c r="A255" s="85">
        <v>45328</v>
      </c>
      <c r="B255" s="32" t="s">
        <v>993</v>
      </c>
      <c r="C255" s="31" t="s">
        <v>1188</v>
      </c>
      <c r="D255" s="31" t="s">
        <v>1189</v>
      </c>
      <c r="E255" s="31" t="s">
        <v>574</v>
      </c>
      <c r="F255" s="86">
        <v>50000</v>
      </c>
      <c r="G255" s="32">
        <v>70.05</v>
      </c>
      <c r="H255" s="32" t="s">
        <v>860</v>
      </c>
    </row>
    <row r="256" spans="1:8" ht="15" customHeight="1">
      <c r="A256" s="85">
        <v>45328</v>
      </c>
      <c r="B256" s="32" t="s">
        <v>207</v>
      </c>
      <c r="C256" s="31" t="s">
        <v>1019</v>
      </c>
      <c r="D256" s="31" t="s">
        <v>575</v>
      </c>
      <c r="E256" s="31" t="s">
        <v>574</v>
      </c>
      <c r="F256" s="86">
        <v>1698267</v>
      </c>
      <c r="G256" s="32">
        <v>192.55</v>
      </c>
      <c r="H256" s="32" t="s">
        <v>860</v>
      </c>
    </row>
    <row r="257" spans="1:8" ht="15" customHeight="1">
      <c r="A257" s="85">
        <v>45328</v>
      </c>
      <c r="B257" s="32" t="s">
        <v>1190</v>
      </c>
      <c r="C257" s="31" t="s">
        <v>1191</v>
      </c>
      <c r="D257" s="31" t="s">
        <v>575</v>
      </c>
      <c r="E257" s="31" t="s">
        <v>574</v>
      </c>
      <c r="F257" s="86">
        <v>643097</v>
      </c>
      <c r="G257" s="32">
        <v>32.83</v>
      </c>
      <c r="H257" s="32" t="s">
        <v>860</v>
      </c>
    </row>
    <row r="258" spans="1:8" ht="15" customHeight="1">
      <c r="A258" s="85">
        <v>45328</v>
      </c>
      <c r="B258" s="32" t="s">
        <v>1229</v>
      </c>
      <c r="C258" s="31" t="s">
        <v>1230</v>
      </c>
      <c r="D258" s="31" t="s">
        <v>1231</v>
      </c>
      <c r="E258" s="31" t="s">
        <v>574</v>
      </c>
      <c r="F258" s="86">
        <v>182000</v>
      </c>
      <c r="G258" s="32">
        <v>316.25</v>
      </c>
      <c r="H258" s="32" t="s">
        <v>860</v>
      </c>
    </row>
    <row r="259" spans="1:8" ht="15" customHeight="1">
      <c r="A259" s="85">
        <v>45328</v>
      </c>
      <c r="B259" s="32" t="s">
        <v>970</v>
      </c>
      <c r="C259" s="31" t="s">
        <v>971</v>
      </c>
      <c r="D259" s="31" t="s">
        <v>1232</v>
      </c>
      <c r="E259" s="31" t="s">
        <v>574</v>
      </c>
      <c r="F259" s="86">
        <v>7000000</v>
      </c>
      <c r="G259" s="32">
        <v>9.61</v>
      </c>
      <c r="H259" s="32" t="s">
        <v>860</v>
      </c>
    </row>
    <row r="260" spans="1:8" ht="15" customHeight="1">
      <c r="A260" s="85">
        <v>45328</v>
      </c>
      <c r="B260" s="32" t="s">
        <v>970</v>
      </c>
      <c r="C260" s="31" t="s">
        <v>971</v>
      </c>
      <c r="D260" s="31" t="s">
        <v>1192</v>
      </c>
      <c r="E260" s="31" t="s">
        <v>574</v>
      </c>
      <c r="F260" s="86">
        <v>5307657</v>
      </c>
      <c r="G260" s="32">
        <v>9.67</v>
      </c>
      <c r="H260" s="32" t="s">
        <v>860</v>
      </c>
    </row>
    <row r="261" spans="1:8" ht="15" customHeight="1">
      <c r="A261" s="85">
        <v>45328</v>
      </c>
      <c r="B261" s="32" t="s">
        <v>1193</v>
      </c>
      <c r="C261" s="31" t="s">
        <v>1194</v>
      </c>
      <c r="D261" s="31" t="s">
        <v>575</v>
      </c>
      <c r="E261" s="31" t="s">
        <v>574</v>
      </c>
      <c r="F261" s="86">
        <v>1255809</v>
      </c>
      <c r="G261" s="32">
        <v>137.32</v>
      </c>
      <c r="H261" s="32" t="s">
        <v>860</v>
      </c>
    </row>
    <row r="262" spans="1:8" ht="15" customHeight="1">
      <c r="A262" s="85">
        <v>45328</v>
      </c>
      <c r="B262" s="32" t="s">
        <v>926</v>
      </c>
      <c r="C262" s="31" t="s">
        <v>927</v>
      </c>
      <c r="D262" s="31" t="s">
        <v>877</v>
      </c>
      <c r="E262" s="31" t="s">
        <v>574</v>
      </c>
      <c r="F262" s="86">
        <v>8586092</v>
      </c>
      <c r="G262" s="32">
        <v>43.15</v>
      </c>
      <c r="H262" s="32" t="s">
        <v>860</v>
      </c>
    </row>
    <row r="263" spans="1:8" ht="15" customHeight="1">
      <c r="A263" s="85">
        <v>45328</v>
      </c>
      <c r="B263" s="32" t="s">
        <v>926</v>
      </c>
      <c r="C263" s="31" t="s">
        <v>927</v>
      </c>
      <c r="D263" s="31" t="s">
        <v>575</v>
      </c>
      <c r="E263" s="31" t="s">
        <v>574</v>
      </c>
      <c r="F263" s="86">
        <v>6127117</v>
      </c>
      <c r="G263" s="32">
        <v>43.31</v>
      </c>
      <c r="H263" s="32" t="s">
        <v>860</v>
      </c>
    </row>
    <row r="264" spans="1:8" ht="15" customHeight="1">
      <c r="A264" s="85">
        <v>45328</v>
      </c>
      <c r="B264" s="32" t="s">
        <v>928</v>
      </c>
      <c r="C264" s="31" t="s">
        <v>929</v>
      </c>
      <c r="D264" s="31" t="s">
        <v>1233</v>
      </c>
      <c r="E264" s="31" t="s">
        <v>574</v>
      </c>
      <c r="F264" s="86">
        <v>1066561</v>
      </c>
      <c r="G264" s="32">
        <v>220.39</v>
      </c>
      <c r="H264" s="32" t="s">
        <v>860</v>
      </c>
    </row>
    <row r="265" spans="1:8" ht="15" customHeight="1">
      <c r="A265" s="85">
        <v>45328</v>
      </c>
      <c r="B265" s="32" t="s">
        <v>1124</v>
      </c>
      <c r="C265" s="31" t="s">
        <v>1195</v>
      </c>
      <c r="D265" s="31" t="s">
        <v>1125</v>
      </c>
      <c r="E265" s="31" t="s">
        <v>574</v>
      </c>
      <c r="F265" s="86">
        <v>129749</v>
      </c>
      <c r="G265" s="32">
        <v>60.57</v>
      </c>
      <c r="H265" s="32" t="s">
        <v>860</v>
      </c>
    </row>
    <row r="266" spans="1:8" ht="15" customHeight="1">
      <c r="A266" s="85">
        <v>45328</v>
      </c>
      <c r="B266" s="32" t="s">
        <v>1124</v>
      </c>
      <c r="C266" s="31" t="s">
        <v>1195</v>
      </c>
      <c r="D266" s="31" t="s">
        <v>877</v>
      </c>
      <c r="E266" s="31" t="s">
        <v>574</v>
      </c>
      <c r="F266" s="86">
        <v>439096</v>
      </c>
      <c r="G266" s="32">
        <v>55.45</v>
      </c>
      <c r="H266" s="32" t="s">
        <v>860</v>
      </c>
    </row>
    <row r="267" spans="1:8" ht="15" customHeight="1">
      <c r="A267" s="85">
        <v>45328</v>
      </c>
      <c r="B267" s="32" t="s">
        <v>1196</v>
      </c>
      <c r="C267" s="31" t="s">
        <v>1197</v>
      </c>
      <c r="D267" s="31" t="s">
        <v>575</v>
      </c>
      <c r="E267" s="31" t="s">
        <v>574</v>
      </c>
      <c r="F267" s="86">
        <v>1388803</v>
      </c>
      <c r="G267" s="32">
        <v>90.23</v>
      </c>
      <c r="H267" s="32" t="s">
        <v>860</v>
      </c>
    </row>
    <row r="268" spans="1:8" ht="15" customHeight="1">
      <c r="A268" s="85">
        <v>45328</v>
      </c>
      <c r="B268" s="32" t="s">
        <v>967</v>
      </c>
      <c r="C268" s="31" t="s">
        <v>968</v>
      </c>
      <c r="D268" s="31" t="s">
        <v>969</v>
      </c>
      <c r="E268" s="31" t="s">
        <v>574</v>
      </c>
      <c r="F268" s="86">
        <v>8199785</v>
      </c>
      <c r="G268" s="32">
        <v>4.51</v>
      </c>
      <c r="H268" s="32" t="s">
        <v>860</v>
      </c>
    </row>
    <row r="269" spans="1:8" ht="15" customHeight="1">
      <c r="A269" s="85">
        <v>45328</v>
      </c>
      <c r="B269" s="32" t="s">
        <v>1198</v>
      </c>
      <c r="C269" s="31" t="s">
        <v>1199</v>
      </c>
      <c r="D269" s="31" t="s">
        <v>905</v>
      </c>
      <c r="E269" s="31" t="s">
        <v>574</v>
      </c>
      <c r="F269" s="86">
        <v>82944</v>
      </c>
      <c r="G269" s="32">
        <v>36.46</v>
      </c>
      <c r="H269" s="32" t="s">
        <v>860</v>
      </c>
    </row>
    <row r="270" spans="1:8" ht="15" customHeight="1">
      <c r="A270" s="85">
        <v>45328</v>
      </c>
      <c r="B270" s="32" t="s">
        <v>1198</v>
      </c>
      <c r="C270" s="31" t="s">
        <v>1199</v>
      </c>
      <c r="D270" s="31" t="s">
        <v>1200</v>
      </c>
      <c r="E270" s="31" t="s">
        <v>574</v>
      </c>
      <c r="F270" s="86">
        <v>554468</v>
      </c>
      <c r="G270" s="32">
        <v>36.46</v>
      </c>
      <c r="H270" s="32" t="s">
        <v>860</v>
      </c>
    </row>
    <row r="271" spans="1:8" ht="15" customHeight="1">
      <c r="A271" s="85">
        <v>45328</v>
      </c>
      <c r="B271" s="32" t="s">
        <v>1198</v>
      </c>
      <c r="C271" s="31" t="s">
        <v>1199</v>
      </c>
      <c r="D271" s="31" t="s">
        <v>1234</v>
      </c>
      <c r="E271" s="31" t="s">
        <v>574</v>
      </c>
      <c r="F271" s="86">
        <v>618437</v>
      </c>
      <c r="G271" s="32">
        <v>36.99</v>
      </c>
      <c r="H271" s="32" t="s">
        <v>860</v>
      </c>
    </row>
    <row r="272" spans="1:8" ht="15" customHeight="1">
      <c r="A272" s="85">
        <v>45328</v>
      </c>
      <c r="B272" s="32" t="s">
        <v>1203</v>
      </c>
      <c r="C272" s="31" t="s">
        <v>1204</v>
      </c>
      <c r="D272" s="31" t="s">
        <v>575</v>
      </c>
      <c r="E272" s="31" t="s">
        <v>574</v>
      </c>
      <c r="F272" s="86">
        <v>1245726</v>
      </c>
      <c r="G272" s="32">
        <v>129.55000000000001</v>
      </c>
      <c r="H272" s="32" t="s">
        <v>860</v>
      </c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  <row r="348" spans="1:8" ht="15" customHeight="1">
      <c r="A348" s="85"/>
      <c r="B348" s="32"/>
      <c r="C348" s="31"/>
      <c r="D348" s="31"/>
      <c r="E348" s="31"/>
      <c r="F348" s="86"/>
      <c r="G348" s="32"/>
      <c r="H348" s="32"/>
    </row>
    <row r="349" spans="1:8" ht="15" customHeight="1">
      <c r="A349" s="85"/>
      <c r="B349" s="32"/>
      <c r="C349" s="31"/>
      <c r="D349" s="31"/>
      <c r="E349" s="31"/>
      <c r="F349" s="86"/>
      <c r="G349" s="32"/>
      <c r="H349" s="32"/>
    </row>
    <row r="350" spans="1:8" ht="15" customHeight="1">
      <c r="A350" s="85"/>
      <c r="B350" s="32"/>
      <c r="C350" s="31"/>
      <c r="D350" s="31"/>
      <c r="E350" s="31"/>
      <c r="F350" s="86"/>
      <c r="G350" s="32"/>
      <c r="H350" s="32"/>
    </row>
    <row r="351" spans="1:8" ht="15" customHeight="1">
      <c r="A351" s="85"/>
      <c r="B351" s="32"/>
      <c r="C351" s="31"/>
      <c r="D351" s="31"/>
      <c r="E351" s="31"/>
      <c r="F351" s="86"/>
      <c r="G351" s="32"/>
      <c r="H351" s="32"/>
    </row>
    <row r="352" spans="1:8" ht="15" customHeight="1">
      <c r="A352" s="85"/>
      <c r="B352" s="32"/>
      <c r="C352" s="31"/>
      <c r="D352" s="31"/>
      <c r="E352" s="31"/>
      <c r="F352" s="86"/>
      <c r="G352" s="32"/>
      <c r="H352" s="32"/>
    </row>
    <row r="353" spans="1:8" ht="15" customHeight="1">
      <c r="A353" s="85"/>
      <c r="B353" s="32"/>
      <c r="C353" s="31"/>
      <c r="D353" s="31"/>
      <c r="E353" s="31"/>
      <c r="F353" s="86"/>
      <c r="G353" s="32"/>
      <c r="H353" s="32"/>
    </row>
    <row r="354" spans="1:8" ht="15" customHeight="1">
      <c r="A354" s="85"/>
      <c r="B354" s="32"/>
      <c r="C354" s="31"/>
      <c r="D354" s="31"/>
      <c r="E354" s="31"/>
      <c r="F354" s="86"/>
      <c r="G354" s="32"/>
      <c r="H354" s="32"/>
    </row>
    <row r="355" spans="1:8" ht="15" customHeight="1">
      <c r="A355" s="85"/>
      <c r="B355" s="32"/>
      <c r="C355" s="31"/>
      <c r="D355" s="31"/>
      <c r="E355" s="31"/>
      <c r="F355" s="86"/>
      <c r="G355" s="32"/>
      <c r="H355" s="32"/>
    </row>
    <row r="356" spans="1:8" ht="15" customHeight="1">
      <c r="A356" s="85"/>
      <c r="B356" s="32"/>
      <c r="C356" s="31"/>
      <c r="D356" s="31"/>
      <c r="E356" s="31"/>
      <c r="F356" s="86"/>
      <c r="G356" s="32"/>
      <c r="H356" s="32"/>
    </row>
    <row r="357" spans="1:8" ht="15" customHeight="1">
      <c r="A357" s="85"/>
      <c r="B357" s="32"/>
      <c r="C357" s="31"/>
      <c r="D357" s="31"/>
      <c r="E357" s="31"/>
      <c r="F357" s="86"/>
      <c r="G357" s="32"/>
      <c r="H357" s="32"/>
    </row>
    <row r="358" spans="1:8" ht="15" customHeight="1">
      <c r="A358" s="85"/>
      <c r="B358" s="32"/>
      <c r="C358" s="31"/>
      <c r="D358" s="31"/>
      <c r="E358" s="31"/>
      <c r="F358" s="86"/>
      <c r="G358" s="32"/>
      <c r="H358" s="32"/>
    </row>
    <row r="359" spans="1:8" ht="15" customHeight="1">
      <c r="A359" s="85"/>
      <c r="B359" s="32"/>
      <c r="C359" s="31"/>
      <c r="D359" s="31"/>
      <c r="E359" s="31"/>
      <c r="F359" s="86"/>
      <c r="G359" s="32"/>
      <c r="H359" s="32"/>
    </row>
    <row r="360" spans="1:8" ht="15" customHeight="1">
      <c r="A360" s="85"/>
      <c r="B360" s="32"/>
      <c r="C360" s="31"/>
      <c r="D360" s="31"/>
      <c r="E360" s="31"/>
      <c r="F360" s="86"/>
      <c r="G360" s="32"/>
      <c r="H360" s="32"/>
    </row>
    <row r="361" spans="1:8" ht="15" customHeight="1">
      <c r="A361" s="85"/>
      <c r="B361" s="32"/>
      <c r="C361" s="31"/>
      <c r="D361" s="31"/>
      <c r="E361" s="31"/>
      <c r="F361" s="86"/>
      <c r="G361" s="32"/>
      <c r="H361" s="32"/>
    </row>
    <row r="362" spans="1:8" ht="15" customHeight="1">
      <c r="A362" s="85"/>
      <c r="B362" s="32"/>
      <c r="C362" s="31"/>
      <c r="D362" s="31"/>
      <c r="E362" s="31"/>
      <c r="F362" s="86"/>
      <c r="G362" s="32"/>
      <c r="H362" s="32"/>
    </row>
    <row r="363" spans="1:8" ht="15" customHeight="1">
      <c r="A363" s="85"/>
      <c r="B363" s="32"/>
      <c r="C363" s="31"/>
      <c r="D363" s="31"/>
      <c r="E363" s="31"/>
      <c r="F363" s="86"/>
      <c r="G363" s="32"/>
      <c r="H363" s="32"/>
    </row>
    <row r="364" spans="1:8" ht="15" customHeight="1">
      <c r="A364" s="85"/>
      <c r="B364" s="32"/>
      <c r="C364" s="31"/>
      <c r="D364" s="31"/>
      <c r="E364" s="31"/>
      <c r="F364" s="86"/>
      <c r="G364" s="32"/>
      <c r="H364" s="32"/>
    </row>
    <row r="365" spans="1:8" ht="15" customHeight="1">
      <c r="A365" s="85"/>
      <c r="B365" s="32"/>
      <c r="C365" s="31"/>
      <c r="D365" s="31"/>
      <c r="E365" s="31"/>
      <c r="F365" s="86"/>
      <c r="G365" s="32"/>
      <c r="H365" s="32"/>
    </row>
    <row r="366" spans="1:8" ht="15" customHeight="1">
      <c r="A366" s="85"/>
      <c r="B366" s="32"/>
      <c r="C366" s="31"/>
      <c r="D366" s="31"/>
      <c r="E366" s="31"/>
      <c r="F366" s="86"/>
      <c r="G366" s="32"/>
      <c r="H366" s="32"/>
    </row>
    <row r="367" spans="1:8" ht="15" customHeight="1">
      <c r="A367" s="85"/>
      <c r="B367" s="32"/>
      <c r="C367" s="31"/>
      <c r="D367" s="31"/>
      <c r="E367" s="31"/>
      <c r="F367" s="86"/>
      <c r="G367" s="32"/>
      <c r="H367" s="32"/>
    </row>
    <row r="368" spans="1:8" ht="15" customHeight="1">
      <c r="A368" s="85"/>
      <c r="B368" s="32"/>
      <c r="C368" s="31"/>
      <c r="D368" s="31"/>
      <c r="E368" s="31"/>
      <c r="F368" s="86"/>
      <c r="G368" s="32"/>
      <c r="H368" s="32"/>
    </row>
    <row r="369" spans="1:8" ht="15" customHeight="1">
      <c r="A369" s="85"/>
      <c r="B369" s="32"/>
      <c r="C369" s="31"/>
      <c r="D369" s="31"/>
      <c r="E369" s="31"/>
      <c r="F369" s="86"/>
      <c r="G369" s="32"/>
      <c r="H369" s="32"/>
    </row>
    <row r="370" spans="1:8" ht="15" customHeight="1">
      <c r="A370" s="85"/>
      <c r="B370" s="32"/>
      <c r="C370" s="31"/>
      <c r="D370" s="31"/>
      <c r="E370" s="31"/>
      <c r="F370" s="86"/>
      <c r="G370" s="32"/>
      <c r="H370" s="32"/>
    </row>
    <row r="371" spans="1:8" ht="15" customHeight="1">
      <c r="A371" s="85"/>
      <c r="B371" s="32"/>
      <c r="C371" s="31"/>
      <c r="D371" s="31"/>
      <c r="E371" s="31"/>
      <c r="F371" s="86"/>
      <c r="G371" s="32"/>
      <c r="H371" s="32"/>
    </row>
    <row r="372" spans="1:8" ht="15" customHeight="1">
      <c r="A372" s="85"/>
      <c r="B372" s="32"/>
      <c r="C372" s="31"/>
      <c r="D372" s="31"/>
      <c r="E372" s="31"/>
      <c r="F372" s="86"/>
      <c r="G372" s="32"/>
      <c r="H372" s="32"/>
    </row>
    <row r="373" spans="1:8" ht="15" customHeight="1">
      <c r="A373" s="85"/>
      <c r="B373" s="32"/>
      <c r="C373" s="31"/>
      <c r="D373" s="31"/>
      <c r="E373" s="31"/>
      <c r="F373" s="86"/>
      <c r="G373" s="32"/>
      <c r="H373" s="32"/>
    </row>
    <row r="374" spans="1:8" ht="15" customHeight="1">
      <c r="A374" s="85"/>
      <c r="B374" s="32"/>
      <c r="C374" s="31"/>
      <c r="D374" s="31"/>
      <c r="E374" s="31"/>
      <c r="F374" s="86"/>
      <c r="G374" s="32"/>
      <c r="H374" s="32"/>
    </row>
    <row r="375" spans="1:8" ht="15" customHeight="1">
      <c r="A375" s="85"/>
      <c r="B375" s="32"/>
      <c r="C375" s="31"/>
      <c r="D375" s="31"/>
      <c r="E375" s="31"/>
      <c r="F375" s="86"/>
      <c r="G375" s="32"/>
      <c r="H375" s="32"/>
    </row>
    <row r="376" spans="1:8" ht="15" customHeight="1">
      <c r="A376" s="85"/>
      <c r="B376" s="32"/>
      <c r="C376" s="31"/>
      <c r="D376" s="31"/>
      <c r="E376" s="31"/>
      <c r="F376" s="86"/>
      <c r="G376" s="32"/>
      <c r="H376" s="32"/>
    </row>
    <row r="377" spans="1:8" ht="15" customHeight="1">
      <c r="A377" s="85"/>
      <c r="B377" s="32"/>
      <c r="C377" s="31"/>
      <c r="D377" s="31"/>
      <c r="E377" s="31"/>
      <c r="F377" s="86"/>
      <c r="G377" s="32"/>
      <c r="H377" s="32"/>
    </row>
    <row r="378" spans="1:8" ht="15" customHeight="1">
      <c r="A378" s="85"/>
      <c r="B378" s="32"/>
      <c r="C378" s="31"/>
      <c r="D378" s="31"/>
      <c r="E378" s="31"/>
      <c r="F378" s="86"/>
      <c r="G378" s="32"/>
      <c r="H378" s="32"/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  <row r="390" spans="1:8" ht="15" customHeight="1">
      <c r="A390" s="85"/>
      <c r="B390" s="32"/>
      <c r="C390" s="31"/>
      <c r="D390" s="31"/>
      <c r="E390" s="31"/>
      <c r="F390" s="86"/>
      <c r="G390" s="32"/>
      <c r="H390" s="32"/>
    </row>
    <row r="391" spans="1:8" ht="15" customHeight="1">
      <c r="A391" s="85"/>
      <c r="B391" s="32"/>
      <c r="C391" s="31"/>
      <c r="D391" s="31"/>
      <c r="E391" s="31"/>
      <c r="F391" s="86"/>
      <c r="G391" s="32"/>
      <c r="H391" s="32"/>
    </row>
    <row r="392" spans="1:8" ht="15" customHeight="1">
      <c r="A392" s="85"/>
      <c r="B392" s="32"/>
      <c r="C392" s="31"/>
      <c r="D392" s="31"/>
      <c r="E392" s="31"/>
      <c r="F392" s="86"/>
      <c r="G392" s="32"/>
      <c r="H392" s="32"/>
    </row>
    <row r="393" spans="1:8" ht="15" customHeight="1">
      <c r="A393" s="85"/>
      <c r="B393" s="32"/>
      <c r="C393" s="31"/>
      <c r="D393" s="31"/>
      <c r="E393" s="31"/>
      <c r="F393" s="86"/>
      <c r="G393" s="32"/>
      <c r="H393" s="32"/>
    </row>
    <row r="394" spans="1:8" ht="15" customHeight="1">
      <c r="A394" s="85"/>
      <c r="B394" s="32"/>
      <c r="C394" s="31"/>
      <c r="D394" s="31"/>
      <c r="E394" s="31"/>
      <c r="F394" s="86"/>
      <c r="G394" s="32"/>
      <c r="H394" s="32"/>
    </row>
    <row r="395" spans="1:8" ht="15" customHeight="1">
      <c r="A395" s="85"/>
      <c r="B395" s="32"/>
      <c r="C395" s="31"/>
      <c r="D395" s="31"/>
      <c r="E395" s="31"/>
      <c r="F395" s="86"/>
      <c r="G395" s="32"/>
      <c r="H395" s="32"/>
    </row>
    <row r="396" spans="1:8" ht="15" customHeight="1">
      <c r="A396" s="85"/>
      <c r="B396" s="32"/>
      <c r="C396" s="31"/>
      <c r="D396" s="31"/>
      <c r="E396" s="31"/>
      <c r="F396" s="86"/>
      <c r="G396" s="32"/>
      <c r="H396" s="32"/>
    </row>
    <row r="397" spans="1:8" ht="15" customHeight="1">
      <c r="A397" s="85"/>
      <c r="B397" s="32"/>
      <c r="C397" s="31"/>
      <c r="D397" s="31"/>
      <c r="E397" s="31"/>
      <c r="F397" s="86"/>
      <c r="G397" s="32"/>
      <c r="H397" s="32"/>
    </row>
    <row r="398" spans="1:8" ht="15" customHeight="1">
      <c r="A398" s="85"/>
      <c r="B398" s="32"/>
      <c r="C398" s="31"/>
      <c r="D398" s="31"/>
      <c r="E398" s="31"/>
      <c r="F398" s="86"/>
      <c r="G398" s="32"/>
      <c r="H398" s="32"/>
    </row>
    <row r="399" spans="1:8" ht="15" customHeight="1">
      <c r="A399" s="85"/>
      <c r="B399" s="32"/>
      <c r="C399" s="31"/>
      <c r="D399" s="31"/>
      <c r="E399" s="31"/>
      <c r="F399" s="86"/>
      <c r="G399" s="32"/>
      <c r="H399" s="32"/>
    </row>
    <row r="400" spans="1:8" ht="15" customHeight="1">
      <c r="A400" s="85"/>
      <c r="B400" s="32"/>
      <c r="C400" s="31"/>
      <c r="D400" s="31"/>
      <c r="E400" s="31"/>
      <c r="F400" s="86"/>
      <c r="G400" s="32"/>
      <c r="H400" s="32"/>
    </row>
    <row r="401" spans="1:8" ht="15" customHeight="1">
      <c r="A401" s="85"/>
      <c r="B401" s="32"/>
      <c r="C401" s="31"/>
      <c r="D401" s="31"/>
      <c r="E401" s="31"/>
      <c r="F401" s="86"/>
      <c r="G401" s="32"/>
      <c r="H401" s="32"/>
    </row>
    <row r="402" spans="1:8" ht="15" customHeight="1">
      <c r="A402" s="85"/>
      <c r="B402" s="32"/>
      <c r="C402" s="31"/>
      <c r="D402" s="31"/>
      <c r="E402" s="31"/>
      <c r="F402" s="86"/>
      <c r="G402" s="32"/>
      <c r="H402" s="32"/>
    </row>
    <row r="403" spans="1:8" ht="15" customHeight="1">
      <c r="A403" s="85"/>
      <c r="B403" s="32"/>
      <c r="C403" s="31"/>
      <c r="D403" s="31"/>
      <c r="E403" s="31"/>
      <c r="F403" s="86"/>
      <c r="G403" s="32"/>
      <c r="H403" s="32"/>
    </row>
    <row r="404" spans="1:8" ht="15" customHeight="1">
      <c r="A404" s="85"/>
      <c r="B404" s="32"/>
      <c r="C404" s="31"/>
      <c r="D404" s="31"/>
      <c r="E404" s="31"/>
      <c r="F404" s="86"/>
      <c r="G404" s="32"/>
      <c r="H404" s="32"/>
    </row>
    <row r="405" spans="1:8" ht="15" customHeight="1">
      <c r="A405" s="85"/>
      <c r="B405" s="32"/>
      <c r="C405" s="31"/>
      <c r="D405" s="31"/>
      <c r="E405" s="31"/>
      <c r="F405" s="86"/>
      <c r="G405" s="32"/>
      <c r="H405" s="32"/>
    </row>
    <row r="406" spans="1:8" ht="15" customHeight="1">
      <c r="A406" s="85"/>
      <c r="B406" s="32"/>
      <c r="C406" s="31"/>
      <c r="D406" s="31"/>
      <c r="E406" s="31"/>
      <c r="F406" s="86"/>
      <c r="G406" s="32"/>
      <c r="H406" s="32"/>
    </row>
    <row r="407" spans="1:8" ht="15" customHeight="1">
      <c r="A407" s="85"/>
      <c r="B407" s="32"/>
      <c r="C407" s="31"/>
      <c r="D407" s="31"/>
      <c r="E407" s="31"/>
      <c r="F407" s="86"/>
      <c r="G407" s="32"/>
      <c r="H407" s="32"/>
    </row>
    <row r="408" spans="1:8" ht="15" customHeight="1">
      <c r="A408" s="85"/>
      <c r="B408" s="32"/>
      <c r="C408" s="31"/>
      <c r="D408" s="31"/>
      <c r="E408" s="31"/>
      <c r="F408" s="86"/>
      <c r="G408" s="32"/>
      <c r="H408" s="32"/>
    </row>
    <row r="409" spans="1:8" ht="15" customHeight="1">
      <c r="A409" s="85"/>
      <c r="B409" s="32"/>
      <c r="C409" s="31"/>
      <c r="D409" s="31"/>
      <c r="E409" s="31"/>
      <c r="F409" s="86"/>
      <c r="G409" s="32"/>
      <c r="H409" s="32"/>
    </row>
    <row r="410" spans="1:8" ht="15" customHeight="1">
      <c r="A410" s="85"/>
      <c r="B410" s="32"/>
      <c r="C410" s="31"/>
      <c r="D410" s="31"/>
      <c r="E410" s="31"/>
      <c r="F410" s="86"/>
      <c r="G410" s="32"/>
      <c r="H410" s="32"/>
    </row>
    <row r="411" spans="1:8" ht="15" customHeight="1">
      <c r="A411" s="85"/>
      <c r="B411" s="32"/>
      <c r="C411" s="31"/>
      <c r="D411" s="31"/>
      <c r="E411" s="31"/>
      <c r="F411" s="86"/>
      <c r="G411" s="32"/>
      <c r="H41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0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938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3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16">
        <v>1</v>
      </c>
      <c r="B10" s="212">
        <v>45278</v>
      </c>
      <c r="C10" s="217"/>
      <c r="D10" s="221" t="s">
        <v>215</v>
      </c>
      <c r="E10" s="218" t="s">
        <v>590</v>
      </c>
      <c r="F10" s="211" t="s">
        <v>889</v>
      </c>
      <c r="G10" s="213">
        <v>593</v>
      </c>
      <c r="H10" s="211"/>
      <c r="I10" s="211" t="s">
        <v>890</v>
      </c>
      <c r="J10" s="213" t="s">
        <v>591</v>
      </c>
      <c r="K10" s="213"/>
      <c r="L10" s="215"/>
      <c r="M10" s="219"/>
      <c r="N10" s="213"/>
      <c r="O10" s="220"/>
      <c r="P10" s="215">
        <f>VLOOKUP(D10,'MidCap Intra'!$B$11:$C$568,2,0)</f>
        <v>650.25</v>
      </c>
      <c r="Q10" s="266">
        <v>45301</v>
      </c>
      <c r="S10" s="37" t="s">
        <v>592</v>
      </c>
    </row>
    <row r="11" spans="1:27" ht="15" customHeight="1">
      <c r="A11" s="216">
        <v>2</v>
      </c>
      <c r="B11" s="212">
        <v>45288</v>
      </c>
      <c r="C11" s="217"/>
      <c r="D11" s="221" t="s">
        <v>555</v>
      </c>
      <c r="E11" s="218" t="s">
        <v>590</v>
      </c>
      <c r="F11" s="211" t="s">
        <v>892</v>
      </c>
      <c r="G11" s="213">
        <v>1645</v>
      </c>
      <c r="H11" s="211"/>
      <c r="I11" s="211" t="s">
        <v>893</v>
      </c>
      <c r="J11" s="213" t="s">
        <v>591</v>
      </c>
      <c r="K11" s="213"/>
      <c r="L11" s="215"/>
      <c r="M11" s="219"/>
      <c r="N11" s="213"/>
      <c r="O11" s="220"/>
      <c r="P11" s="215">
        <f>VLOOKUP(D11,'MidCap Intra'!$B$11:$C$568,2,0)</f>
        <v>1679.6</v>
      </c>
      <c r="Q11" s="266">
        <v>45301</v>
      </c>
      <c r="S11" s="37" t="s">
        <v>592</v>
      </c>
    </row>
    <row r="12" spans="1:27" ht="15" customHeight="1">
      <c r="A12" s="284">
        <v>3</v>
      </c>
      <c r="B12" s="285">
        <v>45294</v>
      </c>
      <c r="C12" s="286"/>
      <c r="D12" s="287" t="s">
        <v>175</v>
      </c>
      <c r="E12" s="288" t="s">
        <v>590</v>
      </c>
      <c r="F12" s="214">
        <v>9937.5</v>
      </c>
      <c r="G12" s="209">
        <v>9340</v>
      </c>
      <c r="H12" s="214">
        <v>10410</v>
      </c>
      <c r="I12" s="214" t="s">
        <v>896</v>
      </c>
      <c r="J12" s="289" t="s">
        <v>930</v>
      </c>
      <c r="K12" s="289">
        <f>H12-F12</f>
        <v>472.5</v>
      </c>
      <c r="L12" s="290">
        <f>(F12*-0.3)/100</f>
        <v>-29.8125</v>
      </c>
      <c r="M12" s="291">
        <f t="shared" ref="M12" si="0">(K12+L12)/F12</f>
        <v>4.4547169811320758E-2</v>
      </c>
      <c r="N12" s="289" t="s">
        <v>593</v>
      </c>
      <c r="O12" s="292">
        <v>45323</v>
      </c>
      <c r="P12" s="292"/>
      <c r="Q12" s="266"/>
      <c r="S12" s="37" t="s">
        <v>592</v>
      </c>
    </row>
    <row r="13" spans="1:27" ht="15" customHeight="1">
      <c r="A13" s="307">
        <v>4</v>
      </c>
      <c r="B13" s="308">
        <v>45303</v>
      </c>
      <c r="C13" s="309"/>
      <c r="D13" s="310" t="s">
        <v>161</v>
      </c>
      <c r="E13" s="311" t="s">
        <v>590</v>
      </c>
      <c r="F13" s="296">
        <v>521.5</v>
      </c>
      <c r="G13" s="299">
        <v>490</v>
      </c>
      <c r="H13" s="296">
        <v>487</v>
      </c>
      <c r="I13" s="296" t="s">
        <v>899</v>
      </c>
      <c r="J13" s="312" t="s">
        <v>972</v>
      </c>
      <c r="K13" s="312">
        <f>H13-F13</f>
        <v>-34.5</v>
      </c>
      <c r="L13" s="313">
        <f>(F13*-0.3)/100</f>
        <v>-1.5644999999999998</v>
      </c>
      <c r="M13" s="314">
        <f t="shared" ref="M13" si="1">(K13+L13)/F13</f>
        <v>-6.9155321188878238E-2</v>
      </c>
      <c r="N13" s="312" t="s">
        <v>603</v>
      </c>
      <c r="O13" s="315">
        <v>45327</v>
      </c>
      <c r="P13" s="315"/>
      <c r="Q13" s="266">
        <v>45309</v>
      </c>
      <c r="S13" s="37" t="s">
        <v>784</v>
      </c>
    </row>
    <row r="14" spans="1:27" ht="15" customHeight="1">
      <c r="A14" s="216">
        <v>5</v>
      </c>
      <c r="B14" s="212">
        <v>45307</v>
      </c>
      <c r="C14" s="217"/>
      <c r="D14" s="221" t="s">
        <v>894</v>
      </c>
      <c r="E14" s="218" t="s">
        <v>590</v>
      </c>
      <c r="F14" s="211" t="s">
        <v>901</v>
      </c>
      <c r="G14" s="213">
        <v>237</v>
      </c>
      <c r="H14" s="211"/>
      <c r="I14" s="211" t="s">
        <v>902</v>
      </c>
      <c r="J14" s="213" t="s">
        <v>591</v>
      </c>
      <c r="K14" s="213"/>
      <c r="L14" s="215"/>
      <c r="M14" s="219"/>
      <c r="N14" s="213"/>
      <c r="O14" s="220"/>
      <c r="P14" s="215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909</v>
      </c>
      <c r="G15" s="213">
        <v>3280</v>
      </c>
      <c r="H15" s="211"/>
      <c r="I15" s="211" t="s">
        <v>910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3647.7</v>
      </c>
      <c r="Q15" s="266"/>
      <c r="S15" s="37" t="s">
        <v>592</v>
      </c>
    </row>
    <row r="16" spans="1:27" ht="15" customHeight="1">
      <c r="A16" s="284">
        <v>7</v>
      </c>
      <c r="B16" s="285">
        <v>45316</v>
      </c>
      <c r="C16" s="286"/>
      <c r="D16" s="287" t="s">
        <v>547</v>
      </c>
      <c r="E16" s="288" t="s">
        <v>590</v>
      </c>
      <c r="F16" s="214">
        <v>288</v>
      </c>
      <c r="G16" s="209">
        <v>267</v>
      </c>
      <c r="H16" s="214">
        <v>305</v>
      </c>
      <c r="I16" s="214" t="s">
        <v>908</v>
      </c>
      <c r="J16" s="289" t="s">
        <v>941</v>
      </c>
      <c r="K16" s="289">
        <f>H16-F16</f>
        <v>17</v>
      </c>
      <c r="L16" s="290">
        <f>(F16*-0.3)/100</f>
        <v>-0.86399999999999988</v>
      </c>
      <c r="M16" s="291">
        <f t="shared" ref="M16" si="2">(K16+L16)/F16</f>
        <v>5.6027777777777774E-2</v>
      </c>
      <c r="N16" s="289" t="s">
        <v>593</v>
      </c>
      <c r="O16" s="292">
        <v>45323</v>
      </c>
      <c r="P16" s="292"/>
      <c r="Q16" s="266"/>
      <c r="S16" s="37" t="s">
        <v>592</v>
      </c>
    </row>
    <row r="17" spans="1:39" ht="15" customHeight="1">
      <c r="A17" s="216">
        <v>8</v>
      </c>
      <c r="B17" s="212">
        <v>45320</v>
      </c>
      <c r="C17" s="217"/>
      <c r="D17" s="221" t="s">
        <v>386</v>
      </c>
      <c r="E17" s="218" t="s">
        <v>590</v>
      </c>
      <c r="F17" s="211" t="s">
        <v>911</v>
      </c>
      <c r="G17" s="213">
        <v>1415</v>
      </c>
      <c r="H17" s="211"/>
      <c r="I17" s="211" t="s">
        <v>912</v>
      </c>
      <c r="J17" s="213" t="s">
        <v>591</v>
      </c>
      <c r="K17" s="213"/>
      <c r="L17" s="215"/>
      <c r="M17" s="219"/>
      <c r="N17" s="213"/>
      <c r="O17" s="220"/>
      <c r="P17" s="215">
        <f>VLOOKUP(D17,'MidCap Intra'!$B$11:$C$568,2,0)</f>
        <v>1493.1</v>
      </c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916</v>
      </c>
      <c r="G18" s="213">
        <v>2640</v>
      </c>
      <c r="H18" s="211"/>
      <c r="I18" s="211" t="s">
        <v>917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2855.6</v>
      </c>
      <c r="Q18" s="266"/>
      <c r="S18" s="37" t="s">
        <v>592</v>
      </c>
    </row>
    <row r="19" spans="1:39" ht="15" customHeight="1">
      <c r="A19" s="284">
        <v>10</v>
      </c>
      <c r="B19" s="285">
        <v>45321</v>
      </c>
      <c r="C19" s="286"/>
      <c r="D19" s="287" t="s">
        <v>429</v>
      </c>
      <c r="E19" s="288" t="s">
        <v>590</v>
      </c>
      <c r="F19" s="214">
        <v>115.5</v>
      </c>
      <c r="G19" s="209">
        <v>106</v>
      </c>
      <c r="H19" s="214">
        <v>123</v>
      </c>
      <c r="I19" s="214" t="s">
        <v>918</v>
      </c>
      <c r="J19" s="289" t="s">
        <v>941</v>
      </c>
      <c r="K19" s="289">
        <f>H19-F19</f>
        <v>7.5</v>
      </c>
      <c r="L19" s="290">
        <f>(F19*-0.3)/100</f>
        <v>-0.34649999999999997</v>
      </c>
      <c r="M19" s="291">
        <f t="shared" ref="M19" si="3">(K19+L19)/F19</f>
        <v>6.193506493506494E-2</v>
      </c>
      <c r="N19" s="289" t="s">
        <v>593</v>
      </c>
      <c r="O19" s="292">
        <v>45327</v>
      </c>
      <c r="P19" s="292"/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939</v>
      </c>
      <c r="G20" s="213">
        <v>1790</v>
      </c>
      <c r="H20" s="211"/>
      <c r="I20" s="211" t="s">
        <v>940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1888.4</v>
      </c>
      <c r="Q20" s="266"/>
      <c r="S20" s="37" t="s">
        <v>592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590</v>
      </c>
      <c r="F21" s="211" t="s">
        <v>974</v>
      </c>
      <c r="G21" s="213">
        <v>1660</v>
      </c>
      <c r="H21" s="211"/>
      <c r="I21" s="211" t="s">
        <v>975</v>
      </c>
      <c r="J21" s="213" t="s">
        <v>591</v>
      </c>
      <c r="K21" s="213"/>
      <c r="L21" s="215"/>
      <c r="M21" s="219"/>
      <c r="N21" s="213"/>
      <c r="O21" s="220"/>
      <c r="P21" s="215">
        <f>VLOOKUP(D21,'MidCap Intra'!$B$11:$C$568,2,0)</f>
        <v>1797.95</v>
      </c>
      <c r="Q21" s="266"/>
      <c r="S21" s="37" t="s">
        <v>592</v>
      </c>
    </row>
    <row r="22" spans="1:39" ht="15" customHeight="1">
      <c r="A22" s="216">
        <v>13</v>
      </c>
      <c r="B22" s="212">
        <v>45328</v>
      </c>
      <c r="C22" s="217"/>
      <c r="D22" s="221" t="s">
        <v>353</v>
      </c>
      <c r="E22" s="218" t="s">
        <v>590</v>
      </c>
      <c r="F22" s="211" t="s">
        <v>1027</v>
      </c>
      <c r="G22" s="213">
        <v>1030</v>
      </c>
      <c r="H22" s="211"/>
      <c r="I22" s="211" t="s">
        <v>1028</v>
      </c>
      <c r="J22" s="213" t="s">
        <v>591</v>
      </c>
      <c r="K22" s="213"/>
      <c r="L22" s="215"/>
      <c r="M22" s="219"/>
      <c r="N22" s="213"/>
      <c r="O22" s="220"/>
      <c r="P22" s="215">
        <f>VLOOKUP(D22,'MidCap Intra'!$B$11:$C$568,2,0)</f>
        <v>1120.5999999999999</v>
      </c>
      <c r="Q22" s="266"/>
      <c r="S22" s="37"/>
    </row>
    <row r="23" spans="1:39" ht="15" customHeight="1">
      <c r="A23" s="216"/>
      <c r="B23" s="212"/>
      <c r="C23" s="217"/>
      <c r="D23" s="221"/>
      <c r="E23" s="218"/>
      <c r="F23" s="211"/>
      <c r="G23" s="213"/>
      <c r="H23" s="211"/>
      <c r="I23" s="211"/>
      <c r="J23" s="213"/>
      <c r="K23" s="213"/>
      <c r="L23" s="215"/>
      <c r="M23" s="219"/>
      <c r="N23" s="213"/>
      <c r="O23" s="220"/>
      <c r="P23" s="215"/>
      <c r="Q23" s="266"/>
      <c r="S23" s="37"/>
    </row>
    <row r="24" spans="1:39" ht="15" customHeight="1">
      <c r="A24" s="216"/>
      <c r="B24" s="212"/>
      <c r="C24" s="217"/>
      <c r="D24" s="221"/>
      <c r="E24" s="218"/>
      <c r="F24" s="211"/>
      <c r="G24" s="213"/>
      <c r="H24" s="211"/>
      <c r="I24" s="211"/>
      <c r="J24" s="213"/>
      <c r="K24" s="213"/>
      <c r="L24" s="215"/>
      <c r="M24" s="219"/>
      <c r="N24" s="213"/>
      <c r="O24" s="220"/>
      <c r="P24" s="215"/>
      <c r="Q24" s="266"/>
      <c r="S24" s="37"/>
    </row>
    <row r="26" spans="1:39" ht="14.25" customHeight="1">
      <c r="A26" s="103"/>
      <c r="B26" s="104"/>
      <c r="C26" s="105"/>
      <c r="D26" s="106"/>
      <c r="E26" s="107"/>
      <c r="F26" s="107"/>
      <c r="G26" s="103"/>
      <c r="H26" s="107"/>
      <c r="I26" s="108"/>
      <c r="J26" s="109"/>
      <c r="K26" s="109"/>
      <c r="L26" s="110"/>
      <c r="M26" s="111"/>
      <c r="N26" s="112"/>
      <c r="O26" s="113"/>
      <c r="P26" s="114"/>
      <c r="Q26" s="114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 t="s">
        <v>594</v>
      </c>
      <c r="B27" s="116"/>
      <c r="C27" s="117"/>
      <c r="E27" s="118"/>
      <c r="F27" s="118"/>
      <c r="G27" s="118"/>
      <c r="H27" s="118"/>
      <c r="I27" s="118"/>
      <c r="J27" s="119"/>
      <c r="K27" s="118"/>
      <c r="L27" s="120"/>
      <c r="M27" s="55"/>
      <c r="N27" s="119"/>
      <c r="O27" s="1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1" t="s">
        <v>595</v>
      </c>
      <c r="B28" s="115"/>
      <c r="C28" s="115"/>
      <c r="D28" s="115"/>
      <c r="E28" s="37"/>
      <c r="F28" s="122" t="s">
        <v>596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597</v>
      </c>
      <c r="B29" s="115"/>
      <c r="C29" s="115"/>
      <c r="D29" s="115" t="s">
        <v>598</v>
      </c>
      <c r="E29" s="6"/>
      <c r="F29" s="122" t="s">
        <v>599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/>
      <c r="B30" s="115"/>
      <c r="C30" s="115"/>
      <c r="D30" s="115"/>
      <c r="E30" s="6"/>
      <c r="F30" s="6"/>
      <c r="G30" s="6"/>
      <c r="H30" s="6"/>
      <c r="I30" s="6"/>
      <c r="J30" s="127"/>
      <c r="K30" s="124"/>
      <c r="L30" s="124"/>
      <c r="M30" s="6"/>
      <c r="N30" s="128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28"/>
      <c r="B31" s="228"/>
      <c r="C31" s="228"/>
      <c r="D31" s="228"/>
      <c r="E31" s="229"/>
      <c r="F31" s="229"/>
      <c r="G31" s="229"/>
      <c r="H31" s="229"/>
      <c r="I31" s="229"/>
      <c r="J31" s="230"/>
      <c r="K31" s="231"/>
      <c r="L31" s="231"/>
      <c r="M31" s="229"/>
      <c r="N31" s="232"/>
      <c r="O31" s="23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5"/>
      <c r="M32" s="6"/>
      <c r="N32" s="128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8" t="s">
        <v>604</v>
      </c>
      <c r="B33" s="138"/>
      <c r="C33" s="138"/>
      <c r="D33" s="138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5" t="s">
        <v>16</v>
      </c>
      <c r="B34" s="95" t="s">
        <v>565</v>
      </c>
      <c r="C34" s="95"/>
      <c r="D34" s="96" t="s">
        <v>577</v>
      </c>
      <c r="E34" s="95" t="s">
        <v>578</v>
      </c>
      <c r="F34" s="95" t="s">
        <v>579</v>
      </c>
      <c r="G34" s="95" t="s">
        <v>600</v>
      </c>
      <c r="H34" s="95" t="s">
        <v>581</v>
      </c>
      <c r="I34" s="222" t="s">
        <v>582</v>
      </c>
      <c r="J34" s="224" t="s">
        <v>583</v>
      </c>
      <c r="K34" s="223" t="s">
        <v>605</v>
      </c>
      <c r="L34" s="97" t="s">
        <v>585</v>
      </c>
      <c r="M34" s="139" t="s">
        <v>606</v>
      </c>
      <c r="N34" s="95" t="s">
        <v>607</v>
      </c>
      <c r="O34" s="94" t="s">
        <v>587</v>
      </c>
      <c r="P34" s="96" t="s">
        <v>588</v>
      </c>
      <c r="Q34" s="270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14">
        <v>1</v>
      </c>
      <c r="B35" s="268">
        <v>45324</v>
      </c>
      <c r="C35" s="242"/>
      <c r="D35" s="242" t="s">
        <v>951</v>
      </c>
      <c r="E35" s="214" t="s">
        <v>602</v>
      </c>
      <c r="F35" s="214">
        <v>146.6</v>
      </c>
      <c r="G35" s="214">
        <v>144.5</v>
      </c>
      <c r="H35" s="214">
        <v>148.35</v>
      </c>
      <c r="I35" s="209" t="s">
        <v>952</v>
      </c>
      <c r="J35" s="319" t="s">
        <v>1026</v>
      </c>
      <c r="K35" s="225">
        <f>H35-F35</f>
        <v>1.75</v>
      </c>
      <c r="L35" s="320">
        <f t="shared" ref="L35" si="4">(H35*N35)*0.03%</f>
        <v>222.52499999999998</v>
      </c>
      <c r="M35" s="226">
        <f t="shared" ref="M35" si="5">(K35*N35)-L35</f>
        <v>8527.4750000000004</v>
      </c>
      <c r="N35" s="225">
        <v>5000</v>
      </c>
      <c r="O35" s="102" t="s">
        <v>593</v>
      </c>
      <c r="P35" s="227">
        <v>45328</v>
      </c>
      <c r="Q35" s="264"/>
      <c r="R35" s="140"/>
      <c r="S35" s="55" t="s">
        <v>784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11">
        <v>2</v>
      </c>
      <c r="B36" s="271">
        <v>45328</v>
      </c>
      <c r="C36" s="265"/>
      <c r="D36" s="265" t="s">
        <v>1033</v>
      </c>
      <c r="E36" s="211" t="s">
        <v>602</v>
      </c>
      <c r="F36" s="211" t="s">
        <v>1034</v>
      </c>
      <c r="G36" s="211">
        <v>1410</v>
      </c>
      <c r="H36" s="211"/>
      <c r="I36" s="213">
        <v>1461</v>
      </c>
      <c r="J36" s="210" t="s">
        <v>591</v>
      </c>
      <c r="K36" s="98"/>
      <c r="L36" s="101"/>
      <c r="M36" s="267"/>
      <c r="N36" s="98"/>
      <c r="O36" s="100"/>
      <c r="P36" s="272"/>
      <c r="Q36" s="264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11"/>
      <c r="B37" s="271"/>
      <c r="C37" s="265"/>
      <c r="D37" s="265"/>
      <c r="E37" s="211"/>
      <c r="F37" s="211"/>
      <c r="G37" s="211"/>
      <c r="H37" s="211"/>
      <c r="I37" s="213"/>
      <c r="J37" s="210"/>
      <c r="K37" s="98"/>
      <c r="L37" s="101"/>
      <c r="M37" s="267"/>
      <c r="N37" s="98"/>
      <c r="O37" s="100"/>
      <c r="P37" s="272"/>
      <c r="Q37" s="264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11"/>
      <c r="B38" s="271"/>
      <c r="C38" s="265"/>
      <c r="D38" s="265"/>
      <c r="E38" s="211"/>
      <c r="F38" s="211"/>
      <c r="G38" s="211"/>
      <c r="H38" s="211"/>
      <c r="I38" s="213"/>
      <c r="J38" s="210"/>
      <c r="K38" s="98"/>
      <c r="L38" s="101"/>
      <c r="M38" s="267"/>
      <c r="N38" s="98"/>
      <c r="O38" s="100"/>
      <c r="P38" s="272"/>
      <c r="Q38" s="264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40" spans="1:39" ht="12.75" customHeight="1">
      <c r="A40" s="141"/>
      <c r="B40" s="144"/>
      <c r="C40" s="140"/>
      <c r="D40" s="140"/>
      <c r="E40" s="141"/>
      <c r="F40" s="141"/>
      <c r="G40" s="141"/>
      <c r="H40" s="145"/>
      <c r="I40" s="145"/>
      <c r="J40" s="145"/>
      <c r="K40" s="140"/>
      <c r="L40" s="141"/>
      <c r="M40" s="141"/>
      <c r="N40" s="141"/>
      <c r="O40" s="145"/>
      <c r="P40" s="145"/>
      <c r="Q40" s="145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>
      <c r="A41" s="146" t="s">
        <v>608</v>
      </c>
      <c r="B41" s="146"/>
      <c r="C41" s="146"/>
      <c r="D41" s="146"/>
      <c r="E41" s="147"/>
      <c r="F41" s="108"/>
      <c r="G41" s="108"/>
      <c r="H41" s="108"/>
      <c r="I41" s="108"/>
      <c r="J41" s="1"/>
      <c r="K41" s="6"/>
      <c r="L41" s="6"/>
      <c r="M41" s="6"/>
      <c r="N41" s="1"/>
      <c r="O41" s="1"/>
      <c r="P41" s="37"/>
      <c r="Q41" s="37"/>
      <c r="R41" s="37"/>
      <c r="S41" s="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7"/>
      <c r="AH41" s="37"/>
      <c r="AI41" s="37"/>
      <c r="AJ41" s="37"/>
      <c r="AK41" s="37"/>
      <c r="AL41" s="37"/>
      <c r="AM41" s="37"/>
    </row>
    <row r="42" spans="1:39" ht="38.25">
      <c r="A42" s="95" t="s">
        <v>16</v>
      </c>
      <c r="B42" s="95" t="s">
        <v>565</v>
      </c>
      <c r="C42" s="95"/>
      <c r="D42" s="96" t="s">
        <v>577</v>
      </c>
      <c r="E42" s="95" t="s">
        <v>578</v>
      </c>
      <c r="F42" s="95" t="s">
        <v>579</v>
      </c>
      <c r="G42" s="95" t="s">
        <v>600</v>
      </c>
      <c r="H42" s="95" t="s">
        <v>581</v>
      </c>
      <c r="I42" s="95" t="s">
        <v>582</v>
      </c>
      <c r="J42" s="94" t="s">
        <v>583</v>
      </c>
      <c r="K42" s="94" t="s">
        <v>609</v>
      </c>
      <c r="L42" s="97" t="s">
        <v>585</v>
      </c>
      <c r="M42" s="139" t="s">
        <v>606</v>
      </c>
      <c r="N42" s="95" t="s">
        <v>607</v>
      </c>
      <c r="O42" s="95" t="s">
        <v>587</v>
      </c>
      <c r="P42" s="96" t="s">
        <v>588</v>
      </c>
      <c r="Q42" s="269"/>
      <c r="R42" s="37"/>
      <c r="S42" s="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350">
        <v>1</v>
      </c>
      <c r="B43" s="352">
        <v>45322</v>
      </c>
      <c r="C43" s="298"/>
      <c r="D43" s="298" t="s">
        <v>920</v>
      </c>
      <c r="E43" s="296" t="s">
        <v>602</v>
      </c>
      <c r="F43" s="296">
        <v>220</v>
      </c>
      <c r="G43" s="296">
        <v>82.5</v>
      </c>
      <c r="H43" s="296">
        <v>82.5</v>
      </c>
      <c r="I43" s="299"/>
      <c r="J43" s="358" t="s">
        <v>947</v>
      </c>
      <c r="K43" s="301">
        <f>H43-F43</f>
        <v>-137.5</v>
      </c>
      <c r="L43" s="302">
        <v>50</v>
      </c>
      <c r="M43" s="303">
        <f t="shared" ref="M43" si="6">(K43*N43)-L43</f>
        <v>-6925</v>
      </c>
      <c r="N43" s="304">
        <v>50</v>
      </c>
      <c r="O43" s="354" t="s">
        <v>603</v>
      </c>
      <c r="P43" s="356">
        <v>45324</v>
      </c>
      <c r="Q43" s="264"/>
      <c r="R43" s="140"/>
      <c r="S43" s="55" t="s">
        <v>592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351"/>
      <c r="B44" s="353"/>
      <c r="C44" s="298"/>
      <c r="D44" s="298" t="s">
        <v>921</v>
      </c>
      <c r="E44" s="296" t="s">
        <v>884</v>
      </c>
      <c r="F44" s="296">
        <v>34</v>
      </c>
      <c r="G44" s="296"/>
      <c r="H44" s="296">
        <v>0</v>
      </c>
      <c r="I44" s="299"/>
      <c r="J44" s="359"/>
      <c r="K44" s="301">
        <f>F44-H44</f>
        <v>34</v>
      </c>
      <c r="L44" s="302">
        <v>25</v>
      </c>
      <c r="M44" s="303">
        <f t="shared" ref="M44" si="7">(K44*N44)-L44</f>
        <v>1675</v>
      </c>
      <c r="N44" s="304">
        <v>50</v>
      </c>
      <c r="O44" s="355"/>
      <c r="P44" s="357"/>
      <c r="Q44" s="26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14">
        <v>2</v>
      </c>
      <c r="B45" s="268">
        <v>45323</v>
      </c>
      <c r="C45" s="242"/>
      <c r="D45" s="242" t="s">
        <v>931</v>
      </c>
      <c r="E45" s="214" t="s">
        <v>884</v>
      </c>
      <c r="F45" s="214">
        <v>122.5</v>
      </c>
      <c r="G45" s="214">
        <v>210</v>
      </c>
      <c r="H45" s="214">
        <v>87</v>
      </c>
      <c r="I45" s="209">
        <v>0.1</v>
      </c>
      <c r="J45" s="293" t="s">
        <v>932</v>
      </c>
      <c r="K45" s="294">
        <f>F45-H45</f>
        <v>35.5</v>
      </c>
      <c r="L45" s="295">
        <v>50</v>
      </c>
      <c r="M45" s="226">
        <f t="shared" ref="M45" si="8">(K45*N45)-L45</f>
        <v>1725</v>
      </c>
      <c r="N45" s="225">
        <v>50</v>
      </c>
      <c r="O45" s="102" t="s">
        <v>593</v>
      </c>
      <c r="P45" s="227">
        <v>45323</v>
      </c>
      <c r="Q45" s="264"/>
      <c r="R45" s="140"/>
      <c r="S45" s="55" t="s">
        <v>592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96">
        <v>3</v>
      </c>
      <c r="B46" s="297">
        <v>45324</v>
      </c>
      <c r="C46" s="298"/>
      <c r="D46" s="298" t="s">
        <v>931</v>
      </c>
      <c r="E46" s="296" t="s">
        <v>884</v>
      </c>
      <c r="F46" s="296">
        <v>127</v>
      </c>
      <c r="G46" s="296">
        <v>220</v>
      </c>
      <c r="H46" s="296">
        <v>197.5</v>
      </c>
      <c r="I46" s="299">
        <v>5</v>
      </c>
      <c r="J46" s="300" t="s">
        <v>942</v>
      </c>
      <c r="K46" s="301">
        <f>F46-H46</f>
        <v>-70.5</v>
      </c>
      <c r="L46" s="302">
        <v>50</v>
      </c>
      <c r="M46" s="303">
        <f t="shared" ref="M46" si="9">(K46*N46)-L46</f>
        <v>-3575</v>
      </c>
      <c r="N46" s="304">
        <v>50</v>
      </c>
      <c r="O46" s="305" t="s">
        <v>603</v>
      </c>
      <c r="P46" s="306">
        <v>45324</v>
      </c>
      <c r="Q46" s="264"/>
      <c r="R46" s="140"/>
      <c r="S46" s="55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39">
        <v>4</v>
      </c>
      <c r="B47" s="341">
        <v>45324</v>
      </c>
      <c r="C47" s="265"/>
      <c r="D47" s="265" t="s">
        <v>943</v>
      </c>
      <c r="E47" s="211" t="s">
        <v>602</v>
      </c>
      <c r="F47" s="211" t="s">
        <v>945</v>
      </c>
      <c r="G47" s="211"/>
      <c r="H47" s="211"/>
      <c r="I47" s="213"/>
      <c r="J47" s="343" t="s">
        <v>591</v>
      </c>
      <c r="K47" s="211"/>
      <c r="L47" s="273"/>
      <c r="M47" s="274"/>
      <c r="N47" s="211"/>
      <c r="O47" s="213"/>
      <c r="P47" s="345"/>
      <c r="Q47" s="264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40"/>
      <c r="B48" s="342"/>
      <c r="C48" s="265"/>
      <c r="D48" s="265" t="s">
        <v>944</v>
      </c>
      <c r="E48" s="211" t="s">
        <v>884</v>
      </c>
      <c r="F48" s="211" t="s">
        <v>946</v>
      </c>
      <c r="G48" s="211"/>
      <c r="H48" s="211"/>
      <c r="I48" s="213"/>
      <c r="J48" s="344"/>
      <c r="K48" s="211"/>
      <c r="L48" s="273"/>
      <c r="M48" s="274"/>
      <c r="N48" s="211"/>
      <c r="O48" s="213"/>
      <c r="P48" s="342"/>
      <c r="Q48" s="26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96">
        <v>5</v>
      </c>
      <c r="B49" s="297">
        <v>45324</v>
      </c>
      <c r="C49" s="298"/>
      <c r="D49" s="298" t="s">
        <v>948</v>
      </c>
      <c r="E49" s="296" t="s">
        <v>602</v>
      </c>
      <c r="F49" s="296">
        <v>12.5</v>
      </c>
      <c r="G49" s="296">
        <v>9</v>
      </c>
      <c r="H49" s="296">
        <v>11.25</v>
      </c>
      <c r="I49" s="299" t="s">
        <v>949</v>
      </c>
      <c r="J49" s="300" t="s">
        <v>950</v>
      </c>
      <c r="K49" s="301">
        <f>H49-F49</f>
        <v>-1.25</v>
      </c>
      <c r="L49" s="302">
        <v>50</v>
      </c>
      <c r="M49" s="303">
        <f t="shared" ref="M49:M50" si="10">(K49*N49)-L49</f>
        <v>-1925</v>
      </c>
      <c r="N49" s="304">
        <v>1500</v>
      </c>
      <c r="O49" s="305" t="s">
        <v>603</v>
      </c>
      <c r="P49" s="306">
        <v>45324</v>
      </c>
      <c r="Q49" s="264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4">
        <v>6</v>
      </c>
      <c r="B50" s="268">
        <v>45327</v>
      </c>
      <c r="C50" s="242"/>
      <c r="D50" s="242" t="s">
        <v>931</v>
      </c>
      <c r="E50" s="214" t="s">
        <v>884</v>
      </c>
      <c r="F50" s="214">
        <v>145</v>
      </c>
      <c r="G50" s="214">
        <v>235</v>
      </c>
      <c r="H50" s="214">
        <v>95</v>
      </c>
      <c r="I50" s="209">
        <v>5</v>
      </c>
      <c r="J50" s="293" t="s">
        <v>973</v>
      </c>
      <c r="K50" s="294">
        <f>F50-H50</f>
        <v>50</v>
      </c>
      <c r="L50" s="295">
        <v>50</v>
      </c>
      <c r="M50" s="226">
        <f t="shared" si="10"/>
        <v>2450</v>
      </c>
      <c r="N50" s="225">
        <v>50</v>
      </c>
      <c r="O50" s="102" t="s">
        <v>593</v>
      </c>
      <c r="P50" s="268">
        <v>45327</v>
      </c>
      <c r="Q50" s="264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14">
        <v>7</v>
      </c>
      <c r="B51" s="268">
        <v>45327</v>
      </c>
      <c r="C51" s="242"/>
      <c r="D51" s="242" t="s">
        <v>976</v>
      </c>
      <c r="E51" s="214" t="s">
        <v>602</v>
      </c>
      <c r="F51" s="214">
        <v>72.5</v>
      </c>
      <c r="G51" s="214">
        <v>18</v>
      </c>
      <c r="H51" s="214">
        <v>96</v>
      </c>
      <c r="I51" s="209" t="s">
        <v>977</v>
      </c>
      <c r="J51" s="293" t="s">
        <v>978</v>
      </c>
      <c r="K51" s="294">
        <f>H51-F51</f>
        <v>23.5</v>
      </c>
      <c r="L51" s="295">
        <v>50</v>
      </c>
      <c r="M51" s="226">
        <f t="shared" ref="M51" si="11">(K51*N51)-L51</f>
        <v>1125</v>
      </c>
      <c r="N51" s="225">
        <v>50</v>
      </c>
      <c r="O51" s="102" t="s">
        <v>593</v>
      </c>
      <c r="P51" s="268">
        <v>45327</v>
      </c>
      <c r="Q51" s="264"/>
      <c r="R51" s="140"/>
      <c r="S51" s="55" t="s">
        <v>592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14">
        <v>8</v>
      </c>
      <c r="B52" s="268">
        <v>45327</v>
      </c>
      <c r="C52" s="242"/>
      <c r="D52" s="242" t="s">
        <v>979</v>
      </c>
      <c r="E52" s="214" t="s">
        <v>602</v>
      </c>
      <c r="F52" s="214">
        <v>290</v>
      </c>
      <c r="G52" s="214">
        <v>190</v>
      </c>
      <c r="H52" s="214">
        <v>325</v>
      </c>
      <c r="I52" s="209" t="s">
        <v>980</v>
      </c>
      <c r="J52" s="293" t="s">
        <v>1022</v>
      </c>
      <c r="K52" s="294">
        <f>H52-F52</f>
        <v>35</v>
      </c>
      <c r="L52" s="295">
        <v>50</v>
      </c>
      <c r="M52" s="226">
        <f t="shared" ref="M52" si="12">(K52*N52)-L52</f>
        <v>475</v>
      </c>
      <c r="N52" s="225">
        <v>15</v>
      </c>
      <c r="O52" s="102" t="s">
        <v>593</v>
      </c>
      <c r="P52" s="268">
        <v>45327</v>
      </c>
      <c r="Q52" s="264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33">
        <v>9</v>
      </c>
      <c r="B53" s="335">
        <v>45327</v>
      </c>
      <c r="C53" s="242"/>
      <c r="D53" s="242" t="s">
        <v>981</v>
      </c>
      <c r="E53" s="214" t="s">
        <v>884</v>
      </c>
      <c r="F53" s="214">
        <v>54</v>
      </c>
      <c r="G53" s="214"/>
      <c r="H53" s="214">
        <v>47.5</v>
      </c>
      <c r="I53" s="209"/>
      <c r="J53" s="337" t="s">
        <v>1023</v>
      </c>
      <c r="K53" s="294">
        <f>F53-H53</f>
        <v>6.5</v>
      </c>
      <c r="L53" s="295">
        <v>50</v>
      </c>
      <c r="M53" s="346">
        <v>1080</v>
      </c>
      <c r="N53" s="225">
        <v>40</v>
      </c>
      <c r="O53" s="348" t="s">
        <v>593</v>
      </c>
      <c r="P53" s="335">
        <v>45328</v>
      </c>
      <c r="Q53" s="264"/>
      <c r="R53" s="140"/>
      <c r="S53" s="55" t="s">
        <v>592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34"/>
      <c r="B54" s="336"/>
      <c r="C54" s="242"/>
      <c r="D54" s="242" t="s">
        <v>982</v>
      </c>
      <c r="E54" s="214" t="s">
        <v>884</v>
      </c>
      <c r="F54" s="214">
        <v>44</v>
      </c>
      <c r="G54" s="214"/>
      <c r="H54" s="214">
        <v>21</v>
      </c>
      <c r="I54" s="209"/>
      <c r="J54" s="338"/>
      <c r="K54" s="294">
        <f>F54-H54</f>
        <v>23</v>
      </c>
      <c r="L54" s="295">
        <v>50</v>
      </c>
      <c r="M54" s="347"/>
      <c r="N54" s="225">
        <v>40</v>
      </c>
      <c r="O54" s="349"/>
      <c r="P54" s="336"/>
      <c r="Q54" s="264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11">
        <v>10</v>
      </c>
      <c r="B55" s="271">
        <v>45328</v>
      </c>
      <c r="C55" s="265"/>
      <c r="D55" s="265" t="s">
        <v>931</v>
      </c>
      <c r="E55" s="211" t="s">
        <v>884</v>
      </c>
      <c r="F55" s="211" t="s">
        <v>1025</v>
      </c>
      <c r="G55" s="211">
        <v>158</v>
      </c>
      <c r="H55" s="211"/>
      <c r="I55" s="213">
        <v>5</v>
      </c>
      <c r="J55" s="213" t="s">
        <v>591</v>
      </c>
      <c r="K55" s="211"/>
      <c r="L55" s="273"/>
      <c r="M55" s="274"/>
      <c r="N55" s="211"/>
      <c r="O55" s="213"/>
      <c r="P55" s="271"/>
      <c r="Q55" s="264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14">
        <v>11</v>
      </c>
      <c r="B56" s="268">
        <v>45328</v>
      </c>
      <c r="C56" s="242"/>
      <c r="D56" s="242" t="s">
        <v>1030</v>
      </c>
      <c r="E56" s="214" t="s">
        <v>602</v>
      </c>
      <c r="F56" s="214">
        <v>65</v>
      </c>
      <c r="G56" s="214">
        <v>25</v>
      </c>
      <c r="H56" s="214">
        <v>85</v>
      </c>
      <c r="I56" s="209" t="s">
        <v>1031</v>
      </c>
      <c r="J56" s="293" t="s">
        <v>1032</v>
      </c>
      <c r="K56" s="294">
        <f>H56-F56</f>
        <v>20</v>
      </c>
      <c r="L56" s="295">
        <v>50</v>
      </c>
      <c r="M56" s="226">
        <f t="shared" ref="M56" si="13">(K56*N56)-L56</f>
        <v>950</v>
      </c>
      <c r="N56" s="225">
        <v>50</v>
      </c>
      <c r="O56" s="102" t="s">
        <v>593</v>
      </c>
      <c r="P56" s="268">
        <v>45328</v>
      </c>
      <c r="Q56" s="264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1"/>
      <c r="B57" s="271"/>
      <c r="C57" s="265"/>
      <c r="D57" s="265"/>
      <c r="E57" s="211"/>
      <c r="F57" s="211"/>
      <c r="G57" s="211"/>
      <c r="H57" s="211"/>
      <c r="I57" s="213"/>
      <c r="J57" s="213"/>
      <c r="K57" s="211"/>
      <c r="L57" s="273"/>
      <c r="M57" s="274"/>
      <c r="N57" s="211"/>
      <c r="O57" s="213"/>
      <c r="P57" s="271"/>
      <c r="Q57" s="264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38.25" customHeight="1">
      <c r="A58" s="93" t="s">
        <v>614</v>
      </c>
      <c r="B58" s="148"/>
      <c r="C58" s="148"/>
      <c r="D58" s="149"/>
      <c r="E58" s="129"/>
      <c r="F58" s="6"/>
      <c r="G58" s="6"/>
      <c r="H58" s="130"/>
      <c r="I58" s="150"/>
      <c r="J58" s="1"/>
      <c r="K58" s="6"/>
      <c r="L58" s="6"/>
      <c r="M58" s="6"/>
      <c r="N58" s="1"/>
      <c r="O58" s="1"/>
      <c r="R58" s="1"/>
      <c r="S58" s="6"/>
      <c r="T58" s="1"/>
      <c r="U58" s="1"/>
      <c r="V58" s="1"/>
      <c r="W58" s="1"/>
      <c r="X58" s="1"/>
      <c r="Y58" s="6"/>
      <c r="Z58" s="1"/>
      <c r="AA58" s="1"/>
      <c r="AB58" s="1"/>
      <c r="AC58" s="1"/>
      <c r="AD58" s="1"/>
      <c r="AE58" s="6"/>
      <c r="AF58" s="1"/>
      <c r="AG58" s="1"/>
      <c r="AH58" s="1"/>
      <c r="AI58" s="1"/>
      <c r="AJ58" s="1"/>
      <c r="AK58" s="6"/>
      <c r="AL58" s="1"/>
    </row>
    <row r="59" spans="1:39" ht="38.25">
      <c r="A59" s="94" t="s">
        <v>16</v>
      </c>
      <c r="B59" s="95" t="s">
        <v>565</v>
      </c>
      <c r="C59" s="95"/>
      <c r="D59" s="96" t="s">
        <v>577</v>
      </c>
      <c r="E59" s="95" t="s">
        <v>578</v>
      </c>
      <c r="F59" s="95" t="s">
        <v>579</v>
      </c>
      <c r="G59" s="95" t="s">
        <v>580</v>
      </c>
      <c r="H59" s="95" t="s">
        <v>581</v>
      </c>
      <c r="I59" s="95" t="s">
        <v>582</v>
      </c>
      <c r="J59" s="94" t="s">
        <v>583</v>
      </c>
      <c r="K59" s="133" t="s">
        <v>601</v>
      </c>
      <c r="L59" s="134" t="s">
        <v>585</v>
      </c>
      <c r="M59" s="97" t="s">
        <v>586</v>
      </c>
      <c r="N59" s="95" t="s">
        <v>587</v>
      </c>
      <c r="O59" s="96" t="s">
        <v>588</v>
      </c>
      <c r="P59" s="222" t="s">
        <v>589</v>
      </c>
      <c r="Q59" s="224" t="s">
        <v>872</v>
      </c>
      <c r="R59" s="37"/>
      <c r="S59" s="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4.25" customHeight="1">
      <c r="A60" s="316">
        <v>1</v>
      </c>
      <c r="B60" s="317">
        <v>45252</v>
      </c>
      <c r="C60" s="318"/>
      <c r="D60" s="318" t="s">
        <v>365</v>
      </c>
      <c r="E60" s="316" t="s">
        <v>590</v>
      </c>
      <c r="F60" s="316">
        <v>2715</v>
      </c>
      <c r="G60" s="316">
        <v>2480</v>
      </c>
      <c r="H60" s="316">
        <v>2975</v>
      </c>
      <c r="I60" s="316" t="s">
        <v>880</v>
      </c>
      <c r="J60" s="289" t="s">
        <v>1029</v>
      </c>
      <c r="K60" s="289">
        <f>H60-F60</f>
        <v>260</v>
      </c>
      <c r="L60" s="290">
        <f>(F60*-0.3)/100</f>
        <v>-8.1449999999999996</v>
      </c>
      <c r="M60" s="291">
        <f t="shared" ref="M60" si="14">(K60+L60)/F60</f>
        <v>9.2764272559852673E-2</v>
      </c>
      <c r="N60" s="289" t="s">
        <v>593</v>
      </c>
      <c r="O60" s="292">
        <v>45328</v>
      </c>
      <c r="P60" s="292"/>
      <c r="Q60" s="212"/>
      <c r="R60" s="37"/>
      <c r="S60" s="37" t="s">
        <v>592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4.25" customHeight="1">
      <c r="A61" s="98">
        <v>2</v>
      </c>
      <c r="B61" s="99">
        <v>45261</v>
      </c>
      <c r="C61" s="143"/>
      <c r="D61" s="143" t="s">
        <v>406</v>
      </c>
      <c r="E61" s="98" t="s">
        <v>590</v>
      </c>
      <c r="F61" s="98" t="s">
        <v>882</v>
      </c>
      <c r="G61" s="98">
        <v>477</v>
      </c>
      <c r="H61" s="98"/>
      <c r="I61" s="98" t="s">
        <v>883</v>
      </c>
      <c r="J61" s="100" t="s">
        <v>591</v>
      </c>
      <c r="K61" s="100"/>
      <c r="L61" s="275"/>
      <c r="M61" s="219"/>
      <c r="N61" s="213"/>
      <c r="O61" s="220"/>
      <c r="P61" s="215">
        <f>VLOOKUP(D61,'MidCap Intra'!$B$11:$C$568,2,0)</f>
        <v>529.79999999999995</v>
      </c>
      <c r="Q61" s="212"/>
      <c r="R61" s="37"/>
      <c r="S61" s="37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4.25" customHeight="1">
      <c r="A62" s="316">
        <v>3</v>
      </c>
      <c r="B62" s="317">
        <v>45271</v>
      </c>
      <c r="C62" s="318"/>
      <c r="D62" s="318" t="s">
        <v>447</v>
      </c>
      <c r="E62" s="316" t="s">
        <v>590</v>
      </c>
      <c r="F62" s="316">
        <v>465</v>
      </c>
      <c r="G62" s="316">
        <v>390</v>
      </c>
      <c r="H62" s="316">
        <v>517.5</v>
      </c>
      <c r="I62" s="316" t="s">
        <v>886</v>
      </c>
      <c r="J62" s="289" t="s">
        <v>1024</v>
      </c>
      <c r="K62" s="289">
        <f>H62-F62</f>
        <v>52.5</v>
      </c>
      <c r="L62" s="290">
        <f>(F62*-0.3)/100</f>
        <v>-1.395</v>
      </c>
      <c r="M62" s="291">
        <f t="shared" ref="M62" si="15">(K62+L62)/F62</f>
        <v>0.10990322580645161</v>
      </c>
      <c r="N62" s="289" t="s">
        <v>593</v>
      </c>
      <c r="O62" s="292">
        <v>45328</v>
      </c>
      <c r="P62" s="292"/>
      <c r="Q62" s="212"/>
      <c r="R62" s="37"/>
      <c r="S62" s="37" t="s">
        <v>592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14.25" customHeight="1">
      <c r="A63" s="98"/>
      <c r="B63" s="99"/>
      <c r="C63" s="143"/>
      <c r="D63" s="143"/>
      <c r="E63" s="98"/>
      <c r="F63" s="98"/>
      <c r="G63" s="98"/>
      <c r="H63" s="98"/>
      <c r="I63" s="98"/>
      <c r="J63" s="100"/>
      <c r="K63" s="100"/>
      <c r="L63" s="275"/>
      <c r="M63" s="219"/>
      <c r="N63" s="213"/>
      <c r="O63" s="220"/>
      <c r="P63" s="212"/>
      <c r="Q63" s="212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2.75" customHeight="1">
      <c r="A64" s="98"/>
      <c r="B64" s="99"/>
      <c r="C64" s="143"/>
      <c r="D64" s="143"/>
      <c r="E64" s="98"/>
      <c r="F64" s="98"/>
      <c r="G64" s="98"/>
      <c r="H64" s="98"/>
      <c r="I64" s="98"/>
      <c r="J64" s="100"/>
      <c r="K64" s="100"/>
      <c r="L64" s="275"/>
      <c r="M64" s="276"/>
      <c r="N64" s="213"/>
      <c r="O64" s="213"/>
      <c r="P64" s="212"/>
      <c r="Q64" s="212"/>
      <c r="S64" s="6"/>
      <c r="T64" s="1"/>
      <c r="U64" s="1"/>
      <c r="V64" s="1"/>
      <c r="W64" s="1"/>
      <c r="X64" s="1"/>
      <c r="Y64" s="1"/>
      <c r="Z64" s="1"/>
    </row>
    <row r="65" spans="1:27" ht="12.75" customHeight="1">
      <c r="A65" s="115" t="s">
        <v>594</v>
      </c>
      <c r="B65" s="115"/>
      <c r="C65" s="115"/>
      <c r="D65" s="115"/>
      <c r="E65" s="37"/>
      <c r="F65" s="122" t="s">
        <v>596</v>
      </c>
      <c r="G65" s="55"/>
      <c r="H65" s="55"/>
      <c r="I65" s="55"/>
      <c r="J65" s="6"/>
      <c r="K65" s="135"/>
      <c r="L65" s="136"/>
      <c r="M65" s="6"/>
      <c r="N65" s="105"/>
      <c r="O65" s="151"/>
      <c r="P65" s="1"/>
      <c r="Q65" s="233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1" t="s">
        <v>595</v>
      </c>
      <c r="B66" s="115"/>
      <c r="C66" s="115"/>
      <c r="D66" s="115"/>
      <c r="E66" s="6"/>
      <c r="F66" s="122" t="s">
        <v>599</v>
      </c>
      <c r="G66" s="6"/>
      <c r="H66" s="6" t="s">
        <v>616</v>
      </c>
      <c r="I66" s="6"/>
      <c r="J66" s="1"/>
      <c r="K66" s="6"/>
      <c r="L66" s="6"/>
      <c r="M66" s="6"/>
      <c r="N66" s="1"/>
      <c r="O66" s="1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1"/>
      <c r="B67" s="115"/>
      <c r="C67" s="115"/>
      <c r="D67" s="115"/>
      <c r="E67" s="6"/>
      <c r="F67" s="122"/>
      <c r="G67" s="6"/>
      <c r="H67" s="6"/>
      <c r="I67" s="6"/>
      <c r="J67" s="1"/>
      <c r="K67" s="6"/>
      <c r="L67" s="6"/>
      <c r="M67" s="6"/>
      <c r="N67" s="1"/>
      <c r="O67" s="1"/>
      <c r="R67" s="1"/>
      <c r="S67" s="55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21"/>
      <c r="B68" s="115"/>
      <c r="C68" s="115"/>
      <c r="D68" s="115"/>
      <c r="E68" s="6"/>
      <c r="F68" s="122"/>
      <c r="G68" s="55"/>
      <c r="H68" s="37"/>
      <c r="I68" s="55"/>
      <c r="J68" s="6"/>
      <c r="K68" s="135"/>
      <c r="L68" s="136"/>
      <c r="M68" s="6"/>
      <c r="N68" s="105"/>
      <c r="O68" s="137"/>
      <c r="P68" s="1"/>
      <c r="Q68" s="233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21"/>
      <c r="B69" s="115"/>
      <c r="C69" s="115"/>
      <c r="D69" s="115"/>
      <c r="E69" s="6"/>
      <c r="F69" s="122"/>
      <c r="G69" s="55"/>
      <c r="H69" s="37"/>
      <c r="I69" s="55"/>
      <c r="J69" s="6"/>
      <c r="K69" s="135"/>
      <c r="L69" s="136"/>
      <c r="M69" s="6"/>
      <c r="N69" s="105"/>
      <c r="O69" s="137"/>
      <c r="P69" s="1"/>
      <c r="Q69" s="233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21"/>
      <c r="B70" s="115"/>
      <c r="C70" s="115"/>
      <c r="D70" s="115"/>
      <c r="E70" s="6"/>
      <c r="F70" s="122"/>
      <c r="G70" s="55"/>
      <c r="H70" s="37"/>
      <c r="I70" s="55"/>
      <c r="J70" s="6"/>
      <c r="K70" s="135"/>
      <c r="L70" s="136"/>
      <c r="M70" s="6"/>
      <c r="N70" s="105"/>
      <c r="O70" s="137"/>
      <c r="P70" s="1"/>
      <c r="Q70" s="233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21"/>
      <c r="B71" s="115"/>
      <c r="C71" s="115"/>
      <c r="D71" s="115"/>
      <c r="E71" s="6"/>
      <c r="F71" s="122"/>
      <c r="G71" s="55"/>
      <c r="H71" s="37"/>
      <c r="I71" s="55"/>
      <c r="J71" s="6"/>
      <c r="K71" s="135"/>
      <c r="L71" s="136"/>
      <c r="M71" s="6"/>
      <c r="N71" s="105"/>
      <c r="O71" s="137"/>
      <c r="P71" s="1"/>
      <c r="Q71" s="23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21"/>
      <c r="B72" s="115"/>
      <c r="C72" s="115"/>
      <c r="D72" s="115"/>
      <c r="E72" s="6"/>
      <c r="F72" s="122"/>
      <c r="G72" s="55"/>
      <c r="H72" s="37"/>
      <c r="I72" s="55"/>
      <c r="J72" s="6"/>
      <c r="K72" s="135"/>
      <c r="L72" s="136"/>
      <c r="M72" s="6"/>
      <c r="N72" s="105"/>
      <c r="O72" s="137"/>
      <c r="P72" s="1"/>
      <c r="Q72" s="233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21"/>
      <c r="B73" s="115"/>
      <c r="C73" s="115"/>
      <c r="D73" s="115"/>
      <c r="E73" s="6"/>
      <c r="F73" s="122"/>
      <c r="G73" s="55"/>
      <c r="H73" s="37"/>
      <c r="I73" s="55"/>
      <c r="J73" s="6"/>
      <c r="K73" s="135"/>
      <c r="L73" s="136"/>
      <c r="M73" s="6"/>
      <c r="N73" s="105"/>
      <c r="O73" s="137"/>
      <c r="P73" s="1"/>
      <c r="Q73" s="233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55"/>
      <c r="B74" s="104"/>
      <c r="C74" s="104"/>
      <c r="D74" s="37"/>
      <c r="E74" s="55"/>
      <c r="F74" s="55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3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38.25" customHeight="1">
      <c r="A75" s="37"/>
      <c r="B75" s="152" t="s">
        <v>617</v>
      </c>
      <c r="C75" s="152"/>
      <c r="D75" s="152"/>
      <c r="E75" s="152"/>
      <c r="F75" s="6"/>
      <c r="G75" s="6"/>
      <c r="H75" s="131"/>
      <c r="I75" s="6"/>
      <c r="J75" s="131"/>
      <c r="K75" s="132"/>
      <c r="L75" s="6"/>
      <c r="M75" s="6"/>
      <c r="N75" s="1"/>
      <c r="O75" s="1"/>
      <c r="P75" s="1"/>
      <c r="Q75" s="23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94" t="s">
        <v>16</v>
      </c>
      <c r="B76" s="95" t="s">
        <v>565</v>
      </c>
      <c r="C76" s="95"/>
      <c r="D76" s="96" t="s">
        <v>577</v>
      </c>
      <c r="E76" s="95" t="s">
        <v>578</v>
      </c>
      <c r="F76" s="95" t="s">
        <v>579</v>
      </c>
      <c r="G76" s="95" t="s">
        <v>618</v>
      </c>
      <c r="H76" s="95" t="s">
        <v>619</v>
      </c>
      <c r="I76" s="95" t="s">
        <v>582</v>
      </c>
      <c r="J76" s="153" t="s">
        <v>583</v>
      </c>
      <c r="K76" s="95" t="s">
        <v>584</v>
      </c>
      <c r="L76" s="95" t="s">
        <v>620</v>
      </c>
      <c r="M76" s="95" t="s">
        <v>587</v>
      </c>
      <c r="N76" s="96" t="s">
        <v>588</v>
      </c>
      <c r="O76" s="1"/>
      <c r="P76" s="1"/>
      <c r="Q76" s="23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1</v>
      </c>
      <c r="B77" s="155">
        <v>41579</v>
      </c>
      <c r="C77" s="155"/>
      <c r="D77" s="156" t="s">
        <v>621</v>
      </c>
      <c r="E77" s="157" t="s">
        <v>590</v>
      </c>
      <c r="F77" s="158">
        <v>82</v>
      </c>
      <c r="G77" s="157" t="s">
        <v>622</v>
      </c>
      <c r="H77" s="157">
        <v>100</v>
      </c>
      <c r="I77" s="159">
        <v>100</v>
      </c>
      <c r="J77" s="160" t="s">
        <v>623</v>
      </c>
      <c r="K77" s="161">
        <f t="shared" ref="K77:K129" si="16">H77-F77</f>
        <v>18</v>
      </c>
      <c r="L77" s="162">
        <f t="shared" ref="L77:L129" si="17">K77/F77</f>
        <v>0.21951219512195122</v>
      </c>
      <c r="M77" s="157" t="s">
        <v>593</v>
      </c>
      <c r="N77" s="163">
        <v>42657</v>
      </c>
      <c r="O77" s="1"/>
      <c r="P77" s="1"/>
      <c r="Q77" s="23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2</v>
      </c>
      <c r="B78" s="155">
        <v>41794</v>
      </c>
      <c r="C78" s="155"/>
      <c r="D78" s="156" t="s">
        <v>624</v>
      </c>
      <c r="E78" s="157" t="s">
        <v>602</v>
      </c>
      <c r="F78" s="158">
        <v>257</v>
      </c>
      <c r="G78" s="157" t="s">
        <v>622</v>
      </c>
      <c r="H78" s="157">
        <v>300</v>
      </c>
      <c r="I78" s="159">
        <v>300</v>
      </c>
      <c r="J78" s="160" t="s">
        <v>623</v>
      </c>
      <c r="K78" s="161">
        <f t="shared" si="16"/>
        <v>43</v>
      </c>
      <c r="L78" s="162">
        <f t="shared" si="17"/>
        <v>0.16731517509727625</v>
      </c>
      <c r="M78" s="157" t="s">
        <v>593</v>
      </c>
      <c r="N78" s="163">
        <v>41822</v>
      </c>
      <c r="O78" s="1"/>
      <c r="P78" s="1"/>
      <c r="Q78" s="23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3</v>
      </c>
      <c r="B79" s="155">
        <v>41828</v>
      </c>
      <c r="C79" s="155"/>
      <c r="D79" s="156" t="s">
        <v>625</v>
      </c>
      <c r="E79" s="157" t="s">
        <v>602</v>
      </c>
      <c r="F79" s="158">
        <v>393</v>
      </c>
      <c r="G79" s="157" t="s">
        <v>622</v>
      </c>
      <c r="H79" s="157">
        <v>468</v>
      </c>
      <c r="I79" s="159">
        <v>468</v>
      </c>
      <c r="J79" s="160" t="s">
        <v>623</v>
      </c>
      <c r="K79" s="161">
        <f t="shared" si="16"/>
        <v>75</v>
      </c>
      <c r="L79" s="162">
        <f t="shared" si="17"/>
        <v>0.19083969465648856</v>
      </c>
      <c r="M79" s="157" t="s">
        <v>593</v>
      </c>
      <c r="N79" s="163">
        <v>41863</v>
      </c>
      <c r="O79" s="1"/>
      <c r="P79" s="1"/>
      <c r="Q79" s="23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4</v>
      </c>
      <c r="B80" s="155">
        <v>41857</v>
      </c>
      <c r="C80" s="155"/>
      <c r="D80" s="156" t="s">
        <v>626</v>
      </c>
      <c r="E80" s="157" t="s">
        <v>602</v>
      </c>
      <c r="F80" s="158">
        <v>205</v>
      </c>
      <c r="G80" s="157" t="s">
        <v>622</v>
      </c>
      <c r="H80" s="157">
        <v>275</v>
      </c>
      <c r="I80" s="159">
        <v>250</v>
      </c>
      <c r="J80" s="160" t="s">
        <v>623</v>
      </c>
      <c r="K80" s="161">
        <f t="shared" si="16"/>
        <v>70</v>
      </c>
      <c r="L80" s="162">
        <f t="shared" si="17"/>
        <v>0.34146341463414637</v>
      </c>
      <c r="M80" s="157" t="s">
        <v>593</v>
      </c>
      <c r="N80" s="163">
        <v>41962</v>
      </c>
      <c r="O80" s="1"/>
      <c r="P80" s="1"/>
      <c r="Q80" s="23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5</v>
      </c>
      <c r="B81" s="155">
        <v>41886</v>
      </c>
      <c r="C81" s="155"/>
      <c r="D81" s="156" t="s">
        <v>627</v>
      </c>
      <c r="E81" s="157" t="s">
        <v>602</v>
      </c>
      <c r="F81" s="158">
        <v>162</v>
      </c>
      <c r="G81" s="157" t="s">
        <v>622</v>
      </c>
      <c r="H81" s="157">
        <v>190</v>
      </c>
      <c r="I81" s="159">
        <v>190</v>
      </c>
      <c r="J81" s="160" t="s">
        <v>623</v>
      </c>
      <c r="K81" s="161">
        <f t="shared" si="16"/>
        <v>28</v>
      </c>
      <c r="L81" s="162">
        <f t="shared" si="17"/>
        <v>0.1728395061728395</v>
      </c>
      <c r="M81" s="157" t="s">
        <v>593</v>
      </c>
      <c r="N81" s="163">
        <v>42006</v>
      </c>
      <c r="O81" s="1"/>
      <c r="P81" s="1"/>
      <c r="Q81" s="23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6</v>
      </c>
      <c r="B82" s="155">
        <v>41886</v>
      </c>
      <c r="C82" s="155"/>
      <c r="D82" s="156" t="s">
        <v>628</v>
      </c>
      <c r="E82" s="157" t="s">
        <v>602</v>
      </c>
      <c r="F82" s="158">
        <v>75</v>
      </c>
      <c r="G82" s="157" t="s">
        <v>622</v>
      </c>
      <c r="H82" s="157">
        <v>91.5</v>
      </c>
      <c r="I82" s="159" t="s">
        <v>615</v>
      </c>
      <c r="J82" s="160" t="s">
        <v>629</v>
      </c>
      <c r="K82" s="161">
        <f t="shared" si="16"/>
        <v>16.5</v>
      </c>
      <c r="L82" s="162">
        <f t="shared" si="17"/>
        <v>0.22</v>
      </c>
      <c r="M82" s="157" t="s">
        <v>593</v>
      </c>
      <c r="N82" s="163">
        <v>41954</v>
      </c>
      <c r="O82" s="1"/>
      <c r="P82" s="1"/>
      <c r="Q82" s="23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7</v>
      </c>
      <c r="B83" s="155">
        <v>41913</v>
      </c>
      <c r="C83" s="155"/>
      <c r="D83" s="156" t="s">
        <v>630</v>
      </c>
      <c r="E83" s="157" t="s">
        <v>602</v>
      </c>
      <c r="F83" s="158">
        <v>850</v>
      </c>
      <c r="G83" s="157" t="s">
        <v>622</v>
      </c>
      <c r="H83" s="157">
        <v>982.5</v>
      </c>
      <c r="I83" s="159">
        <v>1050</v>
      </c>
      <c r="J83" s="160" t="s">
        <v>631</v>
      </c>
      <c r="K83" s="161">
        <f t="shared" si="16"/>
        <v>132.5</v>
      </c>
      <c r="L83" s="162">
        <f t="shared" si="17"/>
        <v>0.15588235294117647</v>
      </c>
      <c r="M83" s="157" t="s">
        <v>593</v>
      </c>
      <c r="N83" s="163">
        <v>42039</v>
      </c>
      <c r="O83" s="1"/>
      <c r="P83" s="1"/>
      <c r="Q83" s="23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8</v>
      </c>
      <c r="B84" s="155">
        <v>41913</v>
      </c>
      <c r="C84" s="155"/>
      <c r="D84" s="156" t="s">
        <v>632</v>
      </c>
      <c r="E84" s="157" t="s">
        <v>602</v>
      </c>
      <c r="F84" s="158">
        <v>475</v>
      </c>
      <c r="G84" s="157" t="s">
        <v>622</v>
      </c>
      <c r="H84" s="157">
        <v>515</v>
      </c>
      <c r="I84" s="159">
        <v>600</v>
      </c>
      <c r="J84" s="160" t="s">
        <v>633</v>
      </c>
      <c r="K84" s="161">
        <f t="shared" si="16"/>
        <v>40</v>
      </c>
      <c r="L84" s="162">
        <f t="shared" si="17"/>
        <v>8.4210526315789472E-2</v>
      </c>
      <c r="M84" s="157" t="s">
        <v>593</v>
      </c>
      <c r="N84" s="163">
        <v>41939</v>
      </c>
      <c r="O84" s="1"/>
      <c r="P84" s="1"/>
      <c r="Q84" s="23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9</v>
      </c>
      <c r="B85" s="155">
        <v>41913</v>
      </c>
      <c r="C85" s="155"/>
      <c r="D85" s="156" t="s">
        <v>634</v>
      </c>
      <c r="E85" s="157" t="s">
        <v>602</v>
      </c>
      <c r="F85" s="158">
        <v>86</v>
      </c>
      <c r="G85" s="157" t="s">
        <v>622</v>
      </c>
      <c r="H85" s="157">
        <v>99</v>
      </c>
      <c r="I85" s="159">
        <v>140</v>
      </c>
      <c r="J85" s="160" t="s">
        <v>635</v>
      </c>
      <c r="K85" s="161">
        <f t="shared" si="16"/>
        <v>13</v>
      </c>
      <c r="L85" s="162">
        <f t="shared" si="17"/>
        <v>0.15116279069767441</v>
      </c>
      <c r="M85" s="157" t="s">
        <v>593</v>
      </c>
      <c r="N85" s="163">
        <v>41939</v>
      </c>
      <c r="O85" s="1"/>
      <c r="P85" s="1"/>
      <c r="Q85" s="23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10</v>
      </c>
      <c r="B86" s="155">
        <v>41926</v>
      </c>
      <c r="C86" s="155"/>
      <c r="D86" s="156" t="s">
        <v>636</v>
      </c>
      <c r="E86" s="157" t="s">
        <v>602</v>
      </c>
      <c r="F86" s="158">
        <v>496.6</v>
      </c>
      <c r="G86" s="157" t="s">
        <v>622</v>
      </c>
      <c r="H86" s="157">
        <v>621</v>
      </c>
      <c r="I86" s="159">
        <v>580</v>
      </c>
      <c r="J86" s="160" t="s">
        <v>623</v>
      </c>
      <c r="K86" s="161">
        <f t="shared" si="16"/>
        <v>124.39999999999998</v>
      </c>
      <c r="L86" s="162">
        <f t="shared" si="17"/>
        <v>0.25050342327829234</v>
      </c>
      <c r="M86" s="157" t="s">
        <v>593</v>
      </c>
      <c r="N86" s="163">
        <v>42605</v>
      </c>
      <c r="O86" s="1"/>
      <c r="P86" s="1"/>
      <c r="Q86" s="23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11</v>
      </c>
      <c r="B87" s="155">
        <v>41926</v>
      </c>
      <c r="C87" s="155"/>
      <c r="D87" s="156" t="s">
        <v>637</v>
      </c>
      <c r="E87" s="157" t="s">
        <v>602</v>
      </c>
      <c r="F87" s="158">
        <v>2481.9</v>
      </c>
      <c r="G87" s="157" t="s">
        <v>622</v>
      </c>
      <c r="H87" s="157">
        <v>2840</v>
      </c>
      <c r="I87" s="159">
        <v>2870</v>
      </c>
      <c r="J87" s="160" t="s">
        <v>638</v>
      </c>
      <c r="K87" s="161">
        <f t="shared" si="16"/>
        <v>358.09999999999991</v>
      </c>
      <c r="L87" s="162">
        <f t="shared" si="17"/>
        <v>0.14428462065353154</v>
      </c>
      <c r="M87" s="157" t="s">
        <v>593</v>
      </c>
      <c r="N87" s="163">
        <v>42017</v>
      </c>
      <c r="O87" s="1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12</v>
      </c>
      <c r="B88" s="155">
        <v>41928</v>
      </c>
      <c r="C88" s="155"/>
      <c r="D88" s="156" t="s">
        <v>639</v>
      </c>
      <c r="E88" s="157" t="s">
        <v>602</v>
      </c>
      <c r="F88" s="158">
        <v>84.5</v>
      </c>
      <c r="G88" s="157" t="s">
        <v>622</v>
      </c>
      <c r="H88" s="157">
        <v>93</v>
      </c>
      <c r="I88" s="159">
        <v>110</v>
      </c>
      <c r="J88" s="160" t="s">
        <v>640</v>
      </c>
      <c r="K88" s="161">
        <f t="shared" si="16"/>
        <v>8.5</v>
      </c>
      <c r="L88" s="162">
        <f t="shared" si="17"/>
        <v>0.10059171597633136</v>
      </c>
      <c r="M88" s="157" t="s">
        <v>593</v>
      </c>
      <c r="N88" s="163">
        <v>41939</v>
      </c>
      <c r="O88" s="1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13</v>
      </c>
      <c r="B89" s="155">
        <v>41928</v>
      </c>
      <c r="C89" s="155"/>
      <c r="D89" s="156" t="s">
        <v>641</v>
      </c>
      <c r="E89" s="157" t="s">
        <v>602</v>
      </c>
      <c r="F89" s="158">
        <v>401</v>
      </c>
      <c r="G89" s="157" t="s">
        <v>622</v>
      </c>
      <c r="H89" s="157">
        <v>428</v>
      </c>
      <c r="I89" s="159">
        <v>450</v>
      </c>
      <c r="J89" s="160" t="s">
        <v>642</v>
      </c>
      <c r="K89" s="161">
        <f t="shared" si="16"/>
        <v>27</v>
      </c>
      <c r="L89" s="162">
        <f t="shared" si="17"/>
        <v>6.7331670822942641E-2</v>
      </c>
      <c r="M89" s="157" t="s">
        <v>593</v>
      </c>
      <c r="N89" s="163">
        <v>42020</v>
      </c>
      <c r="O89" s="1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14</v>
      </c>
      <c r="B90" s="155">
        <v>41928</v>
      </c>
      <c r="C90" s="155"/>
      <c r="D90" s="156" t="s">
        <v>643</v>
      </c>
      <c r="E90" s="157" t="s">
        <v>602</v>
      </c>
      <c r="F90" s="158">
        <v>101</v>
      </c>
      <c r="G90" s="157" t="s">
        <v>622</v>
      </c>
      <c r="H90" s="157">
        <v>112</v>
      </c>
      <c r="I90" s="159">
        <v>120</v>
      </c>
      <c r="J90" s="160" t="s">
        <v>644</v>
      </c>
      <c r="K90" s="161">
        <f t="shared" si="16"/>
        <v>11</v>
      </c>
      <c r="L90" s="162">
        <f t="shared" si="17"/>
        <v>0.10891089108910891</v>
      </c>
      <c r="M90" s="157" t="s">
        <v>593</v>
      </c>
      <c r="N90" s="163">
        <v>41939</v>
      </c>
      <c r="O90" s="1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15</v>
      </c>
      <c r="B91" s="155">
        <v>41954</v>
      </c>
      <c r="C91" s="155"/>
      <c r="D91" s="156" t="s">
        <v>645</v>
      </c>
      <c r="E91" s="157" t="s">
        <v>602</v>
      </c>
      <c r="F91" s="158">
        <v>59</v>
      </c>
      <c r="G91" s="157" t="s">
        <v>622</v>
      </c>
      <c r="H91" s="157">
        <v>76</v>
      </c>
      <c r="I91" s="159">
        <v>76</v>
      </c>
      <c r="J91" s="160" t="s">
        <v>623</v>
      </c>
      <c r="K91" s="161">
        <f t="shared" si="16"/>
        <v>17</v>
      </c>
      <c r="L91" s="162">
        <f t="shared" si="17"/>
        <v>0.28813559322033899</v>
      </c>
      <c r="M91" s="157" t="s">
        <v>593</v>
      </c>
      <c r="N91" s="163">
        <v>43032</v>
      </c>
      <c r="O91" s="1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16</v>
      </c>
      <c r="B92" s="155">
        <v>41954</v>
      </c>
      <c r="C92" s="155"/>
      <c r="D92" s="156" t="s">
        <v>634</v>
      </c>
      <c r="E92" s="157" t="s">
        <v>602</v>
      </c>
      <c r="F92" s="158">
        <v>99</v>
      </c>
      <c r="G92" s="157" t="s">
        <v>622</v>
      </c>
      <c r="H92" s="157">
        <v>120</v>
      </c>
      <c r="I92" s="159">
        <v>120</v>
      </c>
      <c r="J92" s="160" t="s">
        <v>611</v>
      </c>
      <c r="K92" s="161">
        <f t="shared" si="16"/>
        <v>21</v>
      </c>
      <c r="L92" s="162">
        <f t="shared" si="17"/>
        <v>0.21212121212121213</v>
      </c>
      <c r="M92" s="157" t="s">
        <v>593</v>
      </c>
      <c r="N92" s="163">
        <v>41960</v>
      </c>
      <c r="O92" s="1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17</v>
      </c>
      <c r="B93" s="155">
        <v>41956</v>
      </c>
      <c r="C93" s="155"/>
      <c r="D93" s="156" t="s">
        <v>646</v>
      </c>
      <c r="E93" s="157" t="s">
        <v>602</v>
      </c>
      <c r="F93" s="158">
        <v>22</v>
      </c>
      <c r="G93" s="157" t="s">
        <v>622</v>
      </c>
      <c r="H93" s="157">
        <v>33.549999999999997</v>
      </c>
      <c r="I93" s="159">
        <v>32</v>
      </c>
      <c r="J93" s="160" t="s">
        <v>647</v>
      </c>
      <c r="K93" s="161">
        <f t="shared" si="16"/>
        <v>11.549999999999997</v>
      </c>
      <c r="L93" s="162">
        <f t="shared" si="17"/>
        <v>0.52499999999999991</v>
      </c>
      <c r="M93" s="157" t="s">
        <v>593</v>
      </c>
      <c r="N93" s="163">
        <v>42188</v>
      </c>
      <c r="O93" s="1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18</v>
      </c>
      <c r="B94" s="155">
        <v>41976</v>
      </c>
      <c r="C94" s="155"/>
      <c r="D94" s="156" t="s">
        <v>648</v>
      </c>
      <c r="E94" s="157" t="s">
        <v>602</v>
      </c>
      <c r="F94" s="158">
        <v>440</v>
      </c>
      <c r="G94" s="157" t="s">
        <v>622</v>
      </c>
      <c r="H94" s="157">
        <v>520</v>
      </c>
      <c r="I94" s="159">
        <v>520</v>
      </c>
      <c r="J94" s="160" t="s">
        <v>649</v>
      </c>
      <c r="K94" s="161">
        <f t="shared" si="16"/>
        <v>80</v>
      </c>
      <c r="L94" s="162">
        <f t="shared" si="17"/>
        <v>0.18181818181818182</v>
      </c>
      <c r="M94" s="157" t="s">
        <v>593</v>
      </c>
      <c r="N94" s="163">
        <v>42208</v>
      </c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19</v>
      </c>
      <c r="B95" s="155">
        <v>41976</v>
      </c>
      <c r="C95" s="155"/>
      <c r="D95" s="156" t="s">
        <v>650</v>
      </c>
      <c r="E95" s="157" t="s">
        <v>602</v>
      </c>
      <c r="F95" s="158">
        <v>360</v>
      </c>
      <c r="G95" s="157" t="s">
        <v>622</v>
      </c>
      <c r="H95" s="157">
        <v>427</v>
      </c>
      <c r="I95" s="159">
        <v>425</v>
      </c>
      <c r="J95" s="160" t="s">
        <v>651</v>
      </c>
      <c r="K95" s="161">
        <f t="shared" si="16"/>
        <v>67</v>
      </c>
      <c r="L95" s="162">
        <f t="shared" si="17"/>
        <v>0.18611111111111112</v>
      </c>
      <c r="M95" s="157" t="s">
        <v>593</v>
      </c>
      <c r="N95" s="163">
        <v>42058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20</v>
      </c>
      <c r="B96" s="155">
        <v>42012</v>
      </c>
      <c r="C96" s="155"/>
      <c r="D96" s="156" t="s">
        <v>652</v>
      </c>
      <c r="E96" s="157" t="s">
        <v>602</v>
      </c>
      <c r="F96" s="158">
        <v>360</v>
      </c>
      <c r="G96" s="157" t="s">
        <v>622</v>
      </c>
      <c r="H96" s="157">
        <v>455</v>
      </c>
      <c r="I96" s="159">
        <v>420</v>
      </c>
      <c r="J96" s="160" t="s">
        <v>653</v>
      </c>
      <c r="K96" s="161">
        <f t="shared" si="16"/>
        <v>95</v>
      </c>
      <c r="L96" s="162">
        <f t="shared" si="17"/>
        <v>0.2638888888888889</v>
      </c>
      <c r="M96" s="157" t="s">
        <v>593</v>
      </c>
      <c r="N96" s="163">
        <v>42024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21</v>
      </c>
      <c r="B97" s="155">
        <v>42012</v>
      </c>
      <c r="C97" s="155"/>
      <c r="D97" s="156" t="s">
        <v>654</v>
      </c>
      <c r="E97" s="157" t="s">
        <v>602</v>
      </c>
      <c r="F97" s="158">
        <v>130</v>
      </c>
      <c r="G97" s="157"/>
      <c r="H97" s="157">
        <v>175.5</v>
      </c>
      <c r="I97" s="159">
        <v>165</v>
      </c>
      <c r="J97" s="160" t="s">
        <v>655</v>
      </c>
      <c r="K97" s="161">
        <f t="shared" si="16"/>
        <v>45.5</v>
      </c>
      <c r="L97" s="162">
        <f t="shared" si="17"/>
        <v>0.35</v>
      </c>
      <c r="M97" s="157" t="s">
        <v>593</v>
      </c>
      <c r="N97" s="163">
        <v>43088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22</v>
      </c>
      <c r="B98" s="155">
        <v>42040</v>
      </c>
      <c r="C98" s="155"/>
      <c r="D98" s="156" t="s">
        <v>403</v>
      </c>
      <c r="E98" s="157" t="s">
        <v>590</v>
      </c>
      <c r="F98" s="158">
        <v>98</v>
      </c>
      <c r="G98" s="157"/>
      <c r="H98" s="157">
        <v>120</v>
      </c>
      <c r="I98" s="159">
        <v>120</v>
      </c>
      <c r="J98" s="160" t="s">
        <v>623</v>
      </c>
      <c r="K98" s="161">
        <f t="shared" si="16"/>
        <v>22</v>
      </c>
      <c r="L98" s="162">
        <f t="shared" si="17"/>
        <v>0.22448979591836735</v>
      </c>
      <c r="M98" s="157" t="s">
        <v>593</v>
      </c>
      <c r="N98" s="163">
        <v>42753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23</v>
      </c>
      <c r="B99" s="155">
        <v>42040</v>
      </c>
      <c r="C99" s="155"/>
      <c r="D99" s="156" t="s">
        <v>656</v>
      </c>
      <c r="E99" s="157" t="s">
        <v>590</v>
      </c>
      <c r="F99" s="158">
        <v>196</v>
      </c>
      <c r="G99" s="157"/>
      <c r="H99" s="157">
        <v>262</v>
      </c>
      <c r="I99" s="159">
        <v>255</v>
      </c>
      <c r="J99" s="160" t="s">
        <v>623</v>
      </c>
      <c r="K99" s="161">
        <f t="shared" si="16"/>
        <v>66</v>
      </c>
      <c r="L99" s="162">
        <f t="shared" si="17"/>
        <v>0.33673469387755101</v>
      </c>
      <c r="M99" s="157" t="s">
        <v>593</v>
      </c>
      <c r="N99" s="163">
        <v>42599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64">
        <v>24</v>
      </c>
      <c r="B100" s="165">
        <v>42067</v>
      </c>
      <c r="C100" s="165"/>
      <c r="D100" s="166" t="s">
        <v>402</v>
      </c>
      <c r="E100" s="167" t="s">
        <v>590</v>
      </c>
      <c r="F100" s="168">
        <v>235</v>
      </c>
      <c r="G100" s="168"/>
      <c r="H100" s="169">
        <v>77</v>
      </c>
      <c r="I100" s="169" t="s">
        <v>657</v>
      </c>
      <c r="J100" s="170" t="s">
        <v>658</v>
      </c>
      <c r="K100" s="171">
        <f t="shared" si="16"/>
        <v>-158</v>
      </c>
      <c r="L100" s="172">
        <f t="shared" si="17"/>
        <v>-0.67234042553191486</v>
      </c>
      <c r="M100" s="168" t="s">
        <v>603</v>
      </c>
      <c r="N100" s="165">
        <v>43522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25</v>
      </c>
      <c r="B101" s="155">
        <v>42067</v>
      </c>
      <c r="C101" s="155"/>
      <c r="D101" s="156" t="s">
        <v>659</v>
      </c>
      <c r="E101" s="157" t="s">
        <v>590</v>
      </c>
      <c r="F101" s="158">
        <v>185</v>
      </c>
      <c r="G101" s="157"/>
      <c r="H101" s="157">
        <v>224</v>
      </c>
      <c r="I101" s="159" t="s">
        <v>660</v>
      </c>
      <c r="J101" s="160" t="s">
        <v>623</v>
      </c>
      <c r="K101" s="161">
        <f t="shared" si="16"/>
        <v>39</v>
      </c>
      <c r="L101" s="162">
        <f t="shared" si="17"/>
        <v>0.21081081081081082</v>
      </c>
      <c r="M101" s="157" t="s">
        <v>593</v>
      </c>
      <c r="N101" s="163">
        <v>42647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64">
        <v>26</v>
      </c>
      <c r="B102" s="165">
        <v>42090</v>
      </c>
      <c r="C102" s="165"/>
      <c r="D102" s="173" t="s">
        <v>661</v>
      </c>
      <c r="E102" s="168" t="s">
        <v>590</v>
      </c>
      <c r="F102" s="168">
        <v>49.5</v>
      </c>
      <c r="G102" s="169"/>
      <c r="H102" s="169">
        <v>15.85</v>
      </c>
      <c r="I102" s="169">
        <v>67</v>
      </c>
      <c r="J102" s="170" t="s">
        <v>662</v>
      </c>
      <c r="K102" s="169">
        <f t="shared" si="16"/>
        <v>-33.65</v>
      </c>
      <c r="L102" s="174">
        <f t="shared" si="17"/>
        <v>-0.67979797979797973</v>
      </c>
      <c r="M102" s="168" t="s">
        <v>603</v>
      </c>
      <c r="N102" s="175">
        <v>43627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27</v>
      </c>
      <c r="B103" s="155">
        <v>42093</v>
      </c>
      <c r="C103" s="155"/>
      <c r="D103" s="156" t="s">
        <v>663</v>
      </c>
      <c r="E103" s="157" t="s">
        <v>590</v>
      </c>
      <c r="F103" s="158">
        <v>183.5</v>
      </c>
      <c r="G103" s="157"/>
      <c r="H103" s="157">
        <v>219</v>
      </c>
      <c r="I103" s="159">
        <v>218</v>
      </c>
      <c r="J103" s="160" t="s">
        <v>664</v>
      </c>
      <c r="K103" s="161">
        <f t="shared" si="16"/>
        <v>35.5</v>
      </c>
      <c r="L103" s="162">
        <f t="shared" si="17"/>
        <v>0.19346049046321526</v>
      </c>
      <c r="M103" s="157" t="s">
        <v>593</v>
      </c>
      <c r="N103" s="163">
        <v>42103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28</v>
      </c>
      <c r="B104" s="155">
        <v>42114</v>
      </c>
      <c r="C104" s="155"/>
      <c r="D104" s="156" t="s">
        <v>665</v>
      </c>
      <c r="E104" s="157" t="s">
        <v>590</v>
      </c>
      <c r="F104" s="158">
        <f>(227+237)/2</f>
        <v>232</v>
      </c>
      <c r="G104" s="157"/>
      <c r="H104" s="157">
        <v>298</v>
      </c>
      <c r="I104" s="159">
        <v>298</v>
      </c>
      <c r="J104" s="160" t="s">
        <v>623</v>
      </c>
      <c r="K104" s="161">
        <f t="shared" si="16"/>
        <v>66</v>
      </c>
      <c r="L104" s="162">
        <f t="shared" si="17"/>
        <v>0.28448275862068967</v>
      </c>
      <c r="M104" s="157" t="s">
        <v>593</v>
      </c>
      <c r="N104" s="163">
        <v>42823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29</v>
      </c>
      <c r="B105" s="155">
        <v>42128</v>
      </c>
      <c r="C105" s="155"/>
      <c r="D105" s="156" t="s">
        <v>666</v>
      </c>
      <c r="E105" s="157" t="s">
        <v>602</v>
      </c>
      <c r="F105" s="158">
        <v>385</v>
      </c>
      <c r="G105" s="157"/>
      <c r="H105" s="157">
        <f>212.5+331</f>
        <v>543.5</v>
      </c>
      <c r="I105" s="159">
        <v>510</v>
      </c>
      <c r="J105" s="160" t="s">
        <v>667</v>
      </c>
      <c r="K105" s="161">
        <f t="shared" si="16"/>
        <v>158.5</v>
      </c>
      <c r="L105" s="162">
        <f t="shared" si="17"/>
        <v>0.41168831168831171</v>
      </c>
      <c r="M105" s="157" t="s">
        <v>593</v>
      </c>
      <c r="N105" s="163">
        <v>42235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30</v>
      </c>
      <c r="B106" s="155">
        <v>42128</v>
      </c>
      <c r="C106" s="155"/>
      <c r="D106" s="156" t="s">
        <v>668</v>
      </c>
      <c r="E106" s="157" t="s">
        <v>602</v>
      </c>
      <c r="F106" s="158">
        <v>115.5</v>
      </c>
      <c r="G106" s="157"/>
      <c r="H106" s="157">
        <v>146</v>
      </c>
      <c r="I106" s="159">
        <v>142</v>
      </c>
      <c r="J106" s="160" t="s">
        <v>669</v>
      </c>
      <c r="K106" s="161">
        <f t="shared" si="16"/>
        <v>30.5</v>
      </c>
      <c r="L106" s="162">
        <f t="shared" si="17"/>
        <v>0.26406926406926406</v>
      </c>
      <c r="M106" s="157" t="s">
        <v>593</v>
      </c>
      <c r="N106" s="163">
        <v>42202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31</v>
      </c>
      <c r="B107" s="155">
        <v>42151</v>
      </c>
      <c r="C107" s="155"/>
      <c r="D107" s="156" t="s">
        <v>540</v>
      </c>
      <c r="E107" s="157" t="s">
        <v>602</v>
      </c>
      <c r="F107" s="158">
        <v>237.5</v>
      </c>
      <c r="G107" s="157"/>
      <c r="H107" s="157">
        <v>279.5</v>
      </c>
      <c r="I107" s="159">
        <v>278</v>
      </c>
      <c r="J107" s="160" t="s">
        <v>623</v>
      </c>
      <c r="K107" s="161">
        <f t="shared" si="16"/>
        <v>42</v>
      </c>
      <c r="L107" s="162">
        <f t="shared" si="17"/>
        <v>0.17684210526315788</v>
      </c>
      <c r="M107" s="157" t="s">
        <v>593</v>
      </c>
      <c r="N107" s="163">
        <v>42222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32</v>
      </c>
      <c r="B108" s="155">
        <v>42174</v>
      </c>
      <c r="C108" s="155"/>
      <c r="D108" s="156" t="s">
        <v>641</v>
      </c>
      <c r="E108" s="157" t="s">
        <v>590</v>
      </c>
      <c r="F108" s="158">
        <v>340</v>
      </c>
      <c r="G108" s="157"/>
      <c r="H108" s="157">
        <v>448</v>
      </c>
      <c r="I108" s="159">
        <v>448</v>
      </c>
      <c r="J108" s="160" t="s">
        <v>623</v>
      </c>
      <c r="K108" s="161">
        <f t="shared" si="16"/>
        <v>108</v>
      </c>
      <c r="L108" s="162">
        <f t="shared" si="17"/>
        <v>0.31764705882352939</v>
      </c>
      <c r="M108" s="157" t="s">
        <v>593</v>
      </c>
      <c r="N108" s="163">
        <v>43018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33</v>
      </c>
      <c r="B109" s="155">
        <v>42191</v>
      </c>
      <c r="C109" s="155"/>
      <c r="D109" s="156" t="s">
        <v>670</v>
      </c>
      <c r="E109" s="157" t="s">
        <v>590</v>
      </c>
      <c r="F109" s="158">
        <v>390</v>
      </c>
      <c r="G109" s="157"/>
      <c r="H109" s="157">
        <v>460</v>
      </c>
      <c r="I109" s="159">
        <v>460</v>
      </c>
      <c r="J109" s="160" t="s">
        <v>623</v>
      </c>
      <c r="K109" s="161">
        <f t="shared" si="16"/>
        <v>70</v>
      </c>
      <c r="L109" s="162">
        <f t="shared" si="17"/>
        <v>0.17948717948717949</v>
      </c>
      <c r="M109" s="157" t="s">
        <v>593</v>
      </c>
      <c r="N109" s="163">
        <v>42478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64">
        <v>34</v>
      </c>
      <c r="B110" s="165">
        <v>42195</v>
      </c>
      <c r="C110" s="165"/>
      <c r="D110" s="166" t="s">
        <v>671</v>
      </c>
      <c r="E110" s="167" t="s">
        <v>590</v>
      </c>
      <c r="F110" s="168">
        <v>122.5</v>
      </c>
      <c r="G110" s="168"/>
      <c r="H110" s="169">
        <v>61</v>
      </c>
      <c r="I110" s="169">
        <v>172</v>
      </c>
      <c r="J110" s="170" t="s">
        <v>672</v>
      </c>
      <c r="K110" s="171">
        <f t="shared" si="16"/>
        <v>-61.5</v>
      </c>
      <c r="L110" s="172">
        <f t="shared" si="17"/>
        <v>-0.50204081632653064</v>
      </c>
      <c r="M110" s="168" t="s">
        <v>603</v>
      </c>
      <c r="N110" s="165">
        <v>43333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35</v>
      </c>
      <c r="B111" s="155">
        <v>42219</v>
      </c>
      <c r="C111" s="155"/>
      <c r="D111" s="156" t="s">
        <v>673</v>
      </c>
      <c r="E111" s="157" t="s">
        <v>590</v>
      </c>
      <c r="F111" s="158">
        <v>297.5</v>
      </c>
      <c r="G111" s="157"/>
      <c r="H111" s="157">
        <v>350</v>
      </c>
      <c r="I111" s="159">
        <v>360</v>
      </c>
      <c r="J111" s="160" t="s">
        <v>674</v>
      </c>
      <c r="K111" s="161">
        <f t="shared" si="16"/>
        <v>52.5</v>
      </c>
      <c r="L111" s="162">
        <f t="shared" si="17"/>
        <v>0.17647058823529413</v>
      </c>
      <c r="M111" s="157" t="s">
        <v>593</v>
      </c>
      <c r="N111" s="163">
        <v>42232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36</v>
      </c>
      <c r="B112" s="155">
        <v>42219</v>
      </c>
      <c r="C112" s="155"/>
      <c r="D112" s="156" t="s">
        <v>675</v>
      </c>
      <c r="E112" s="157" t="s">
        <v>590</v>
      </c>
      <c r="F112" s="158">
        <v>115.5</v>
      </c>
      <c r="G112" s="157"/>
      <c r="H112" s="157">
        <v>149</v>
      </c>
      <c r="I112" s="159">
        <v>140</v>
      </c>
      <c r="J112" s="160" t="s">
        <v>676</v>
      </c>
      <c r="K112" s="161">
        <f t="shared" si="16"/>
        <v>33.5</v>
      </c>
      <c r="L112" s="162">
        <f t="shared" si="17"/>
        <v>0.29004329004329005</v>
      </c>
      <c r="M112" s="157" t="s">
        <v>593</v>
      </c>
      <c r="N112" s="163">
        <v>42740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37</v>
      </c>
      <c r="B113" s="155">
        <v>42251</v>
      </c>
      <c r="C113" s="155"/>
      <c r="D113" s="156" t="s">
        <v>540</v>
      </c>
      <c r="E113" s="157" t="s">
        <v>590</v>
      </c>
      <c r="F113" s="158">
        <v>226</v>
      </c>
      <c r="G113" s="157"/>
      <c r="H113" s="157">
        <v>292</v>
      </c>
      <c r="I113" s="159">
        <v>292</v>
      </c>
      <c r="J113" s="160" t="s">
        <v>677</v>
      </c>
      <c r="K113" s="161">
        <f t="shared" si="16"/>
        <v>66</v>
      </c>
      <c r="L113" s="162">
        <f t="shared" si="17"/>
        <v>0.29203539823008851</v>
      </c>
      <c r="M113" s="157" t="s">
        <v>593</v>
      </c>
      <c r="N113" s="163">
        <v>42286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38</v>
      </c>
      <c r="B114" s="155">
        <v>42254</v>
      </c>
      <c r="C114" s="155"/>
      <c r="D114" s="156" t="s">
        <v>665</v>
      </c>
      <c r="E114" s="157" t="s">
        <v>590</v>
      </c>
      <c r="F114" s="158">
        <v>232.5</v>
      </c>
      <c r="G114" s="157"/>
      <c r="H114" s="157">
        <v>312.5</v>
      </c>
      <c r="I114" s="159">
        <v>310</v>
      </c>
      <c r="J114" s="160" t="s">
        <v>623</v>
      </c>
      <c r="K114" s="161">
        <f t="shared" si="16"/>
        <v>80</v>
      </c>
      <c r="L114" s="162">
        <f t="shared" si="17"/>
        <v>0.34408602150537637</v>
      </c>
      <c r="M114" s="157" t="s">
        <v>593</v>
      </c>
      <c r="N114" s="163">
        <v>42823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39</v>
      </c>
      <c r="B115" s="155">
        <v>42268</v>
      </c>
      <c r="C115" s="155"/>
      <c r="D115" s="156" t="s">
        <v>678</v>
      </c>
      <c r="E115" s="157" t="s">
        <v>590</v>
      </c>
      <c r="F115" s="158">
        <v>196.5</v>
      </c>
      <c r="G115" s="157"/>
      <c r="H115" s="157">
        <v>238</v>
      </c>
      <c r="I115" s="159">
        <v>238</v>
      </c>
      <c r="J115" s="160" t="s">
        <v>677</v>
      </c>
      <c r="K115" s="161">
        <f t="shared" si="16"/>
        <v>41.5</v>
      </c>
      <c r="L115" s="162">
        <f t="shared" si="17"/>
        <v>0.21119592875318066</v>
      </c>
      <c r="M115" s="157" t="s">
        <v>593</v>
      </c>
      <c r="N115" s="163">
        <v>42291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40</v>
      </c>
      <c r="B116" s="155">
        <v>42271</v>
      </c>
      <c r="C116" s="155"/>
      <c r="D116" s="156" t="s">
        <v>621</v>
      </c>
      <c r="E116" s="157" t="s">
        <v>590</v>
      </c>
      <c r="F116" s="158">
        <v>65</v>
      </c>
      <c r="G116" s="157"/>
      <c r="H116" s="157">
        <v>82</v>
      </c>
      <c r="I116" s="159">
        <v>82</v>
      </c>
      <c r="J116" s="160" t="s">
        <v>677</v>
      </c>
      <c r="K116" s="161">
        <f t="shared" si="16"/>
        <v>17</v>
      </c>
      <c r="L116" s="162">
        <f t="shared" si="17"/>
        <v>0.26153846153846155</v>
      </c>
      <c r="M116" s="157" t="s">
        <v>593</v>
      </c>
      <c r="N116" s="163">
        <v>42578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41</v>
      </c>
      <c r="B117" s="155">
        <v>42291</v>
      </c>
      <c r="C117" s="155"/>
      <c r="D117" s="156" t="s">
        <v>679</v>
      </c>
      <c r="E117" s="157" t="s">
        <v>590</v>
      </c>
      <c r="F117" s="158">
        <v>144</v>
      </c>
      <c r="G117" s="157"/>
      <c r="H117" s="157">
        <v>182.5</v>
      </c>
      <c r="I117" s="159">
        <v>181</v>
      </c>
      <c r="J117" s="160" t="s">
        <v>677</v>
      </c>
      <c r="K117" s="161">
        <f t="shared" si="16"/>
        <v>38.5</v>
      </c>
      <c r="L117" s="162">
        <f t="shared" si="17"/>
        <v>0.2673611111111111</v>
      </c>
      <c r="M117" s="157" t="s">
        <v>593</v>
      </c>
      <c r="N117" s="163">
        <v>42817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42</v>
      </c>
      <c r="B118" s="155">
        <v>42291</v>
      </c>
      <c r="C118" s="155"/>
      <c r="D118" s="156" t="s">
        <v>680</v>
      </c>
      <c r="E118" s="157" t="s">
        <v>590</v>
      </c>
      <c r="F118" s="158">
        <v>264</v>
      </c>
      <c r="G118" s="157"/>
      <c r="H118" s="157">
        <v>311</v>
      </c>
      <c r="I118" s="159">
        <v>311</v>
      </c>
      <c r="J118" s="160" t="s">
        <v>677</v>
      </c>
      <c r="K118" s="161">
        <f t="shared" si="16"/>
        <v>47</v>
      </c>
      <c r="L118" s="162">
        <f t="shared" si="17"/>
        <v>0.17803030303030304</v>
      </c>
      <c r="M118" s="157" t="s">
        <v>593</v>
      </c>
      <c r="N118" s="163">
        <v>42604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43</v>
      </c>
      <c r="B119" s="155">
        <v>42318</v>
      </c>
      <c r="C119" s="155"/>
      <c r="D119" s="156" t="s">
        <v>681</v>
      </c>
      <c r="E119" s="157" t="s">
        <v>602</v>
      </c>
      <c r="F119" s="158">
        <v>549.5</v>
      </c>
      <c r="G119" s="157"/>
      <c r="H119" s="157">
        <v>630</v>
      </c>
      <c r="I119" s="159">
        <v>630</v>
      </c>
      <c r="J119" s="160" t="s">
        <v>677</v>
      </c>
      <c r="K119" s="161">
        <f t="shared" si="16"/>
        <v>80.5</v>
      </c>
      <c r="L119" s="162">
        <f t="shared" si="17"/>
        <v>0.1464968152866242</v>
      </c>
      <c r="M119" s="157" t="s">
        <v>593</v>
      </c>
      <c r="N119" s="163">
        <v>42419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44</v>
      </c>
      <c r="B120" s="155">
        <v>42342</v>
      </c>
      <c r="C120" s="155"/>
      <c r="D120" s="156" t="s">
        <v>682</v>
      </c>
      <c r="E120" s="157" t="s">
        <v>590</v>
      </c>
      <c r="F120" s="158">
        <v>1027.5</v>
      </c>
      <c r="G120" s="157"/>
      <c r="H120" s="157">
        <v>1315</v>
      </c>
      <c r="I120" s="159">
        <v>1250</v>
      </c>
      <c r="J120" s="160" t="s">
        <v>677</v>
      </c>
      <c r="K120" s="161">
        <f t="shared" si="16"/>
        <v>287.5</v>
      </c>
      <c r="L120" s="162">
        <f t="shared" si="17"/>
        <v>0.27980535279805352</v>
      </c>
      <c r="M120" s="157" t="s">
        <v>593</v>
      </c>
      <c r="N120" s="163">
        <v>43244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45</v>
      </c>
      <c r="B121" s="155">
        <v>42367</v>
      </c>
      <c r="C121" s="155"/>
      <c r="D121" s="156" t="s">
        <v>683</v>
      </c>
      <c r="E121" s="157" t="s">
        <v>590</v>
      </c>
      <c r="F121" s="158">
        <v>465</v>
      </c>
      <c r="G121" s="157"/>
      <c r="H121" s="157">
        <v>540</v>
      </c>
      <c r="I121" s="159">
        <v>540</v>
      </c>
      <c r="J121" s="160" t="s">
        <v>677</v>
      </c>
      <c r="K121" s="161">
        <f t="shared" si="16"/>
        <v>75</v>
      </c>
      <c r="L121" s="162">
        <f t="shared" si="17"/>
        <v>0.16129032258064516</v>
      </c>
      <c r="M121" s="157" t="s">
        <v>593</v>
      </c>
      <c r="N121" s="163">
        <v>42530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46</v>
      </c>
      <c r="B122" s="155">
        <v>42380</v>
      </c>
      <c r="C122" s="155"/>
      <c r="D122" s="156" t="s">
        <v>403</v>
      </c>
      <c r="E122" s="157" t="s">
        <v>602</v>
      </c>
      <c r="F122" s="158">
        <v>81</v>
      </c>
      <c r="G122" s="157"/>
      <c r="H122" s="157">
        <v>110</v>
      </c>
      <c r="I122" s="159">
        <v>110</v>
      </c>
      <c r="J122" s="160" t="s">
        <v>677</v>
      </c>
      <c r="K122" s="161">
        <f t="shared" si="16"/>
        <v>29</v>
      </c>
      <c r="L122" s="162">
        <f t="shared" si="17"/>
        <v>0.35802469135802467</v>
      </c>
      <c r="M122" s="157" t="s">
        <v>593</v>
      </c>
      <c r="N122" s="163">
        <v>42745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47</v>
      </c>
      <c r="B123" s="155">
        <v>42382</v>
      </c>
      <c r="C123" s="155"/>
      <c r="D123" s="156" t="s">
        <v>684</v>
      </c>
      <c r="E123" s="157" t="s">
        <v>602</v>
      </c>
      <c r="F123" s="158">
        <v>417.5</v>
      </c>
      <c r="G123" s="157"/>
      <c r="H123" s="157">
        <v>547</v>
      </c>
      <c r="I123" s="159">
        <v>535</v>
      </c>
      <c r="J123" s="160" t="s">
        <v>677</v>
      </c>
      <c r="K123" s="161">
        <f t="shared" si="16"/>
        <v>129.5</v>
      </c>
      <c r="L123" s="162">
        <f t="shared" si="17"/>
        <v>0.31017964071856285</v>
      </c>
      <c r="M123" s="157" t="s">
        <v>593</v>
      </c>
      <c r="N123" s="163">
        <v>42578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48</v>
      </c>
      <c r="B124" s="155">
        <v>42408</v>
      </c>
      <c r="C124" s="155"/>
      <c r="D124" s="156" t="s">
        <v>685</v>
      </c>
      <c r="E124" s="157" t="s">
        <v>590</v>
      </c>
      <c r="F124" s="158">
        <v>650</v>
      </c>
      <c r="G124" s="157"/>
      <c r="H124" s="157">
        <v>800</v>
      </c>
      <c r="I124" s="159">
        <v>800</v>
      </c>
      <c r="J124" s="160" t="s">
        <v>677</v>
      </c>
      <c r="K124" s="161">
        <f t="shared" si="16"/>
        <v>150</v>
      </c>
      <c r="L124" s="162">
        <f t="shared" si="17"/>
        <v>0.23076923076923078</v>
      </c>
      <c r="M124" s="157" t="s">
        <v>593</v>
      </c>
      <c r="N124" s="163">
        <v>43154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49</v>
      </c>
      <c r="B125" s="155">
        <v>42433</v>
      </c>
      <c r="C125" s="155"/>
      <c r="D125" s="156" t="s">
        <v>237</v>
      </c>
      <c r="E125" s="157" t="s">
        <v>590</v>
      </c>
      <c r="F125" s="158">
        <v>437.5</v>
      </c>
      <c r="G125" s="157"/>
      <c r="H125" s="157">
        <v>504.5</v>
      </c>
      <c r="I125" s="159">
        <v>522</v>
      </c>
      <c r="J125" s="160" t="s">
        <v>686</v>
      </c>
      <c r="K125" s="161">
        <f t="shared" si="16"/>
        <v>67</v>
      </c>
      <c r="L125" s="162">
        <f t="shared" si="17"/>
        <v>0.15314285714285714</v>
      </c>
      <c r="M125" s="157" t="s">
        <v>593</v>
      </c>
      <c r="N125" s="163">
        <v>42480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50</v>
      </c>
      <c r="B126" s="155">
        <v>42438</v>
      </c>
      <c r="C126" s="155"/>
      <c r="D126" s="156" t="s">
        <v>687</v>
      </c>
      <c r="E126" s="157" t="s">
        <v>590</v>
      </c>
      <c r="F126" s="158">
        <v>189.5</v>
      </c>
      <c r="G126" s="157"/>
      <c r="H126" s="157">
        <v>218</v>
      </c>
      <c r="I126" s="159">
        <v>218</v>
      </c>
      <c r="J126" s="160" t="s">
        <v>677</v>
      </c>
      <c r="K126" s="161">
        <f t="shared" si="16"/>
        <v>28.5</v>
      </c>
      <c r="L126" s="162">
        <f t="shared" si="17"/>
        <v>0.15039577836411611</v>
      </c>
      <c r="M126" s="157" t="s">
        <v>593</v>
      </c>
      <c r="N126" s="163">
        <v>43034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4">
        <v>51</v>
      </c>
      <c r="B127" s="165">
        <v>42471</v>
      </c>
      <c r="C127" s="165"/>
      <c r="D127" s="173" t="s">
        <v>688</v>
      </c>
      <c r="E127" s="168" t="s">
        <v>590</v>
      </c>
      <c r="F127" s="168">
        <v>36.5</v>
      </c>
      <c r="G127" s="169"/>
      <c r="H127" s="169">
        <v>15.85</v>
      </c>
      <c r="I127" s="169">
        <v>60</v>
      </c>
      <c r="J127" s="170" t="s">
        <v>689</v>
      </c>
      <c r="K127" s="171">
        <f t="shared" si="16"/>
        <v>-20.65</v>
      </c>
      <c r="L127" s="172">
        <f t="shared" si="17"/>
        <v>-0.5657534246575342</v>
      </c>
      <c r="M127" s="168" t="s">
        <v>603</v>
      </c>
      <c r="N127" s="176">
        <v>43627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52</v>
      </c>
      <c r="B128" s="155">
        <v>42472</v>
      </c>
      <c r="C128" s="155"/>
      <c r="D128" s="156" t="s">
        <v>690</v>
      </c>
      <c r="E128" s="157" t="s">
        <v>590</v>
      </c>
      <c r="F128" s="158">
        <v>93</v>
      </c>
      <c r="G128" s="157"/>
      <c r="H128" s="157">
        <v>149</v>
      </c>
      <c r="I128" s="159">
        <v>140</v>
      </c>
      <c r="J128" s="160" t="s">
        <v>691</v>
      </c>
      <c r="K128" s="161">
        <f t="shared" si="16"/>
        <v>56</v>
      </c>
      <c r="L128" s="162">
        <f t="shared" si="17"/>
        <v>0.60215053763440862</v>
      </c>
      <c r="M128" s="157" t="s">
        <v>593</v>
      </c>
      <c r="N128" s="163">
        <v>42740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53</v>
      </c>
      <c r="B129" s="155">
        <v>42472</v>
      </c>
      <c r="C129" s="155"/>
      <c r="D129" s="156" t="s">
        <v>692</v>
      </c>
      <c r="E129" s="157" t="s">
        <v>590</v>
      </c>
      <c r="F129" s="158">
        <v>130</v>
      </c>
      <c r="G129" s="157"/>
      <c r="H129" s="157">
        <v>150</v>
      </c>
      <c r="I129" s="159" t="s">
        <v>693</v>
      </c>
      <c r="J129" s="160" t="s">
        <v>677</v>
      </c>
      <c r="K129" s="161">
        <f t="shared" si="16"/>
        <v>20</v>
      </c>
      <c r="L129" s="162">
        <f t="shared" si="17"/>
        <v>0.15384615384615385</v>
      </c>
      <c r="M129" s="157" t="s">
        <v>593</v>
      </c>
      <c r="N129" s="163">
        <v>42564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54</v>
      </c>
      <c r="B130" s="155">
        <v>42473</v>
      </c>
      <c r="C130" s="155"/>
      <c r="D130" s="156" t="s">
        <v>694</v>
      </c>
      <c r="E130" s="157" t="s">
        <v>590</v>
      </c>
      <c r="F130" s="158">
        <v>196</v>
      </c>
      <c r="G130" s="157"/>
      <c r="H130" s="157">
        <v>299</v>
      </c>
      <c r="I130" s="159">
        <v>299</v>
      </c>
      <c r="J130" s="160" t="s">
        <v>677</v>
      </c>
      <c r="K130" s="161">
        <v>103</v>
      </c>
      <c r="L130" s="162">
        <v>0.52551020408163296</v>
      </c>
      <c r="M130" s="157" t="s">
        <v>593</v>
      </c>
      <c r="N130" s="163">
        <v>42620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55</v>
      </c>
      <c r="B131" s="155">
        <v>42473</v>
      </c>
      <c r="C131" s="155"/>
      <c r="D131" s="156" t="s">
        <v>695</v>
      </c>
      <c r="E131" s="157" t="s">
        <v>590</v>
      </c>
      <c r="F131" s="158">
        <v>88</v>
      </c>
      <c r="G131" s="157"/>
      <c r="H131" s="157">
        <v>103</v>
      </c>
      <c r="I131" s="159">
        <v>103</v>
      </c>
      <c r="J131" s="160" t="s">
        <v>677</v>
      </c>
      <c r="K131" s="161">
        <v>15</v>
      </c>
      <c r="L131" s="162">
        <v>0.170454545454545</v>
      </c>
      <c r="M131" s="157" t="s">
        <v>593</v>
      </c>
      <c r="N131" s="163">
        <v>42530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56</v>
      </c>
      <c r="B132" s="155">
        <v>42492</v>
      </c>
      <c r="C132" s="155"/>
      <c r="D132" s="156" t="s">
        <v>696</v>
      </c>
      <c r="E132" s="157" t="s">
        <v>590</v>
      </c>
      <c r="F132" s="158">
        <v>127.5</v>
      </c>
      <c r="G132" s="157"/>
      <c r="H132" s="157">
        <v>148</v>
      </c>
      <c r="I132" s="159" t="s">
        <v>697</v>
      </c>
      <c r="J132" s="160" t="s">
        <v>677</v>
      </c>
      <c r="K132" s="161">
        <f t="shared" ref="K132:K136" si="18">H132-F132</f>
        <v>20.5</v>
      </c>
      <c r="L132" s="162">
        <f t="shared" ref="L132:L136" si="19">K132/F132</f>
        <v>0.16078431372549021</v>
      </c>
      <c r="M132" s="157" t="s">
        <v>593</v>
      </c>
      <c r="N132" s="163">
        <v>42564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57</v>
      </c>
      <c r="B133" s="155">
        <v>42493</v>
      </c>
      <c r="C133" s="155"/>
      <c r="D133" s="156" t="s">
        <v>698</v>
      </c>
      <c r="E133" s="157" t="s">
        <v>590</v>
      </c>
      <c r="F133" s="158">
        <v>675</v>
      </c>
      <c r="G133" s="157"/>
      <c r="H133" s="157">
        <v>815</v>
      </c>
      <c r="I133" s="159" t="s">
        <v>699</v>
      </c>
      <c r="J133" s="160" t="s">
        <v>677</v>
      </c>
      <c r="K133" s="161">
        <f t="shared" si="18"/>
        <v>140</v>
      </c>
      <c r="L133" s="162">
        <f t="shared" si="19"/>
        <v>0.2074074074074074</v>
      </c>
      <c r="M133" s="157" t="s">
        <v>593</v>
      </c>
      <c r="N133" s="163">
        <v>43154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4">
        <v>58</v>
      </c>
      <c r="B134" s="165">
        <v>42522</v>
      </c>
      <c r="C134" s="165"/>
      <c r="D134" s="166" t="s">
        <v>700</v>
      </c>
      <c r="E134" s="167" t="s">
        <v>590</v>
      </c>
      <c r="F134" s="168">
        <v>500</v>
      </c>
      <c r="G134" s="168"/>
      <c r="H134" s="169">
        <v>232.5</v>
      </c>
      <c r="I134" s="169" t="s">
        <v>701</v>
      </c>
      <c r="J134" s="170" t="s">
        <v>702</v>
      </c>
      <c r="K134" s="171">
        <f t="shared" si="18"/>
        <v>-267.5</v>
      </c>
      <c r="L134" s="172">
        <f t="shared" si="19"/>
        <v>-0.53500000000000003</v>
      </c>
      <c r="M134" s="168" t="s">
        <v>603</v>
      </c>
      <c r="N134" s="165">
        <v>43735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59</v>
      </c>
      <c r="B135" s="155">
        <v>42527</v>
      </c>
      <c r="C135" s="155"/>
      <c r="D135" s="156" t="s">
        <v>542</v>
      </c>
      <c r="E135" s="157" t="s">
        <v>590</v>
      </c>
      <c r="F135" s="158">
        <v>110</v>
      </c>
      <c r="G135" s="157"/>
      <c r="H135" s="157">
        <v>126.5</v>
      </c>
      <c r="I135" s="159">
        <v>125</v>
      </c>
      <c r="J135" s="160" t="s">
        <v>629</v>
      </c>
      <c r="K135" s="161">
        <f t="shared" si="18"/>
        <v>16.5</v>
      </c>
      <c r="L135" s="162">
        <f t="shared" si="19"/>
        <v>0.15</v>
      </c>
      <c r="M135" s="157" t="s">
        <v>593</v>
      </c>
      <c r="N135" s="163">
        <v>42552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60</v>
      </c>
      <c r="B136" s="155">
        <v>42538</v>
      </c>
      <c r="C136" s="155"/>
      <c r="D136" s="156" t="s">
        <v>703</v>
      </c>
      <c r="E136" s="157" t="s">
        <v>590</v>
      </c>
      <c r="F136" s="158">
        <v>44</v>
      </c>
      <c r="G136" s="157"/>
      <c r="H136" s="157">
        <v>69.5</v>
      </c>
      <c r="I136" s="159">
        <v>69.5</v>
      </c>
      <c r="J136" s="160" t="s">
        <v>704</v>
      </c>
      <c r="K136" s="161">
        <f t="shared" si="18"/>
        <v>25.5</v>
      </c>
      <c r="L136" s="162">
        <f t="shared" si="19"/>
        <v>0.57954545454545459</v>
      </c>
      <c r="M136" s="157" t="s">
        <v>593</v>
      </c>
      <c r="N136" s="163">
        <v>42977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61</v>
      </c>
      <c r="B137" s="155">
        <v>42549</v>
      </c>
      <c r="C137" s="155"/>
      <c r="D137" s="156" t="s">
        <v>705</v>
      </c>
      <c r="E137" s="157" t="s">
        <v>590</v>
      </c>
      <c r="F137" s="158">
        <v>262.5</v>
      </c>
      <c r="G137" s="157"/>
      <c r="H137" s="157">
        <v>340</v>
      </c>
      <c r="I137" s="159">
        <v>333</v>
      </c>
      <c r="J137" s="160" t="s">
        <v>706</v>
      </c>
      <c r="K137" s="161">
        <v>77.5</v>
      </c>
      <c r="L137" s="162">
        <v>0.29523809523809502</v>
      </c>
      <c r="M137" s="157" t="s">
        <v>593</v>
      </c>
      <c r="N137" s="163">
        <v>43017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62</v>
      </c>
      <c r="B138" s="155">
        <v>42549</v>
      </c>
      <c r="C138" s="155"/>
      <c r="D138" s="156" t="s">
        <v>707</v>
      </c>
      <c r="E138" s="157" t="s">
        <v>590</v>
      </c>
      <c r="F138" s="158">
        <v>840</v>
      </c>
      <c r="G138" s="157"/>
      <c r="H138" s="157">
        <v>1230</v>
      </c>
      <c r="I138" s="159">
        <v>1230</v>
      </c>
      <c r="J138" s="160" t="s">
        <v>677</v>
      </c>
      <c r="K138" s="161">
        <v>390</v>
      </c>
      <c r="L138" s="162">
        <v>0.46428571428571402</v>
      </c>
      <c r="M138" s="157" t="s">
        <v>593</v>
      </c>
      <c r="N138" s="163">
        <v>42649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77">
        <v>63</v>
      </c>
      <c r="B139" s="178">
        <v>42556</v>
      </c>
      <c r="C139" s="178"/>
      <c r="D139" s="179" t="s">
        <v>708</v>
      </c>
      <c r="E139" s="180" t="s">
        <v>590</v>
      </c>
      <c r="F139" s="180">
        <v>395</v>
      </c>
      <c r="G139" s="181"/>
      <c r="H139" s="181">
        <f>(468.5+342.5)/2</f>
        <v>405.5</v>
      </c>
      <c r="I139" s="181">
        <v>510</v>
      </c>
      <c r="J139" s="182" t="s">
        <v>709</v>
      </c>
      <c r="K139" s="183">
        <f t="shared" ref="K139:K145" si="20">H139-F139</f>
        <v>10.5</v>
      </c>
      <c r="L139" s="184">
        <f t="shared" ref="L139:L145" si="21">K139/F139</f>
        <v>2.6582278481012658E-2</v>
      </c>
      <c r="M139" s="180" t="s">
        <v>610</v>
      </c>
      <c r="N139" s="178">
        <v>43606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4">
        <v>64</v>
      </c>
      <c r="B140" s="165">
        <v>42584</v>
      </c>
      <c r="C140" s="165"/>
      <c r="D140" s="166" t="s">
        <v>710</v>
      </c>
      <c r="E140" s="167" t="s">
        <v>602</v>
      </c>
      <c r="F140" s="168">
        <f>169.5-12.8</f>
        <v>156.69999999999999</v>
      </c>
      <c r="G140" s="168"/>
      <c r="H140" s="169">
        <v>77</v>
      </c>
      <c r="I140" s="169" t="s">
        <v>711</v>
      </c>
      <c r="J140" s="170" t="s">
        <v>712</v>
      </c>
      <c r="K140" s="171">
        <f t="shared" si="20"/>
        <v>-79.699999999999989</v>
      </c>
      <c r="L140" s="172">
        <f t="shared" si="21"/>
        <v>-0.50861518825781749</v>
      </c>
      <c r="M140" s="168" t="s">
        <v>603</v>
      </c>
      <c r="N140" s="165">
        <v>43522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4">
        <v>65</v>
      </c>
      <c r="B141" s="165">
        <v>42586</v>
      </c>
      <c r="C141" s="165"/>
      <c r="D141" s="166" t="s">
        <v>713</v>
      </c>
      <c r="E141" s="167" t="s">
        <v>590</v>
      </c>
      <c r="F141" s="168">
        <v>400</v>
      </c>
      <c r="G141" s="168"/>
      <c r="H141" s="169">
        <v>305</v>
      </c>
      <c r="I141" s="169">
        <v>475</v>
      </c>
      <c r="J141" s="170" t="s">
        <v>714</v>
      </c>
      <c r="K141" s="171">
        <f t="shared" si="20"/>
        <v>-95</v>
      </c>
      <c r="L141" s="172">
        <f t="shared" si="21"/>
        <v>-0.23749999999999999</v>
      </c>
      <c r="M141" s="168" t="s">
        <v>603</v>
      </c>
      <c r="N141" s="165">
        <v>43606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66</v>
      </c>
      <c r="B142" s="155">
        <v>42593</v>
      </c>
      <c r="C142" s="155"/>
      <c r="D142" s="156" t="s">
        <v>715</v>
      </c>
      <c r="E142" s="157" t="s">
        <v>590</v>
      </c>
      <c r="F142" s="158">
        <v>86.5</v>
      </c>
      <c r="G142" s="157"/>
      <c r="H142" s="157">
        <v>130</v>
      </c>
      <c r="I142" s="159">
        <v>130</v>
      </c>
      <c r="J142" s="160" t="s">
        <v>716</v>
      </c>
      <c r="K142" s="161">
        <f t="shared" si="20"/>
        <v>43.5</v>
      </c>
      <c r="L142" s="162">
        <f t="shared" si="21"/>
        <v>0.50289017341040465</v>
      </c>
      <c r="M142" s="157" t="s">
        <v>593</v>
      </c>
      <c r="N142" s="163">
        <v>43091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4">
        <v>67</v>
      </c>
      <c r="B143" s="165">
        <v>42600</v>
      </c>
      <c r="C143" s="165"/>
      <c r="D143" s="166" t="s">
        <v>122</v>
      </c>
      <c r="E143" s="167" t="s">
        <v>590</v>
      </c>
      <c r="F143" s="168">
        <v>133.5</v>
      </c>
      <c r="G143" s="168"/>
      <c r="H143" s="169">
        <v>126.5</v>
      </c>
      <c r="I143" s="169">
        <v>178</v>
      </c>
      <c r="J143" s="170" t="s">
        <v>717</v>
      </c>
      <c r="K143" s="171">
        <f t="shared" si="20"/>
        <v>-7</v>
      </c>
      <c r="L143" s="172">
        <f t="shared" si="21"/>
        <v>-5.2434456928838954E-2</v>
      </c>
      <c r="M143" s="168" t="s">
        <v>603</v>
      </c>
      <c r="N143" s="165">
        <v>42615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68</v>
      </c>
      <c r="B144" s="155">
        <v>42613</v>
      </c>
      <c r="C144" s="155"/>
      <c r="D144" s="156" t="s">
        <v>718</v>
      </c>
      <c r="E144" s="157" t="s">
        <v>590</v>
      </c>
      <c r="F144" s="158">
        <v>560</v>
      </c>
      <c r="G144" s="157"/>
      <c r="H144" s="157">
        <v>725</v>
      </c>
      <c r="I144" s="159">
        <v>725</v>
      </c>
      <c r="J144" s="160" t="s">
        <v>623</v>
      </c>
      <c r="K144" s="161">
        <f t="shared" si="20"/>
        <v>165</v>
      </c>
      <c r="L144" s="162">
        <f t="shared" si="21"/>
        <v>0.29464285714285715</v>
      </c>
      <c r="M144" s="157" t="s">
        <v>593</v>
      </c>
      <c r="N144" s="163">
        <v>42456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69</v>
      </c>
      <c r="B145" s="155">
        <v>42614</v>
      </c>
      <c r="C145" s="155"/>
      <c r="D145" s="156" t="s">
        <v>719</v>
      </c>
      <c r="E145" s="157" t="s">
        <v>590</v>
      </c>
      <c r="F145" s="158">
        <v>160.5</v>
      </c>
      <c r="G145" s="157"/>
      <c r="H145" s="157">
        <v>210</v>
      </c>
      <c r="I145" s="159">
        <v>210</v>
      </c>
      <c r="J145" s="160" t="s">
        <v>623</v>
      </c>
      <c r="K145" s="161">
        <f t="shared" si="20"/>
        <v>49.5</v>
      </c>
      <c r="L145" s="162">
        <f t="shared" si="21"/>
        <v>0.30841121495327101</v>
      </c>
      <c r="M145" s="157" t="s">
        <v>593</v>
      </c>
      <c r="N145" s="163">
        <v>42871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70</v>
      </c>
      <c r="B146" s="155">
        <v>42646</v>
      </c>
      <c r="C146" s="155"/>
      <c r="D146" s="156" t="s">
        <v>415</v>
      </c>
      <c r="E146" s="157" t="s">
        <v>590</v>
      </c>
      <c r="F146" s="158">
        <v>430</v>
      </c>
      <c r="G146" s="157"/>
      <c r="H146" s="157">
        <v>596</v>
      </c>
      <c r="I146" s="159">
        <v>575</v>
      </c>
      <c r="J146" s="160" t="s">
        <v>720</v>
      </c>
      <c r="K146" s="161">
        <v>166</v>
      </c>
      <c r="L146" s="162">
        <v>0.38604651162790699</v>
      </c>
      <c r="M146" s="157" t="s">
        <v>593</v>
      </c>
      <c r="N146" s="163">
        <v>42769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71</v>
      </c>
      <c r="B147" s="155">
        <v>42657</v>
      </c>
      <c r="C147" s="155"/>
      <c r="D147" s="156" t="s">
        <v>721</v>
      </c>
      <c r="E147" s="157" t="s">
        <v>590</v>
      </c>
      <c r="F147" s="158">
        <v>280</v>
      </c>
      <c r="G147" s="157"/>
      <c r="H147" s="157">
        <v>345</v>
      </c>
      <c r="I147" s="159">
        <v>345</v>
      </c>
      <c r="J147" s="160" t="s">
        <v>623</v>
      </c>
      <c r="K147" s="161">
        <f t="shared" ref="K147:K152" si="22">H147-F147</f>
        <v>65</v>
      </c>
      <c r="L147" s="162">
        <f t="shared" ref="L147:L148" si="23">K147/F147</f>
        <v>0.23214285714285715</v>
      </c>
      <c r="M147" s="157" t="s">
        <v>593</v>
      </c>
      <c r="N147" s="163">
        <v>42814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72</v>
      </c>
      <c r="B148" s="155">
        <v>42657</v>
      </c>
      <c r="C148" s="155"/>
      <c r="D148" s="156" t="s">
        <v>722</v>
      </c>
      <c r="E148" s="157" t="s">
        <v>590</v>
      </c>
      <c r="F148" s="158">
        <v>245</v>
      </c>
      <c r="G148" s="157"/>
      <c r="H148" s="157">
        <v>325.5</v>
      </c>
      <c r="I148" s="159">
        <v>330</v>
      </c>
      <c r="J148" s="160" t="s">
        <v>723</v>
      </c>
      <c r="K148" s="161">
        <f t="shared" si="22"/>
        <v>80.5</v>
      </c>
      <c r="L148" s="162">
        <f t="shared" si="23"/>
        <v>0.32857142857142857</v>
      </c>
      <c r="M148" s="157" t="s">
        <v>593</v>
      </c>
      <c r="N148" s="163">
        <v>42769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73</v>
      </c>
      <c r="B149" s="155">
        <v>42660</v>
      </c>
      <c r="C149" s="155"/>
      <c r="D149" s="156" t="s">
        <v>724</v>
      </c>
      <c r="E149" s="157" t="s">
        <v>590</v>
      </c>
      <c r="F149" s="158">
        <v>125</v>
      </c>
      <c r="G149" s="157"/>
      <c r="H149" s="157">
        <v>160</v>
      </c>
      <c r="I149" s="159">
        <v>160</v>
      </c>
      <c r="J149" s="160" t="s">
        <v>677</v>
      </c>
      <c r="K149" s="161">
        <f t="shared" si="22"/>
        <v>35</v>
      </c>
      <c r="L149" s="162">
        <v>0.28000000000000003</v>
      </c>
      <c r="M149" s="157" t="s">
        <v>593</v>
      </c>
      <c r="N149" s="163">
        <v>42803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74</v>
      </c>
      <c r="B150" s="155">
        <v>42660</v>
      </c>
      <c r="C150" s="155"/>
      <c r="D150" s="156" t="s">
        <v>725</v>
      </c>
      <c r="E150" s="157" t="s">
        <v>590</v>
      </c>
      <c r="F150" s="158">
        <v>114</v>
      </c>
      <c r="G150" s="157"/>
      <c r="H150" s="157">
        <v>145</v>
      </c>
      <c r="I150" s="159">
        <v>145</v>
      </c>
      <c r="J150" s="160" t="s">
        <v>677</v>
      </c>
      <c r="K150" s="161">
        <f t="shared" si="22"/>
        <v>31</v>
      </c>
      <c r="L150" s="162">
        <f t="shared" ref="L150:L152" si="24">K150/F150</f>
        <v>0.27192982456140352</v>
      </c>
      <c r="M150" s="157" t="s">
        <v>593</v>
      </c>
      <c r="N150" s="163">
        <v>42859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75</v>
      </c>
      <c r="B151" s="155">
        <v>42660</v>
      </c>
      <c r="C151" s="155"/>
      <c r="D151" s="156" t="s">
        <v>726</v>
      </c>
      <c r="E151" s="157" t="s">
        <v>590</v>
      </c>
      <c r="F151" s="158">
        <v>212</v>
      </c>
      <c r="G151" s="157"/>
      <c r="H151" s="157">
        <v>280</v>
      </c>
      <c r="I151" s="159">
        <v>276</v>
      </c>
      <c r="J151" s="160" t="s">
        <v>727</v>
      </c>
      <c r="K151" s="161">
        <f t="shared" si="22"/>
        <v>68</v>
      </c>
      <c r="L151" s="162">
        <f t="shared" si="24"/>
        <v>0.32075471698113206</v>
      </c>
      <c r="M151" s="157" t="s">
        <v>593</v>
      </c>
      <c r="N151" s="163">
        <v>42858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76</v>
      </c>
      <c r="B152" s="155">
        <v>42678</v>
      </c>
      <c r="C152" s="155"/>
      <c r="D152" s="156" t="s">
        <v>464</v>
      </c>
      <c r="E152" s="157" t="s">
        <v>590</v>
      </c>
      <c r="F152" s="158">
        <v>155</v>
      </c>
      <c r="G152" s="157"/>
      <c r="H152" s="157">
        <v>210</v>
      </c>
      <c r="I152" s="159">
        <v>210</v>
      </c>
      <c r="J152" s="160" t="s">
        <v>728</v>
      </c>
      <c r="K152" s="161">
        <f t="shared" si="22"/>
        <v>55</v>
      </c>
      <c r="L152" s="162">
        <f t="shared" si="24"/>
        <v>0.35483870967741937</v>
      </c>
      <c r="M152" s="157" t="s">
        <v>593</v>
      </c>
      <c r="N152" s="163">
        <v>42944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77</v>
      </c>
      <c r="B153" s="165">
        <v>42710</v>
      </c>
      <c r="C153" s="165"/>
      <c r="D153" s="166" t="s">
        <v>729</v>
      </c>
      <c r="E153" s="167" t="s">
        <v>590</v>
      </c>
      <c r="F153" s="168">
        <v>150.5</v>
      </c>
      <c r="G153" s="168"/>
      <c r="H153" s="169">
        <v>72.5</v>
      </c>
      <c r="I153" s="169">
        <v>174</v>
      </c>
      <c r="J153" s="170" t="s">
        <v>730</v>
      </c>
      <c r="K153" s="171">
        <v>-78</v>
      </c>
      <c r="L153" s="172">
        <v>-0.51827242524916906</v>
      </c>
      <c r="M153" s="168" t="s">
        <v>603</v>
      </c>
      <c r="N153" s="165">
        <v>43333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78</v>
      </c>
      <c r="B154" s="155">
        <v>42712</v>
      </c>
      <c r="C154" s="155"/>
      <c r="D154" s="156" t="s">
        <v>731</v>
      </c>
      <c r="E154" s="157" t="s">
        <v>590</v>
      </c>
      <c r="F154" s="158">
        <v>380</v>
      </c>
      <c r="G154" s="157"/>
      <c r="H154" s="157">
        <v>478</v>
      </c>
      <c r="I154" s="159">
        <v>468</v>
      </c>
      <c r="J154" s="160" t="s">
        <v>677</v>
      </c>
      <c r="K154" s="161">
        <f t="shared" ref="K154:K156" si="25">H154-F154</f>
        <v>98</v>
      </c>
      <c r="L154" s="162">
        <f t="shared" ref="L154:L156" si="26">K154/F154</f>
        <v>0.25789473684210529</v>
      </c>
      <c r="M154" s="157" t="s">
        <v>593</v>
      </c>
      <c r="N154" s="163">
        <v>43025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79</v>
      </c>
      <c r="B155" s="155">
        <v>42734</v>
      </c>
      <c r="C155" s="155"/>
      <c r="D155" s="156" t="s">
        <v>121</v>
      </c>
      <c r="E155" s="157" t="s">
        <v>590</v>
      </c>
      <c r="F155" s="158">
        <v>305</v>
      </c>
      <c r="G155" s="157"/>
      <c r="H155" s="157">
        <v>375</v>
      </c>
      <c r="I155" s="159">
        <v>375</v>
      </c>
      <c r="J155" s="160" t="s">
        <v>677</v>
      </c>
      <c r="K155" s="161">
        <f t="shared" si="25"/>
        <v>70</v>
      </c>
      <c r="L155" s="162">
        <f t="shared" si="26"/>
        <v>0.22950819672131148</v>
      </c>
      <c r="M155" s="157" t="s">
        <v>593</v>
      </c>
      <c r="N155" s="163">
        <v>42768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80</v>
      </c>
      <c r="B156" s="155">
        <v>42739</v>
      </c>
      <c r="C156" s="155"/>
      <c r="D156" s="156" t="s">
        <v>104</v>
      </c>
      <c r="E156" s="157" t="s">
        <v>590</v>
      </c>
      <c r="F156" s="158">
        <v>99.5</v>
      </c>
      <c r="G156" s="157"/>
      <c r="H156" s="157">
        <v>158</v>
      </c>
      <c r="I156" s="159">
        <v>158</v>
      </c>
      <c r="J156" s="160" t="s">
        <v>677</v>
      </c>
      <c r="K156" s="161">
        <f t="shared" si="25"/>
        <v>58.5</v>
      </c>
      <c r="L156" s="162">
        <f t="shared" si="26"/>
        <v>0.5879396984924623</v>
      </c>
      <c r="M156" s="157" t="s">
        <v>593</v>
      </c>
      <c r="N156" s="163">
        <v>42898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81</v>
      </c>
      <c r="B157" s="155">
        <v>42739</v>
      </c>
      <c r="C157" s="155"/>
      <c r="D157" s="156" t="s">
        <v>104</v>
      </c>
      <c r="E157" s="157" t="s">
        <v>590</v>
      </c>
      <c r="F157" s="158">
        <v>99.5</v>
      </c>
      <c r="G157" s="157"/>
      <c r="H157" s="157">
        <v>158</v>
      </c>
      <c r="I157" s="159">
        <v>158</v>
      </c>
      <c r="J157" s="160" t="s">
        <v>677</v>
      </c>
      <c r="K157" s="161">
        <v>58.5</v>
      </c>
      <c r="L157" s="162">
        <v>0.58793969849246197</v>
      </c>
      <c r="M157" s="157" t="s">
        <v>593</v>
      </c>
      <c r="N157" s="163">
        <v>42898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82</v>
      </c>
      <c r="B158" s="155">
        <v>42786</v>
      </c>
      <c r="C158" s="155"/>
      <c r="D158" s="156" t="s">
        <v>210</v>
      </c>
      <c r="E158" s="157" t="s">
        <v>590</v>
      </c>
      <c r="F158" s="158">
        <v>140.5</v>
      </c>
      <c r="G158" s="157"/>
      <c r="H158" s="157">
        <v>220</v>
      </c>
      <c r="I158" s="159">
        <v>220</v>
      </c>
      <c r="J158" s="160" t="s">
        <v>677</v>
      </c>
      <c r="K158" s="161">
        <f>H158-F158</f>
        <v>79.5</v>
      </c>
      <c r="L158" s="162">
        <f>K158/F158</f>
        <v>0.5658362989323843</v>
      </c>
      <c r="M158" s="157" t="s">
        <v>593</v>
      </c>
      <c r="N158" s="163">
        <v>42864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83</v>
      </c>
      <c r="B159" s="155">
        <v>42786</v>
      </c>
      <c r="C159" s="155"/>
      <c r="D159" s="156" t="s">
        <v>732</v>
      </c>
      <c r="E159" s="157" t="s">
        <v>590</v>
      </c>
      <c r="F159" s="158">
        <v>202.5</v>
      </c>
      <c r="G159" s="157"/>
      <c r="H159" s="157">
        <v>234</v>
      </c>
      <c r="I159" s="159">
        <v>234</v>
      </c>
      <c r="J159" s="160" t="s">
        <v>677</v>
      </c>
      <c r="K159" s="161">
        <v>31.5</v>
      </c>
      <c r="L159" s="162">
        <v>0.155555555555556</v>
      </c>
      <c r="M159" s="157" t="s">
        <v>593</v>
      </c>
      <c r="N159" s="163">
        <v>42836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84</v>
      </c>
      <c r="B160" s="155">
        <v>42818</v>
      </c>
      <c r="C160" s="155"/>
      <c r="D160" s="156" t="s">
        <v>733</v>
      </c>
      <c r="E160" s="157" t="s">
        <v>590</v>
      </c>
      <c r="F160" s="158">
        <v>300.5</v>
      </c>
      <c r="G160" s="157"/>
      <c r="H160" s="157">
        <v>417.5</v>
      </c>
      <c r="I160" s="159">
        <v>420</v>
      </c>
      <c r="J160" s="160" t="s">
        <v>734</v>
      </c>
      <c r="K160" s="161">
        <f>H160-F160</f>
        <v>117</v>
      </c>
      <c r="L160" s="162">
        <f>K160/F160</f>
        <v>0.38935108153078202</v>
      </c>
      <c r="M160" s="157" t="s">
        <v>593</v>
      </c>
      <c r="N160" s="163">
        <v>43070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85</v>
      </c>
      <c r="B161" s="155">
        <v>42818</v>
      </c>
      <c r="C161" s="155"/>
      <c r="D161" s="156" t="s">
        <v>707</v>
      </c>
      <c r="E161" s="157" t="s">
        <v>590</v>
      </c>
      <c r="F161" s="158">
        <v>850</v>
      </c>
      <c r="G161" s="157"/>
      <c r="H161" s="157">
        <v>1042.5</v>
      </c>
      <c r="I161" s="159">
        <v>1023</v>
      </c>
      <c r="J161" s="160" t="s">
        <v>735</v>
      </c>
      <c r="K161" s="161">
        <v>192.5</v>
      </c>
      <c r="L161" s="162">
        <v>0.22647058823529401</v>
      </c>
      <c r="M161" s="157" t="s">
        <v>593</v>
      </c>
      <c r="N161" s="163">
        <v>42830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86</v>
      </c>
      <c r="B162" s="155">
        <v>42830</v>
      </c>
      <c r="C162" s="155"/>
      <c r="D162" s="156" t="s">
        <v>495</v>
      </c>
      <c r="E162" s="157" t="s">
        <v>590</v>
      </c>
      <c r="F162" s="158">
        <v>785</v>
      </c>
      <c r="G162" s="157"/>
      <c r="H162" s="157">
        <v>930</v>
      </c>
      <c r="I162" s="159">
        <v>920</v>
      </c>
      <c r="J162" s="160" t="s">
        <v>736</v>
      </c>
      <c r="K162" s="161">
        <f>H162-F162</f>
        <v>145</v>
      </c>
      <c r="L162" s="162">
        <f>K162/F162</f>
        <v>0.18471337579617833</v>
      </c>
      <c r="M162" s="157" t="s">
        <v>593</v>
      </c>
      <c r="N162" s="163">
        <v>42976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87</v>
      </c>
      <c r="B163" s="165">
        <v>42831</v>
      </c>
      <c r="C163" s="165"/>
      <c r="D163" s="166" t="s">
        <v>737</v>
      </c>
      <c r="E163" s="167" t="s">
        <v>590</v>
      </c>
      <c r="F163" s="168">
        <v>40</v>
      </c>
      <c r="G163" s="168"/>
      <c r="H163" s="169">
        <v>13.1</v>
      </c>
      <c r="I163" s="169">
        <v>60</v>
      </c>
      <c r="J163" s="170" t="s">
        <v>738</v>
      </c>
      <c r="K163" s="171">
        <v>-26.9</v>
      </c>
      <c r="L163" s="172">
        <v>-0.67249999999999999</v>
      </c>
      <c r="M163" s="168" t="s">
        <v>603</v>
      </c>
      <c r="N163" s="165">
        <v>43138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88</v>
      </c>
      <c r="B164" s="155">
        <v>42837</v>
      </c>
      <c r="C164" s="155"/>
      <c r="D164" s="156" t="s">
        <v>102</v>
      </c>
      <c r="E164" s="157" t="s">
        <v>590</v>
      </c>
      <c r="F164" s="158">
        <v>289.5</v>
      </c>
      <c r="G164" s="157"/>
      <c r="H164" s="157">
        <v>354</v>
      </c>
      <c r="I164" s="159">
        <v>360</v>
      </c>
      <c r="J164" s="160" t="s">
        <v>739</v>
      </c>
      <c r="K164" s="161">
        <f t="shared" ref="K164:K172" si="27">H164-F164</f>
        <v>64.5</v>
      </c>
      <c r="L164" s="162">
        <f t="shared" ref="L164:L172" si="28">K164/F164</f>
        <v>0.22279792746113988</v>
      </c>
      <c r="M164" s="157" t="s">
        <v>593</v>
      </c>
      <c r="N164" s="163">
        <v>43040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89</v>
      </c>
      <c r="B165" s="155">
        <v>42845</v>
      </c>
      <c r="C165" s="155"/>
      <c r="D165" s="156" t="s">
        <v>435</v>
      </c>
      <c r="E165" s="157" t="s">
        <v>590</v>
      </c>
      <c r="F165" s="158">
        <v>700</v>
      </c>
      <c r="G165" s="157"/>
      <c r="H165" s="157">
        <v>840</v>
      </c>
      <c r="I165" s="159">
        <v>840</v>
      </c>
      <c r="J165" s="160" t="s">
        <v>740</v>
      </c>
      <c r="K165" s="161">
        <f t="shared" si="27"/>
        <v>140</v>
      </c>
      <c r="L165" s="162">
        <f t="shared" si="28"/>
        <v>0.2</v>
      </c>
      <c r="M165" s="157" t="s">
        <v>593</v>
      </c>
      <c r="N165" s="163">
        <v>42893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90</v>
      </c>
      <c r="B166" s="155">
        <v>42887</v>
      </c>
      <c r="C166" s="155"/>
      <c r="D166" s="156" t="s">
        <v>741</v>
      </c>
      <c r="E166" s="157" t="s">
        <v>590</v>
      </c>
      <c r="F166" s="158">
        <v>130</v>
      </c>
      <c r="G166" s="157"/>
      <c r="H166" s="157">
        <v>144.25</v>
      </c>
      <c r="I166" s="159">
        <v>170</v>
      </c>
      <c r="J166" s="160" t="s">
        <v>742</v>
      </c>
      <c r="K166" s="161">
        <f t="shared" si="27"/>
        <v>14.25</v>
      </c>
      <c r="L166" s="162">
        <f t="shared" si="28"/>
        <v>0.10961538461538461</v>
      </c>
      <c r="M166" s="157" t="s">
        <v>593</v>
      </c>
      <c r="N166" s="163">
        <v>43675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91</v>
      </c>
      <c r="B167" s="155">
        <v>42901</v>
      </c>
      <c r="C167" s="155"/>
      <c r="D167" s="156" t="s">
        <v>743</v>
      </c>
      <c r="E167" s="157" t="s">
        <v>590</v>
      </c>
      <c r="F167" s="158">
        <v>214.5</v>
      </c>
      <c r="G167" s="157"/>
      <c r="H167" s="157">
        <v>262</v>
      </c>
      <c r="I167" s="159">
        <v>262</v>
      </c>
      <c r="J167" s="160" t="s">
        <v>612</v>
      </c>
      <c r="K167" s="161">
        <f t="shared" si="27"/>
        <v>47.5</v>
      </c>
      <c r="L167" s="162">
        <f t="shared" si="28"/>
        <v>0.22144522144522144</v>
      </c>
      <c r="M167" s="157" t="s">
        <v>593</v>
      </c>
      <c r="N167" s="163">
        <v>42977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92</v>
      </c>
      <c r="B168" s="186">
        <v>42933</v>
      </c>
      <c r="C168" s="186"/>
      <c r="D168" s="187" t="s">
        <v>744</v>
      </c>
      <c r="E168" s="188" t="s">
        <v>590</v>
      </c>
      <c r="F168" s="189">
        <v>370</v>
      </c>
      <c r="G168" s="188"/>
      <c r="H168" s="188">
        <v>447.5</v>
      </c>
      <c r="I168" s="190">
        <v>450</v>
      </c>
      <c r="J168" s="191" t="s">
        <v>677</v>
      </c>
      <c r="K168" s="161">
        <f t="shared" si="27"/>
        <v>77.5</v>
      </c>
      <c r="L168" s="192">
        <f t="shared" si="28"/>
        <v>0.20945945945945946</v>
      </c>
      <c r="M168" s="188" t="s">
        <v>593</v>
      </c>
      <c r="N168" s="193">
        <v>43035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5">
        <v>93</v>
      </c>
      <c r="B169" s="186">
        <v>42943</v>
      </c>
      <c r="C169" s="186"/>
      <c r="D169" s="187" t="s">
        <v>208</v>
      </c>
      <c r="E169" s="188" t="s">
        <v>590</v>
      </c>
      <c r="F169" s="189">
        <v>657.5</v>
      </c>
      <c r="G169" s="188"/>
      <c r="H169" s="188">
        <v>825</v>
      </c>
      <c r="I169" s="190">
        <v>820</v>
      </c>
      <c r="J169" s="191" t="s">
        <v>677</v>
      </c>
      <c r="K169" s="161">
        <f t="shared" si="27"/>
        <v>167.5</v>
      </c>
      <c r="L169" s="192">
        <f t="shared" si="28"/>
        <v>0.25475285171102663</v>
      </c>
      <c r="M169" s="188" t="s">
        <v>593</v>
      </c>
      <c r="N169" s="193">
        <v>43090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94</v>
      </c>
      <c r="B170" s="155">
        <v>42964</v>
      </c>
      <c r="C170" s="155"/>
      <c r="D170" s="156" t="s">
        <v>383</v>
      </c>
      <c r="E170" s="157" t="s">
        <v>590</v>
      </c>
      <c r="F170" s="158">
        <v>605</v>
      </c>
      <c r="G170" s="157"/>
      <c r="H170" s="157">
        <v>750</v>
      </c>
      <c r="I170" s="159">
        <v>750</v>
      </c>
      <c r="J170" s="160" t="s">
        <v>736</v>
      </c>
      <c r="K170" s="161">
        <f t="shared" si="27"/>
        <v>145</v>
      </c>
      <c r="L170" s="162">
        <f t="shared" si="28"/>
        <v>0.23966942148760331</v>
      </c>
      <c r="M170" s="157" t="s">
        <v>593</v>
      </c>
      <c r="N170" s="163">
        <v>43027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4">
        <v>95</v>
      </c>
      <c r="B171" s="165">
        <v>42979</v>
      </c>
      <c r="C171" s="165"/>
      <c r="D171" s="173" t="s">
        <v>745</v>
      </c>
      <c r="E171" s="168" t="s">
        <v>590</v>
      </c>
      <c r="F171" s="168">
        <v>255</v>
      </c>
      <c r="G171" s="169"/>
      <c r="H171" s="169">
        <v>217.25</v>
      </c>
      <c r="I171" s="169">
        <v>320</v>
      </c>
      <c r="J171" s="170" t="s">
        <v>746</v>
      </c>
      <c r="K171" s="171">
        <f t="shared" si="27"/>
        <v>-37.75</v>
      </c>
      <c r="L171" s="174">
        <f t="shared" si="28"/>
        <v>-0.14803921568627451</v>
      </c>
      <c r="M171" s="168" t="s">
        <v>603</v>
      </c>
      <c r="N171" s="165">
        <v>43661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96</v>
      </c>
      <c r="B172" s="155">
        <v>42997</v>
      </c>
      <c r="C172" s="155"/>
      <c r="D172" s="156" t="s">
        <v>747</v>
      </c>
      <c r="E172" s="157" t="s">
        <v>590</v>
      </c>
      <c r="F172" s="158">
        <v>215</v>
      </c>
      <c r="G172" s="157"/>
      <c r="H172" s="157">
        <v>258</v>
      </c>
      <c r="I172" s="159">
        <v>258</v>
      </c>
      <c r="J172" s="160" t="s">
        <v>677</v>
      </c>
      <c r="K172" s="161">
        <f t="shared" si="27"/>
        <v>43</v>
      </c>
      <c r="L172" s="162">
        <f t="shared" si="28"/>
        <v>0.2</v>
      </c>
      <c r="M172" s="157" t="s">
        <v>593</v>
      </c>
      <c r="N172" s="163">
        <v>43040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97</v>
      </c>
      <c r="B173" s="155">
        <v>42997</v>
      </c>
      <c r="C173" s="155"/>
      <c r="D173" s="156" t="s">
        <v>747</v>
      </c>
      <c r="E173" s="157" t="s">
        <v>590</v>
      </c>
      <c r="F173" s="158">
        <v>215</v>
      </c>
      <c r="G173" s="157"/>
      <c r="H173" s="157">
        <v>258</v>
      </c>
      <c r="I173" s="159">
        <v>258</v>
      </c>
      <c r="J173" s="191" t="s">
        <v>677</v>
      </c>
      <c r="K173" s="161">
        <v>43</v>
      </c>
      <c r="L173" s="162">
        <v>0.2</v>
      </c>
      <c r="M173" s="157" t="s">
        <v>593</v>
      </c>
      <c r="N173" s="163">
        <v>43040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98</v>
      </c>
      <c r="B174" s="186">
        <v>42998</v>
      </c>
      <c r="C174" s="186"/>
      <c r="D174" s="187" t="s">
        <v>748</v>
      </c>
      <c r="E174" s="188" t="s">
        <v>590</v>
      </c>
      <c r="F174" s="158">
        <v>75</v>
      </c>
      <c r="G174" s="188"/>
      <c r="H174" s="188">
        <v>90</v>
      </c>
      <c r="I174" s="190">
        <v>90</v>
      </c>
      <c r="J174" s="160" t="s">
        <v>749</v>
      </c>
      <c r="K174" s="161">
        <f t="shared" ref="K174:K179" si="29">H174-F174</f>
        <v>15</v>
      </c>
      <c r="L174" s="162">
        <f t="shared" ref="L174:L179" si="30">K174/F174</f>
        <v>0.2</v>
      </c>
      <c r="M174" s="157" t="s">
        <v>593</v>
      </c>
      <c r="N174" s="163">
        <v>43019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99</v>
      </c>
      <c r="B175" s="186">
        <v>43011</v>
      </c>
      <c r="C175" s="186"/>
      <c r="D175" s="187" t="s">
        <v>750</v>
      </c>
      <c r="E175" s="188" t="s">
        <v>590</v>
      </c>
      <c r="F175" s="189">
        <v>315</v>
      </c>
      <c r="G175" s="188"/>
      <c r="H175" s="188">
        <v>392</v>
      </c>
      <c r="I175" s="190">
        <v>384</v>
      </c>
      <c r="J175" s="191" t="s">
        <v>751</v>
      </c>
      <c r="K175" s="161">
        <f t="shared" si="29"/>
        <v>77</v>
      </c>
      <c r="L175" s="192">
        <f t="shared" si="30"/>
        <v>0.24444444444444444</v>
      </c>
      <c r="M175" s="188" t="s">
        <v>593</v>
      </c>
      <c r="N175" s="193">
        <v>43017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100</v>
      </c>
      <c r="B176" s="186">
        <v>43013</v>
      </c>
      <c r="C176" s="186"/>
      <c r="D176" s="187" t="s">
        <v>468</v>
      </c>
      <c r="E176" s="188" t="s">
        <v>590</v>
      </c>
      <c r="F176" s="189">
        <v>145</v>
      </c>
      <c r="G176" s="188"/>
      <c r="H176" s="188">
        <v>179</v>
      </c>
      <c r="I176" s="190">
        <v>180</v>
      </c>
      <c r="J176" s="191" t="s">
        <v>752</v>
      </c>
      <c r="K176" s="161">
        <f t="shared" si="29"/>
        <v>34</v>
      </c>
      <c r="L176" s="192">
        <f t="shared" si="30"/>
        <v>0.23448275862068965</v>
      </c>
      <c r="M176" s="188" t="s">
        <v>593</v>
      </c>
      <c r="N176" s="193">
        <v>43025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101</v>
      </c>
      <c r="B177" s="186">
        <v>43014</v>
      </c>
      <c r="C177" s="186"/>
      <c r="D177" s="187" t="s">
        <v>358</v>
      </c>
      <c r="E177" s="188" t="s">
        <v>590</v>
      </c>
      <c r="F177" s="189">
        <v>256</v>
      </c>
      <c r="G177" s="188"/>
      <c r="H177" s="188">
        <v>323</v>
      </c>
      <c r="I177" s="190">
        <v>320</v>
      </c>
      <c r="J177" s="191" t="s">
        <v>677</v>
      </c>
      <c r="K177" s="161">
        <f t="shared" si="29"/>
        <v>67</v>
      </c>
      <c r="L177" s="192">
        <f t="shared" si="30"/>
        <v>0.26171875</v>
      </c>
      <c r="M177" s="188" t="s">
        <v>593</v>
      </c>
      <c r="N177" s="193">
        <v>43067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102</v>
      </c>
      <c r="B178" s="186">
        <v>43017</v>
      </c>
      <c r="C178" s="186"/>
      <c r="D178" s="187" t="s">
        <v>372</v>
      </c>
      <c r="E178" s="188" t="s">
        <v>590</v>
      </c>
      <c r="F178" s="189">
        <v>137.5</v>
      </c>
      <c r="G178" s="188"/>
      <c r="H178" s="188">
        <v>184</v>
      </c>
      <c r="I178" s="190">
        <v>183</v>
      </c>
      <c r="J178" s="191" t="s">
        <v>753</v>
      </c>
      <c r="K178" s="161">
        <f t="shared" si="29"/>
        <v>46.5</v>
      </c>
      <c r="L178" s="192">
        <f t="shared" si="30"/>
        <v>0.33818181818181819</v>
      </c>
      <c r="M178" s="188" t="s">
        <v>593</v>
      </c>
      <c r="N178" s="193">
        <v>43108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103</v>
      </c>
      <c r="B179" s="186">
        <v>43018</v>
      </c>
      <c r="C179" s="186"/>
      <c r="D179" s="187" t="s">
        <v>754</v>
      </c>
      <c r="E179" s="188" t="s">
        <v>590</v>
      </c>
      <c r="F179" s="189">
        <v>125.5</v>
      </c>
      <c r="G179" s="188"/>
      <c r="H179" s="188">
        <v>158</v>
      </c>
      <c r="I179" s="190">
        <v>155</v>
      </c>
      <c r="J179" s="191" t="s">
        <v>755</v>
      </c>
      <c r="K179" s="161">
        <f t="shared" si="29"/>
        <v>32.5</v>
      </c>
      <c r="L179" s="192">
        <f t="shared" si="30"/>
        <v>0.25896414342629481</v>
      </c>
      <c r="M179" s="188" t="s">
        <v>593</v>
      </c>
      <c r="N179" s="193">
        <v>43067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104</v>
      </c>
      <c r="B180" s="186">
        <v>43018</v>
      </c>
      <c r="C180" s="186"/>
      <c r="D180" s="187" t="s">
        <v>756</v>
      </c>
      <c r="E180" s="188" t="s">
        <v>590</v>
      </c>
      <c r="F180" s="189">
        <v>895</v>
      </c>
      <c r="G180" s="188"/>
      <c r="H180" s="188">
        <v>1122.5</v>
      </c>
      <c r="I180" s="190">
        <v>1078</v>
      </c>
      <c r="J180" s="191" t="s">
        <v>757</v>
      </c>
      <c r="K180" s="161">
        <v>227.5</v>
      </c>
      <c r="L180" s="192">
        <v>0.25418994413407803</v>
      </c>
      <c r="M180" s="188" t="s">
        <v>593</v>
      </c>
      <c r="N180" s="193">
        <v>43117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105</v>
      </c>
      <c r="B181" s="186">
        <v>43020</v>
      </c>
      <c r="C181" s="186"/>
      <c r="D181" s="187" t="s">
        <v>367</v>
      </c>
      <c r="E181" s="188" t="s">
        <v>590</v>
      </c>
      <c r="F181" s="189">
        <v>525</v>
      </c>
      <c r="G181" s="188"/>
      <c r="H181" s="188">
        <v>629</v>
      </c>
      <c r="I181" s="190">
        <v>629</v>
      </c>
      <c r="J181" s="191" t="s">
        <v>677</v>
      </c>
      <c r="K181" s="161">
        <v>104</v>
      </c>
      <c r="L181" s="192">
        <v>0.19809523809523799</v>
      </c>
      <c r="M181" s="188" t="s">
        <v>593</v>
      </c>
      <c r="N181" s="193">
        <v>43119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106</v>
      </c>
      <c r="B182" s="186">
        <v>43046</v>
      </c>
      <c r="C182" s="186"/>
      <c r="D182" s="187" t="s">
        <v>408</v>
      </c>
      <c r="E182" s="188" t="s">
        <v>590</v>
      </c>
      <c r="F182" s="189">
        <v>740</v>
      </c>
      <c r="G182" s="188"/>
      <c r="H182" s="188">
        <v>892.5</v>
      </c>
      <c r="I182" s="190">
        <v>900</v>
      </c>
      <c r="J182" s="191" t="s">
        <v>758</v>
      </c>
      <c r="K182" s="161">
        <f t="shared" ref="K182:K184" si="31">H182-F182</f>
        <v>152.5</v>
      </c>
      <c r="L182" s="192">
        <f t="shared" ref="L182:L184" si="32">K182/F182</f>
        <v>0.20608108108108109</v>
      </c>
      <c r="M182" s="188" t="s">
        <v>593</v>
      </c>
      <c r="N182" s="193">
        <v>43052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107</v>
      </c>
      <c r="B183" s="155">
        <v>43073</v>
      </c>
      <c r="C183" s="155"/>
      <c r="D183" s="156" t="s">
        <v>759</v>
      </c>
      <c r="E183" s="157" t="s">
        <v>590</v>
      </c>
      <c r="F183" s="158">
        <v>118.5</v>
      </c>
      <c r="G183" s="157"/>
      <c r="H183" s="157">
        <v>143.5</v>
      </c>
      <c r="I183" s="159">
        <v>145</v>
      </c>
      <c r="J183" s="160" t="s">
        <v>760</v>
      </c>
      <c r="K183" s="161">
        <f t="shared" si="31"/>
        <v>25</v>
      </c>
      <c r="L183" s="162">
        <f t="shared" si="32"/>
        <v>0.2109704641350211</v>
      </c>
      <c r="M183" s="157" t="s">
        <v>593</v>
      </c>
      <c r="N183" s="163">
        <v>43097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4">
        <v>108</v>
      </c>
      <c r="B184" s="165">
        <v>43090</v>
      </c>
      <c r="C184" s="165"/>
      <c r="D184" s="166" t="s">
        <v>440</v>
      </c>
      <c r="E184" s="167" t="s">
        <v>590</v>
      </c>
      <c r="F184" s="168">
        <v>715</v>
      </c>
      <c r="G184" s="168"/>
      <c r="H184" s="169">
        <v>500</v>
      </c>
      <c r="I184" s="169">
        <v>872</v>
      </c>
      <c r="J184" s="170" t="s">
        <v>761</v>
      </c>
      <c r="K184" s="171">
        <f t="shared" si="31"/>
        <v>-215</v>
      </c>
      <c r="L184" s="172">
        <f t="shared" si="32"/>
        <v>-0.30069930069930068</v>
      </c>
      <c r="M184" s="168" t="s">
        <v>603</v>
      </c>
      <c r="N184" s="165">
        <v>43670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109</v>
      </c>
      <c r="B185" s="155">
        <v>43098</v>
      </c>
      <c r="C185" s="155"/>
      <c r="D185" s="156" t="s">
        <v>750</v>
      </c>
      <c r="E185" s="157" t="s">
        <v>590</v>
      </c>
      <c r="F185" s="158">
        <v>435</v>
      </c>
      <c r="G185" s="157"/>
      <c r="H185" s="157">
        <v>542.5</v>
      </c>
      <c r="I185" s="159">
        <v>539</v>
      </c>
      <c r="J185" s="160" t="s">
        <v>677</v>
      </c>
      <c r="K185" s="161">
        <v>107.5</v>
      </c>
      <c r="L185" s="162">
        <v>0.247126436781609</v>
      </c>
      <c r="M185" s="157" t="s">
        <v>593</v>
      </c>
      <c r="N185" s="163">
        <v>43206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110</v>
      </c>
      <c r="B186" s="155">
        <v>43098</v>
      </c>
      <c r="C186" s="155"/>
      <c r="D186" s="156" t="s">
        <v>559</v>
      </c>
      <c r="E186" s="157" t="s">
        <v>590</v>
      </c>
      <c r="F186" s="158">
        <v>885</v>
      </c>
      <c r="G186" s="157"/>
      <c r="H186" s="157">
        <v>1090</v>
      </c>
      <c r="I186" s="159">
        <v>1084</v>
      </c>
      <c r="J186" s="160" t="s">
        <v>677</v>
      </c>
      <c r="K186" s="161">
        <v>205</v>
      </c>
      <c r="L186" s="162">
        <v>0.23163841807909599</v>
      </c>
      <c r="M186" s="157" t="s">
        <v>593</v>
      </c>
      <c r="N186" s="163">
        <v>43213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94">
        <v>111</v>
      </c>
      <c r="B187" s="195">
        <v>43192</v>
      </c>
      <c r="C187" s="195"/>
      <c r="D187" s="173" t="s">
        <v>762</v>
      </c>
      <c r="E187" s="168" t="s">
        <v>590</v>
      </c>
      <c r="F187" s="196">
        <v>478.5</v>
      </c>
      <c r="G187" s="168"/>
      <c r="H187" s="168">
        <v>442</v>
      </c>
      <c r="I187" s="169">
        <v>613</v>
      </c>
      <c r="J187" s="170" t="s">
        <v>763</v>
      </c>
      <c r="K187" s="171">
        <f t="shared" ref="K187:K190" si="33">H187-F187</f>
        <v>-36.5</v>
      </c>
      <c r="L187" s="172">
        <f t="shared" ref="L187:L190" si="34">K187/F187</f>
        <v>-7.6280041797283177E-2</v>
      </c>
      <c r="M187" s="168" t="s">
        <v>603</v>
      </c>
      <c r="N187" s="165">
        <v>43762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112</v>
      </c>
      <c r="B188" s="165">
        <v>43194</v>
      </c>
      <c r="C188" s="165"/>
      <c r="D188" s="166" t="s">
        <v>764</v>
      </c>
      <c r="E188" s="167" t="s">
        <v>590</v>
      </c>
      <c r="F188" s="168">
        <f>141.5-7.3</f>
        <v>134.19999999999999</v>
      </c>
      <c r="G188" s="168"/>
      <c r="H188" s="169">
        <v>77</v>
      </c>
      <c r="I188" s="169">
        <v>180</v>
      </c>
      <c r="J188" s="170" t="s">
        <v>765</v>
      </c>
      <c r="K188" s="171">
        <f t="shared" si="33"/>
        <v>-57.199999999999989</v>
      </c>
      <c r="L188" s="172">
        <f t="shared" si="34"/>
        <v>-0.42622950819672129</v>
      </c>
      <c r="M188" s="168" t="s">
        <v>603</v>
      </c>
      <c r="N188" s="165">
        <v>43522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113</v>
      </c>
      <c r="B189" s="165">
        <v>43209</v>
      </c>
      <c r="C189" s="165"/>
      <c r="D189" s="166" t="s">
        <v>766</v>
      </c>
      <c r="E189" s="167" t="s">
        <v>590</v>
      </c>
      <c r="F189" s="168">
        <v>430</v>
      </c>
      <c r="G189" s="168"/>
      <c r="H189" s="169">
        <v>220</v>
      </c>
      <c r="I189" s="169">
        <v>537</v>
      </c>
      <c r="J189" s="170" t="s">
        <v>767</v>
      </c>
      <c r="K189" s="171">
        <f t="shared" si="33"/>
        <v>-210</v>
      </c>
      <c r="L189" s="172">
        <f t="shared" si="34"/>
        <v>-0.48837209302325579</v>
      </c>
      <c r="M189" s="168" t="s">
        <v>603</v>
      </c>
      <c r="N189" s="165">
        <v>43252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114</v>
      </c>
      <c r="B190" s="186">
        <v>43220</v>
      </c>
      <c r="C190" s="186"/>
      <c r="D190" s="187" t="s">
        <v>768</v>
      </c>
      <c r="E190" s="188" t="s">
        <v>590</v>
      </c>
      <c r="F190" s="188">
        <v>153.5</v>
      </c>
      <c r="G190" s="188"/>
      <c r="H190" s="188">
        <v>196</v>
      </c>
      <c r="I190" s="190">
        <v>196</v>
      </c>
      <c r="J190" s="160" t="s">
        <v>769</v>
      </c>
      <c r="K190" s="161">
        <f t="shared" si="33"/>
        <v>42.5</v>
      </c>
      <c r="L190" s="162">
        <f t="shared" si="34"/>
        <v>0.27687296416938112</v>
      </c>
      <c r="M190" s="157" t="s">
        <v>593</v>
      </c>
      <c r="N190" s="163">
        <v>43605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4">
        <v>115</v>
      </c>
      <c r="B191" s="165">
        <v>43306</v>
      </c>
      <c r="C191" s="165"/>
      <c r="D191" s="166" t="s">
        <v>737</v>
      </c>
      <c r="E191" s="167" t="s">
        <v>590</v>
      </c>
      <c r="F191" s="168">
        <v>27.5</v>
      </c>
      <c r="G191" s="168"/>
      <c r="H191" s="169">
        <v>13.1</v>
      </c>
      <c r="I191" s="169">
        <v>60</v>
      </c>
      <c r="J191" s="170" t="s">
        <v>770</v>
      </c>
      <c r="K191" s="171">
        <v>-14.4</v>
      </c>
      <c r="L191" s="172">
        <v>-0.52363636363636401</v>
      </c>
      <c r="M191" s="168" t="s">
        <v>603</v>
      </c>
      <c r="N191" s="165">
        <v>43138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4">
        <v>116</v>
      </c>
      <c r="B192" s="195">
        <v>43318</v>
      </c>
      <c r="C192" s="195"/>
      <c r="D192" s="173" t="s">
        <v>771</v>
      </c>
      <c r="E192" s="168" t="s">
        <v>590</v>
      </c>
      <c r="F192" s="168">
        <v>148.5</v>
      </c>
      <c r="G192" s="168"/>
      <c r="H192" s="168">
        <v>102</v>
      </c>
      <c r="I192" s="169">
        <v>182</v>
      </c>
      <c r="J192" s="170" t="s">
        <v>772</v>
      </c>
      <c r="K192" s="171">
        <f>H192-F192</f>
        <v>-46.5</v>
      </c>
      <c r="L192" s="172">
        <f>K192/F192</f>
        <v>-0.31313131313131315</v>
      </c>
      <c r="M192" s="168" t="s">
        <v>603</v>
      </c>
      <c r="N192" s="165">
        <v>43661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117</v>
      </c>
      <c r="B193" s="155">
        <v>43335</v>
      </c>
      <c r="C193" s="155"/>
      <c r="D193" s="156" t="s">
        <v>773</v>
      </c>
      <c r="E193" s="157" t="s">
        <v>590</v>
      </c>
      <c r="F193" s="188">
        <v>285</v>
      </c>
      <c r="G193" s="157"/>
      <c r="H193" s="157">
        <v>355</v>
      </c>
      <c r="I193" s="159">
        <v>364</v>
      </c>
      <c r="J193" s="160" t="s">
        <v>774</v>
      </c>
      <c r="K193" s="161">
        <v>70</v>
      </c>
      <c r="L193" s="162">
        <v>0.24561403508771901</v>
      </c>
      <c r="M193" s="157" t="s">
        <v>593</v>
      </c>
      <c r="N193" s="163">
        <v>43455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118</v>
      </c>
      <c r="B194" s="155">
        <v>43341</v>
      </c>
      <c r="C194" s="155"/>
      <c r="D194" s="156" t="s">
        <v>398</v>
      </c>
      <c r="E194" s="157" t="s">
        <v>590</v>
      </c>
      <c r="F194" s="188">
        <v>525</v>
      </c>
      <c r="G194" s="157"/>
      <c r="H194" s="157">
        <v>585</v>
      </c>
      <c r="I194" s="159">
        <v>635</v>
      </c>
      <c r="J194" s="160" t="s">
        <v>775</v>
      </c>
      <c r="K194" s="161">
        <f t="shared" ref="K194:K245" si="35">H194-F194</f>
        <v>60</v>
      </c>
      <c r="L194" s="162">
        <f t="shared" ref="L194:L245" si="36">K194/F194</f>
        <v>0.11428571428571428</v>
      </c>
      <c r="M194" s="157" t="s">
        <v>593</v>
      </c>
      <c r="N194" s="163">
        <v>43662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119</v>
      </c>
      <c r="B195" s="155">
        <v>43395</v>
      </c>
      <c r="C195" s="155"/>
      <c r="D195" s="156" t="s">
        <v>383</v>
      </c>
      <c r="E195" s="157" t="s">
        <v>590</v>
      </c>
      <c r="F195" s="188">
        <v>475</v>
      </c>
      <c r="G195" s="157"/>
      <c r="H195" s="157">
        <v>574</v>
      </c>
      <c r="I195" s="159">
        <v>570</v>
      </c>
      <c r="J195" s="160" t="s">
        <v>677</v>
      </c>
      <c r="K195" s="161">
        <f t="shared" si="35"/>
        <v>99</v>
      </c>
      <c r="L195" s="162">
        <f t="shared" si="36"/>
        <v>0.20842105263157895</v>
      </c>
      <c r="M195" s="157" t="s">
        <v>593</v>
      </c>
      <c r="N195" s="163">
        <v>43403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120</v>
      </c>
      <c r="B196" s="186">
        <v>43397</v>
      </c>
      <c r="C196" s="186"/>
      <c r="D196" s="187" t="s">
        <v>776</v>
      </c>
      <c r="E196" s="188" t="s">
        <v>590</v>
      </c>
      <c r="F196" s="188">
        <v>707.5</v>
      </c>
      <c r="G196" s="188"/>
      <c r="H196" s="188">
        <v>872</v>
      </c>
      <c r="I196" s="190">
        <v>872</v>
      </c>
      <c r="J196" s="191" t="s">
        <v>677</v>
      </c>
      <c r="K196" s="161">
        <f t="shared" si="35"/>
        <v>164.5</v>
      </c>
      <c r="L196" s="192">
        <f t="shared" si="36"/>
        <v>0.23250883392226149</v>
      </c>
      <c r="M196" s="188" t="s">
        <v>593</v>
      </c>
      <c r="N196" s="193">
        <v>43482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121</v>
      </c>
      <c r="B197" s="186">
        <v>43398</v>
      </c>
      <c r="C197" s="186"/>
      <c r="D197" s="187" t="s">
        <v>777</v>
      </c>
      <c r="E197" s="188" t="s">
        <v>590</v>
      </c>
      <c r="F197" s="188">
        <v>162</v>
      </c>
      <c r="G197" s="188"/>
      <c r="H197" s="188">
        <v>204</v>
      </c>
      <c r="I197" s="190">
        <v>209</v>
      </c>
      <c r="J197" s="191" t="s">
        <v>778</v>
      </c>
      <c r="K197" s="161">
        <f t="shared" si="35"/>
        <v>42</v>
      </c>
      <c r="L197" s="192">
        <f t="shared" si="36"/>
        <v>0.25925925925925924</v>
      </c>
      <c r="M197" s="188" t="s">
        <v>593</v>
      </c>
      <c r="N197" s="193">
        <v>43539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122</v>
      </c>
      <c r="B198" s="186">
        <v>43399</v>
      </c>
      <c r="C198" s="186"/>
      <c r="D198" s="187" t="s">
        <v>488</v>
      </c>
      <c r="E198" s="188" t="s">
        <v>590</v>
      </c>
      <c r="F198" s="188">
        <v>240</v>
      </c>
      <c r="G198" s="188"/>
      <c r="H198" s="188">
        <v>297</v>
      </c>
      <c r="I198" s="190">
        <v>297</v>
      </c>
      <c r="J198" s="191" t="s">
        <v>677</v>
      </c>
      <c r="K198" s="197">
        <f t="shared" si="35"/>
        <v>57</v>
      </c>
      <c r="L198" s="192">
        <f t="shared" si="36"/>
        <v>0.23749999999999999</v>
      </c>
      <c r="M198" s="188" t="s">
        <v>593</v>
      </c>
      <c r="N198" s="193">
        <v>43417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123</v>
      </c>
      <c r="B199" s="155">
        <v>43439</v>
      </c>
      <c r="C199" s="155"/>
      <c r="D199" s="156" t="s">
        <v>779</v>
      </c>
      <c r="E199" s="157" t="s">
        <v>590</v>
      </c>
      <c r="F199" s="157">
        <v>202.5</v>
      </c>
      <c r="G199" s="157"/>
      <c r="H199" s="157">
        <v>255</v>
      </c>
      <c r="I199" s="159">
        <v>252</v>
      </c>
      <c r="J199" s="160" t="s">
        <v>677</v>
      </c>
      <c r="K199" s="161">
        <f t="shared" si="35"/>
        <v>52.5</v>
      </c>
      <c r="L199" s="162">
        <f t="shared" si="36"/>
        <v>0.25925925925925924</v>
      </c>
      <c r="M199" s="157" t="s">
        <v>593</v>
      </c>
      <c r="N199" s="163">
        <v>43542</v>
      </c>
      <c r="O199" s="1"/>
      <c r="P199" s="1"/>
      <c r="Q199" s="233"/>
      <c r="R199" s="1"/>
      <c r="S199" s="6" t="s">
        <v>780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124</v>
      </c>
      <c r="B200" s="186">
        <v>43465</v>
      </c>
      <c r="C200" s="155"/>
      <c r="D200" s="187" t="s">
        <v>159</v>
      </c>
      <c r="E200" s="188" t="s">
        <v>590</v>
      </c>
      <c r="F200" s="188">
        <v>710</v>
      </c>
      <c r="G200" s="188"/>
      <c r="H200" s="188">
        <v>866</v>
      </c>
      <c r="I200" s="190">
        <v>866</v>
      </c>
      <c r="J200" s="191" t="s">
        <v>677</v>
      </c>
      <c r="K200" s="161">
        <f t="shared" si="35"/>
        <v>156</v>
      </c>
      <c r="L200" s="162">
        <f t="shared" si="36"/>
        <v>0.21971830985915494</v>
      </c>
      <c r="M200" s="157" t="s">
        <v>593</v>
      </c>
      <c r="N200" s="163">
        <v>43553</v>
      </c>
      <c r="O200" s="1"/>
      <c r="P200" s="1"/>
      <c r="Q200" s="233"/>
      <c r="R200" s="1"/>
      <c r="S200" s="6" t="s">
        <v>780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125</v>
      </c>
      <c r="B201" s="186">
        <v>43522</v>
      </c>
      <c r="C201" s="186"/>
      <c r="D201" s="187" t="s">
        <v>174</v>
      </c>
      <c r="E201" s="188" t="s">
        <v>590</v>
      </c>
      <c r="F201" s="188">
        <v>337.25</v>
      </c>
      <c r="G201" s="188"/>
      <c r="H201" s="188">
        <v>398.5</v>
      </c>
      <c r="I201" s="190">
        <v>411</v>
      </c>
      <c r="J201" s="160" t="s">
        <v>781</v>
      </c>
      <c r="K201" s="161">
        <f t="shared" si="35"/>
        <v>61.25</v>
      </c>
      <c r="L201" s="162">
        <f t="shared" si="36"/>
        <v>0.1816160118606375</v>
      </c>
      <c r="M201" s="157" t="s">
        <v>593</v>
      </c>
      <c r="N201" s="163">
        <v>43760</v>
      </c>
      <c r="O201" s="1"/>
      <c r="P201" s="1"/>
      <c r="Q201" s="233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8">
        <v>126</v>
      </c>
      <c r="B202" s="199">
        <v>43559</v>
      </c>
      <c r="C202" s="199"/>
      <c r="D202" s="200" t="s">
        <v>782</v>
      </c>
      <c r="E202" s="201" t="s">
        <v>590</v>
      </c>
      <c r="F202" s="201">
        <v>130</v>
      </c>
      <c r="G202" s="201"/>
      <c r="H202" s="201">
        <v>65</v>
      </c>
      <c r="I202" s="202">
        <v>158</v>
      </c>
      <c r="J202" s="170" t="s">
        <v>783</v>
      </c>
      <c r="K202" s="171">
        <f t="shared" si="35"/>
        <v>-65</v>
      </c>
      <c r="L202" s="172">
        <f t="shared" si="36"/>
        <v>-0.5</v>
      </c>
      <c r="M202" s="168" t="s">
        <v>603</v>
      </c>
      <c r="N202" s="165">
        <v>43726</v>
      </c>
      <c r="O202" s="1"/>
      <c r="P202" s="1"/>
      <c r="Q202" s="233"/>
      <c r="R202" s="1"/>
      <c r="S202" s="6" t="s">
        <v>784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127</v>
      </c>
      <c r="B203" s="186">
        <v>43017</v>
      </c>
      <c r="C203" s="186"/>
      <c r="D203" s="187" t="s">
        <v>210</v>
      </c>
      <c r="E203" s="188" t="s">
        <v>590</v>
      </c>
      <c r="F203" s="188">
        <v>141.5</v>
      </c>
      <c r="G203" s="188"/>
      <c r="H203" s="188">
        <v>183.5</v>
      </c>
      <c r="I203" s="190">
        <v>210</v>
      </c>
      <c r="J203" s="160" t="s">
        <v>778</v>
      </c>
      <c r="K203" s="161">
        <f t="shared" si="35"/>
        <v>42</v>
      </c>
      <c r="L203" s="162">
        <f t="shared" si="36"/>
        <v>0.29681978798586572</v>
      </c>
      <c r="M203" s="157" t="s">
        <v>593</v>
      </c>
      <c r="N203" s="163">
        <v>43042</v>
      </c>
      <c r="O203" s="1"/>
      <c r="P203" s="1"/>
      <c r="Q203" s="233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8">
        <v>128</v>
      </c>
      <c r="B204" s="199">
        <v>43074</v>
      </c>
      <c r="C204" s="199"/>
      <c r="D204" s="200" t="s">
        <v>785</v>
      </c>
      <c r="E204" s="201" t="s">
        <v>590</v>
      </c>
      <c r="F204" s="196">
        <v>172</v>
      </c>
      <c r="G204" s="201"/>
      <c r="H204" s="201">
        <v>155.25</v>
      </c>
      <c r="I204" s="202">
        <v>230</v>
      </c>
      <c r="J204" s="170" t="s">
        <v>786</v>
      </c>
      <c r="K204" s="171">
        <f t="shared" si="35"/>
        <v>-16.75</v>
      </c>
      <c r="L204" s="172">
        <f t="shared" si="36"/>
        <v>-9.7383720930232565E-2</v>
      </c>
      <c r="M204" s="168" t="s">
        <v>603</v>
      </c>
      <c r="N204" s="165">
        <v>43787</v>
      </c>
      <c r="O204" s="1"/>
      <c r="P204" s="1"/>
      <c r="Q204" s="233"/>
      <c r="R204" s="1"/>
      <c r="S204" s="6" t="s">
        <v>784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129</v>
      </c>
      <c r="B205" s="186">
        <v>43398</v>
      </c>
      <c r="C205" s="186"/>
      <c r="D205" s="187" t="s">
        <v>120</v>
      </c>
      <c r="E205" s="188" t="s">
        <v>590</v>
      </c>
      <c r="F205" s="188">
        <v>698.5</v>
      </c>
      <c r="G205" s="188"/>
      <c r="H205" s="188">
        <v>890</v>
      </c>
      <c r="I205" s="190">
        <v>890</v>
      </c>
      <c r="J205" s="160" t="s">
        <v>787</v>
      </c>
      <c r="K205" s="161">
        <f t="shared" si="35"/>
        <v>191.5</v>
      </c>
      <c r="L205" s="162">
        <f t="shared" si="36"/>
        <v>0.27415891195418757</v>
      </c>
      <c r="M205" s="157" t="s">
        <v>593</v>
      </c>
      <c r="N205" s="163">
        <v>44328</v>
      </c>
      <c r="O205" s="1"/>
      <c r="P205" s="1"/>
      <c r="Q205" s="233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130</v>
      </c>
      <c r="B206" s="186">
        <v>42877</v>
      </c>
      <c r="C206" s="186"/>
      <c r="D206" s="187" t="s">
        <v>788</v>
      </c>
      <c r="E206" s="188" t="s">
        <v>590</v>
      </c>
      <c r="F206" s="188">
        <v>127.6</v>
      </c>
      <c r="G206" s="188"/>
      <c r="H206" s="188">
        <v>138</v>
      </c>
      <c r="I206" s="190">
        <v>190</v>
      </c>
      <c r="J206" s="160" t="s">
        <v>789</v>
      </c>
      <c r="K206" s="161">
        <f t="shared" si="35"/>
        <v>10.400000000000006</v>
      </c>
      <c r="L206" s="162">
        <f t="shared" si="36"/>
        <v>8.1504702194357417E-2</v>
      </c>
      <c r="M206" s="157" t="s">
        <v>593</v>
      </c>
      <c r="N206" s="163">
        <v>43774</v>
      </c>
      <c r="O206" s="1"/>
      <c r="P206" s="1"/>
      <c r="Q206" s="233"/>
      <c r="R206" s="1"/>
      <c r="S206" s="6" t="s">
        <v>784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131</v>
      </c>
      <c r="B207" s="186">
        <v>43158</v>
      </c>
      <c r="C207" s="186"/>
      <c r="D207" s="187" t="s">
        <v>790</v>
      </c>
      <c r="E207" s="188" t="s">
        <v>590</v>
      </c>
      <c r="F207" s="188">
        <v>317</v>
      </c>
      <c r="G207" s="188"/>
      <c r="H207" s="188">
        <v>382.5</v>
      </c>
      <c r="I207" s="190">
        <v>398</v>
      </c>
      <c r="J207" s="160" t="s">
        <v>791</v>
      </c>
      <c r="K207" s="161">
        <f t="shared" si="35"/>
        <v>65.5</v>
      </c>
      <c r="L207" s="162">
        <f t="shared" si="36"/>
        <v>0.20662460567823343</v>
      </c>
      <c r="M207" s="157" t="s">
        <v>593</v>
      </c>
      <c r="N207" s="163">
        <v>44238</v>
      </c>
      <c r="O207" s="1"/>
      <c r="P207" s="1"/>
      <c r="Q207" s="233"/>
      <c r="R207" s="1"/>
      <c r="S207" s="6" t="s">
        <v>784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132</v>
      </c>
      <c r="B208" s="199">
        <v>43164</v>
      </c>
      <c r="C208" s="199"/>
      <c r="D208" s="200" t="s">
        <v>166</v>
      </c>
      <c r="E208" s="201" t="s">
        <v>590</v>
      </c>
      <c r="F208" s="196">
        <f>510-14.4</f>
        <v>495.6</v>
      </c>
      <c r="G208" s="201"/>
      <c r="H208" s="201">
        <v>350</v>
      </c>
      <c r="I208" s="202">
        <v>672</v>
      </c>
      <c r="J208" s="170" t="s">
        <v>792</v>
      </c>
      <c r="K208" s="171">
        <f t="shared" si="35"/>
        <v>-145.60000000000002</v>
      </c>
      <c r="L208" s="172">
        <f t="shared" si="36"/>
        <v>-0.29378531073446329</v>
      </c>
      <c r="M208" s="168" t="s">
        <v>603</v>
      </c>
      <c r="N208" s="165">
        <v>43887</v>
      </c>
      <c r="O208" s="1"/>
      <c r="P208" s="1"/>
      <c r="Q208" s="233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133</v>
      </c>
      <c r="B209" s="199">
        <v>43237</v>
      </c>
      <c r="C209" s="199"/>
      <c r="D209" s="200" t="s">
        <v>793</v>
      </c>
      <c r="E209" s="201" t="s">
        <v>590</v>
      </c>
      <c r="F209" s="196">
        <v>230.3</v>
      </c>
      <c r="G209" s="201"/>
      <c r="H209" s="201">
        <v>102.5</v>
      </c>
      <c r="I209" s="202">
        <v>348</v>
      </c>
      <c r="J209" s="170" t="s">
        <v>794</v>
      </c>
      <c r="K209" s="171">
        <f t="shared" si="35"/>
        <v>-127.80000000000001</v>
      </c>
      <c r="L209" s="172">
        <f t="shared" si="36"/>
        <v>-0.55492835432045162</v>
      </c>
      <c r="M209" s="168" t="s">
        <v>603</v>
      </c>
      <c r="N209" s="165">
        <v>43896</v>
      </c>
      <c r="O209" s="1"/>
      <c r="P209" s="1"/>
      <c r="Q209" s="233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134</v>
      </c>
      <c r="B210" s="186">
        <v>43258</v>
      </c>
      <c r="C210" s="186"/>
      <c r="D210" s="187" t="s">
        <v>444</v>
      </c>
      <c r="E210" s="188" t="s">
        <v>590</v>
      </c>
      <c r="F210" s="188">
        <f>342.5-5.1</f>
        <v>337.4</v>
      </c>
      <c r="G210" s="188"/>
      <c r="H210" s="188">
        <v>412.5</v>
      </c>
      <c r="I210" s="190">
        <v>439</v>
      </c>
      <c r="J210" s="160" t="s">
        <v>795</v>
      </c>
      <c r="K210" s="161">
        <f t="shared" si="35"/>
        <v>75.100000000000023</v>
      </c>
      <c r="L210" s="162">
        <f t="shared" si="36"/>
        <v>0.22258446947243635</v>
      </c>
      <c r="M210" s="157" t="s">
        <v>593</v>
      </c>
      <c r="N210" s="163">
        <v>44230</v>
      </c>
      <c r="O210" s="1"/>
      <c r="P210" s="1"/>
      <c r="Q210" s="233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79">
        <v>135</v>
      </c>
      <c r="B211" s="178">
        <v>43285</v>
      </c>
      <c r="C211" s="178"/>
      <c r="D211" s="179" t="s">
        <v>58</v>
      </c>
      <c r="E211" s="180" t="s">
        <v>590</v>
      </c>
      <c r="F211" s="180">
        <f>127.5-5.53</f>
        <v>121.97</v>
      </c>
      <c r="G211" s="181"/>
      <c r="H211" s="181">
        <v>122.5</v>
      </c>
      <c r="I211" s="181">
        <v>170</v>
      </c>
      <c r="J211" s="182" t="s">
        <v>796</v>
      </c>
      <c r="K211" s="183">
        <f t="shared" si="35"/>
        <v>0.53000000000000114</v>
      </c>
      <c r="L211" s="184">
        <f t="shared" si="36"/>
        <v>4.3453308190538747E-3</v>
      </c>
      <c r="M211" s="180" t="s">
        <v>610</v>
      </c>
      <c r="N211" s="178">
        <v>44431</v>
      </c>
      <c r="O211" s="1"/>
      <c r="P211" s="1"/>
      <c r="Q211" s="233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8">
        <v>136</v>
      </c>
      <c r="B212" s="199">
        <v>43294</v>
      </c>
      <c r="C212" s="199"/>
      <c r="D212" s="200" t="s">
        <v>797</v>
      </c>
      <c r="E212" s="201" t="s">
        <v>590</v>
      </c>
      <c r="F212" s="196">
        <v>46.5</v>
      </c>
      <c r="G212" s="201"/>
      <c r="H212" s="201">
        <v>17</v>
      </c>
      <c r="I212" s="202">
        <v>59</v>
      </c>
      <c r="J212" s="170" t="s">
        <v>798</v>
      </c>
      <c r="K212" s="171">
        <f t="shared" si="35"/>
        <v>-29.5</v>
      </c>
      <c r="L212" s="172">
        <f t="shared" si="36"/>
        <v>-0.63440860215053763</v>
      </c>
      <c r="M212" s="168" t="s">
        <v>603</v>
      </c>
      <c r="N212" s="165">
        <v>43887</v>
      </c>
      <c r="O212" s="1"/>
      <c r="P212" s="1"/>
      <c r="Q212" s="233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137</v>
      </c>
      <c r="B213" s="186">
        <v>43396</v>
      </c>
      <c r="C213" s="186"/>
      <c r="D213" s="187" t="s">
        <v>427</v>
      </c>
      <c r="E213" s="188" t="s">
        <v>590</v>
      </c>
      <c r="F213" s="188">
        <v>156.5</v>
      </c>
      <c r="G213" s="188"/>
      <c r="H213" s="188">
        <v>207.5</v>
      </c>
      <c r="I213" s="190">
        <v>191</v>
      </c>
      <c r="J213" s="160" t="s">
        <v>677</v>
      </c>
      <c r="K213" s="161">
        <f t="shared" si="35"/>
        <v>51</v>
      </c>
      <c r="L213" s="162">
        <f t="shared" si="36"/>
        <v>0.32587859424920129</v>
      </c>
      <c r="M213" s="157" t="s">
        <v>593</v>
      </c>
      <c r="N213" s="163">
        <v>44369</v>
      </c>
      <c r="O213" s="1"/>
      <c r="P213" s="1"/>
      <c r="Q213" s="233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138</v>
      </c>
      <c r="B214" s="186">
        <v>43439</v>
      </c>
      <c r="C214" s="186"/>
      <c r="D214" s="187" t="s">
        <v>346</v>
      </c>
      <c r="E214" s="188" t="s">
        <v>590</v>
      </c>
      <c r="F214" s="188">
        <v>259.5</v>
      </c>
      <c r="G214" s="188"/>
      <c r="H214" s="188">
        <v>320</v>
      </c>
      <c r="I214" s="190">
        <v>320</v>
      </c>
      <c r="J214" s="160" t="s">
        <v>677</v>
      </c>
      <c r="K214" s="161">
        <f t="shared" si="35"/>
        <v>60.5</v>
      </c>
      <c r="L214" s="162">
        <f t="shared" si="36"/>
        <v>0.23314065510597304</v>
      </c>
      <c r="M214" s="157" t="s">
        <v>593</v>
      </c>
      <c r="N214" s="163">
        <v>44323</v>
      </c>
      <c r="O214" s="1"/>
      <c r="P214" s="1"/>
      <c r="Q214" s="233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8">
        <v>139</v>
      </c>
      <c r="B215" s="199">
        <v>43439</v>
      </c>
      <c r="C215" s="199"/>
      <c r="D215" s="200" t="s">
        <v>799</v>
      </c>
      <c r="E215" s="201" t="s">
        <v>590</v>
      </c>
      <c r="F215" s="201">
        <v>715</v>
      </c>
      <c r="G215" s="201"/>
      <c r="H215" s="201">
        <v>445</v>
      </c>
      <c r="I215" s="202">
        <v>840</v>
      </c>
      <c r="J215" s="170" t="s">
        <v>800</v>
      </c>
      <c r="K215" s="171">
        <f t="shared" si="35"/>
        <v>-270</v>
      </c>
      <c r="L215" s="172">
        <f t="shared" si="36"/>
        <v>-0.3776223776223776</v>
      </c>
      <c r="M215" s="168" t="s">
        <v>603</v>
      </c>
      <c r="N215" s="165">
        <v>43800</v>
      </c>
      <c r="O215" s="1"/>
      <c r="P215" s="1"/>
      <c r="Q215" s="233"/>
      <c r="R215" s="1"/>
      <c r="S215" s="6" t="s">
        <v>780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140</v>
      </c>
      <c r="B216" s="186">
        <v>43469</v>
      </c>
      <c r="C216" s="186"/>
      <c r="D216" s="187" t="s">
        <v>180</v>
      </c>
      <c r="E216" s="188" t="s">
        <v>590</v>
      </c>
      <c r="F216" s="188">
        <v>875</v>
      </c>
      <c r="G216" s="188"/>
      <c r="H216" s="188">
        <v>1165</v>
      </c>
      <c r="I216" s="190">
        <v>1185</v>
      </c>
      <c r="J216" s="160" t="s">
        <v>801</v>
      </c>
      <c r="K216" s="161">
        <f t="shared" si="35"/>
        <v>290</v>
      </c>
      <c r="L216" s="162">
        <f t="shared" si="36"/>
        <v>0.33142857142857141</v>
      </c>
      <c r="M216" s="157" t="s">
        <v>593</v>
      </c>
      <c r="N216" s="163">
        <v>43847</v>
      </c>
      <c r="O216" s="1"/>
      <c r="P216" s="1"/>
      <c r="Q216" s="233"/>
      <c r="R216" s="1"/>
      <c r="S216" s="6" t="s">
        <v>780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141</v>
      </c>
      <c r="B217" s="186">
        <v>43559</v>
      </c>
      <c r="C217" s="186"/>
      <c r="D217" s="187" t="s">
        <v>364</v>
      </c>
      <c r="E217" s="188" t="s">
        <v>590</v>
      </c>
      <c r="F217" s="188">
        <f>387-14.63</f>
        <v>372.37</v>
      </c>
      <c r="G217" s="188"/>
      <c r="H217" s="188">
        <v>490</v>
      </c>
      <c r="I217" s="190">
        <v>490</v>
      </c>
      <c r="J217" s="160" t="s">
        <v>677</v>
      </c>
      <c r="K217" s="161">
        <f t="shared" si="35"/>
        <v>117.63</v>
      </c>
      <c r="L217" s="162">
        <f t="shared" si="36"/>
        <v>0.31589548030185027</v>
      </c>
      <c r="M217" s="157" t="s">
        <v>593</v>
      </c>
      <c r="N217" s="163">
        <v>43850</v>
      </c>
      <c r="O217" s="1"/>
      <c r="P217" s="1"/>
      <c r="Q217" s="233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8">
        <v>142</v>
      </c>
      <c r="B218" s="199">
        <v>43578</v>
      </c>
      <c r="C218" s="199"/>
      <c r="D218" s="200" t="s">
        <v>802</v>
      </c>
      <c r="E218" s="201" t="s">
        <v>602</v>
      </c>
      <c r="F218" s="201">
        <v>220</v>
      </c>
      <c r="G218" s="201"/>
      <c r="H218" s="201">
        <v>127.5</v>
      </c>
      <c r="I218" s="202">
        <v>284</v>
      </c>
      <c r="J218" s="170" t="s">
        <v>803</v>
      </c>
      <c r="K218" s="171">
        <f t="shared" si="35"/>
        <v>-92.5</v>
      </c>
      <c r="L218" s="172">
        <f t="shared" si="36"/>
        <v>-0.42045454545454547</v>
      </c>
      <c r="M218" s="168" t="s">
        <v>603</v>
      </c>
      <c r="N218" s="165">
        <v>43896</v>
      </c>
      <c r="O218" s="1"/>
      <c r="P218" s="1"/>
      <c r="Q218" s="233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143</v>
      </c>
      <c r="B219" s="186">
        <v>43622</v>
      </c>
      <c r="C219" s="186"/>
      <c r="D219" s="187" t="s">
        <v>489</v>
      </c>
      <c r="E219" s="188" t="s">
        <v>602</v>
      </c>
      <c r="F219" s="188">
        <v>332.8</v>
      </c>
      <c r="G219" s="188"/>
      <c r="H219" s="188">
        <v>405</v>
      </c>
      <c r="I219" s="190">
        <v>419</v>
      </c>
      <c r="J219" s="160" t="s">
        <v>804</v>
      </c>
      <c r="K219" s="161">
        <f t="shared" si="35"/>
        <v>72.199999999999989</v>
      </c>
      <c r="L219" s="162">
        <f t="shared" si="36"/>
        <v>0.21694711538461534</v>
      </c>
      <c r="M219" s="157" t="s">
        <v>593</v>
      </c>
      <c r="N219" s="163">
        <v>43860</v>
      </c>
      <c r="O219" s="1"/>
      <c r="P219" s="1"/>
      <c r="Q219" s="233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79">
        <v>144</v>
      </c>
      <c r="B220" s="178">
        <v>43641</v>
      </c>
      <c r="C220" s="178"/>
      <c r="D220" s="179" t="s">
        <v>172</v>
      </c>
      <c r="E220" s="180" t="s">
        <v>590</v>
      </c>
      <c r="F220" s="180">
        <v>386</v>
      </c>
      <c r="G220" s="181"/>
      <c r="H220" s="181">
        <v>395</v>
      </c>
      <c r="I220" s="181">
        <v>452</v>
      </c>
      <c r="J220" s="182" t="s">
        <v>805</v>
      </c>
      <c r="K220" s="183">
        <f t="shared" si="35"/>
        <v>9</v>
      </c>
      <c r="L220" s="184">
        <f t="shared" si="36"/>
        <v>2.3316062176165803E-2</v>
      </c>
      <c r="M220" s="180" t="s">
        <v>610</v>
      </c>
      <c r="N220" s="178">
        <v>43868</v>
      </c>
      <c r="O220" s="1"/>
      <c r="P220" s="1"/>
      <c r="Q220" s="233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79">
        <v>145</v>
      </c>
      <c r="B221" s="178">
        <v>43707</v>
      </c>
      <c r="C221" s="178"/>
      <c r="D221" s="179" t="s">
        <v>146</v>
      </c>
      <c r="E221" s="180" t="s">
        <v>590</v>
      </c>
      <c r="F221" s="180">
        <v>137.5</v>
      </c>
      <c r="G221" s="181"/>
      <c r="H221" s="181">
        <v>138.5</v>
      </c>
      <c r="I221" s="181">
        <v>190</v>
      </c>
      <c r="J221" s="182" t="s">
        <v>806</v>
      </c>
      <c r="K221" s="183">
        <f t="shared" si="35"/>
        <v>1</v>
      </c>
      <c r="L221" s="184">
        <f t="shared" si="36"/>
        <v>7.2727272727272727E-3</v>
      </c>
      <c r="M221" s="180" t="s">
        <v>610</v>
      </c>
      <c r="N221" s="178">
        <v>44432</v>
      </c>
      <c r="O221" s="1"/>
      <c r="P221" s="1"/>
      <c r="Q221" s="233"/>
      <c r="R221" s="1"/>
      <c r="S221" s="6" t="s">
        <v>780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146</v>
      </c>
      <c r="B222" s="186">
        <v>43731</v>
      </c>
      <c r="C222" s="186"/>
      <c r="D222" s="187" t="s">
        <v>437</v>
      </c>
      <c r="E222" s="188" t="s">
        <v>590</v>
      </c>
      <c r="F222" s="188">
        <v>235</v>
      </c>
      <c r="G222" s="188"/>
      <c r="H222" s="188">
        <v>295</v>
      </c>
      <c r="I222" s="190">
        <v>296</v>
      </c>
      <c r="J222" s="160" t="s">
        <v>807</v>
      </c>
      <c r="K222" s="161">
        <f t="shared" si="35"/>
        <v>60</v>
      </c>
      <c r="L222" s="162">
        <f t="shared" si="36"/>
        <v>0.25531914893617019</v>
      </c>
      <c r="M222" s="157" t="s">
        <v>593</v>
      </c>
      <c r="N222" s="163">
        <v>43844</v>
      </c>
      <c r="O222" s="1"/>
      <c r="P222" s="1"/>
      <c r="Q222" s="233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147</v>
      </c>
      <c r="B223" s="186">
        <v>43752</v>
      </c>
      <c r="C223" s="186"/>
      <c r="D223" s="187" t="s">
        <v>808</v>
      </c>
      <c r="E223" s="188" t="s">
        <v>590</v>
      </c>
      <c r="F223" s="188">
        <v>277.5</v>
      </c>
      <c r="G223" s="188"/>
      <c r="H223" s="188">
        <v>333</v>
      </c>
      <c r="I223" s="190">
        <v>333</v>
      </c>
      <c r="J223" s="160" t="s">
        <v>809</v>
      </c>
      <c r="K223" s="161">
        <f t="shared" si="35"/>
        <v>55.5</v>
      </c>
      <c r="L223" s="162">
        <f t="shared" si="36"/>
        <v>0.2</v>
      </c>
      <c r="M223" s="157" t="s">
        <v>593</v>
      </c>
      <c r="N223" s="163">
        <v>43846</v>
      </c>
      <c r="O223" s="1"/>
      <c r="P223" s="1"/>
      <c r="Q223" s="233"/>
      <c r="R223" s="1"/>
      <c r="S223" s="6" t="s">
        <v>780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148</v>
      </c>
      <c r="B224" s="186">
        <v>43752</v>
      </c>
      <c r="C224" s="186"/>
      <c r="D224" s="187" t="s">
        <v>810</v>
      </c>
      <c r="E224" s="188" t="s">
        <v>590</v>
      </c>
      <c r="F224" s="188">
        <v>930</v>
      </c>
      <c r="G224" s="188"/>
      <c r="H224" s="188">
        <v>1165</v>
      </c>
      <c r="I224" s="190">
        <v>1200</v>
      </c>
      <c r="J224" s="160" t="s">
        <v>811</v>
      </c>
      <c r="K224" s="161">
        <f t="shared" si="35"/>
        <v>235</v>
      </c>
      <c r="L224" s="162">
        <f t="shared" si="36"/>
        <v>0.25268817204301075</v>
      </c>
      <c r="M224" s="157" t="s">
        <v>593</v>
      </c>
      <c r="N224" s="163">
        <v>43847</v>
      </c>
      <c r="O224" s="1"/>
      <c r="P224" s="1"/>
      <c r="Q224" s="233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149</v>
      </c>
      <c r="B225" s="186">
        <v>43753</v>
      </c>
      <c r="C225" s="186"/>
      <c r="D225" s="187" t="s">
        <v>812</v>
      </c>
      <c r="E225" s="188" t="s">
        <v>590</v>
      </c>
      <c r="F225" s="158">
        <v>111</v>
      </c>
      <c r="G225" s="188"/>
      <c r="H225" s="188">
        <v>141</v>
      </c>
      <c r="I225" s="190">
        <v>141</v>
      </c>
      <c r="J225" s="160" t="s">
        <v>813</v>
      </c>
      <c r="K225" s="161">
        <f t="shared" si="35"/>
        <v>30</v>
      </c>
      <c r="L225" s="162">
        <f t="shared" si="36"/>
        <v>0.27027027027027029</v>
      </c>
      <c r="M225" s="157" t="s">
        <v>593</v>
      </c>
      <c r="N225" s="163">
        <v>44328</v>
      </c>
      <c r="O225" s="1"/>
      <c r="P225" s="1"/>
      <c r="Q225" s="233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150</v>
      </c>
      <c r="B226" s="186">
        <v>43753</v>
      </c>
      <c r="C226" s="186"/>
      <c r="D226" s="187" t="s">
        <v>814</v>
      </c>
      <c r="E226" s="188" t="s">
        <v>590</v>
      </c>
      <c r="F226" s="158">
        <v>296</v>
      </c>
      <c r="G226" s="188"/>
      <c r="H226" s="188">
        <v>370</v>
      </c>
      <c r="I226" s="190">
        <v>370</v>
      </c>
      <c r="J226" s="160" t="s">
        <v>677</v>
      </c>
      <c r="K226" s="161">
        <f t="shared" si="35"/>
        <v>74</v>
      </c>
      <c r="L226" s="162">
        <f t="shared" si="36"/>
        <v>0.25</v>
      </c>
      <c r="M226" s="157" t="s">
        <v>593</v>
      </c>
      <c r="N226" s="163">
        <v>43853</v>
      </c>
      <c r="O226" s="1"/>
      <c r="P226" s="1"/>
      <c r="Q226" s="233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151</v>
      </c>
      <c r="B227" s="186">
        <v>43754</v>
      </c>
      <c r="C227" s="186"/>
      <c r="D227" s="187" t="s">
        <v>815</v>
      </c>
      <c r="E227" s="188" t="s">
        <v>590</v>
      </c>
      <c r="F227" s="158">
        <v>300</v>
      </c>
      <c r="G227" s="188"/>
      <c r="H227" s="188">
        <v>382.5</v>
      </c>
      <c r="I227" s="190">
        <v>344</v>
      </c>
      <c r="J227" s="160" t="s">
        <v>816</v>
      </c>
      <c r="K227" s="161">
        <f t="shared" si="35"/>
        <v>82.5</v>
      </c>
      <c r="L227" s="162">
        <f t="shared" si="36"/>
        <v>0.27500000000000002</v>
      </c>
      <c r="M227" s="157" t="s">
        <v>593</v>
      </c>
      <c r="N227" s="163">
        <v>44238</v>
      </c>
      <c r="O227" s="1"/>
      <c r="P227" s="1"/>
      <c r="Q227" s="233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152</v>
      </c>
      <c r="B228" s="186">
        <v>43832</v>
      </c>
      <c r="C228" s="186"/>
      <c r="D228" s="187" t="s">
        <v>817</v>
      </c>
      <c r="E228" s="188" t="s">
        <v>590</v>
      </c>
      <c r="F228" s="158">
        <v>495</v>
      </c>
      <c r="G228" s="188"/>
      <c r="H228" s="188">
        <v>595</v>
      </c>
      <c r="I228" s="190">
        <v>590</v>
      </c>
      <c r="J228" s="160" t="s">
        <v>613</v>
      </c>
      <c r="K228" s="161">
        <f t="shared" si="35"/>
        <v>100</v>
      </c>
      <c r="L228" s="162">
        <f t="shared" si="36"/>
        <v>0.20202020202020202</v>
      </c>
      <c r="M228" s="157" t="s">
        <v>593</v>
      </c>
      <c r="N228" s="163">
        <v>44589</v>
      </c>
      <c r="O228" s="1"/>
      <c r="P228" s="1"/>
      <c r="Q228" s="233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153</v>
      </c>
      <c r="B229" s="186">
        <v>43966</v>
      </c>
      <c r="C229" s="186"/>
      <c r="D229" s="187" t="s">
        <v>76</v>
      </c>
      <c r="E229" s="188" t="s">
        <v>590</v>
      </c>
      <c r="F229" s="158">
        <v>67.5</v>
      </c>
      <c r="G229" s="188"/>
      <c r="H229" s="188">
        <v>86</v>
      </c>
      <c r="I229" s="190">
        <v>86</v>
      </c>
      <c r="J229" s="160" t="s">
        <v>818</v>
      </c>
      <c r="K229" s="161">
        <f t="shared" si="35"/>
        <v>18.5</v>
      </c>
      <c r="L229" s="162">
        <f t="shared" si="36"/>
        <v>0.27407407407407408</v>
      </c>
      <c r="M229" s="157" t="s">
        <v>593</v>
      </c>
      <c r="N229" s="163">
        <v>44008</v>
      </c>
      <c r="O229" s="1"/>
      <c r="P229" s="1"/>
      <c r="Q229" s="233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154</v>
      </c>
      <c r="B230" s="186">
        <v>44035</v>
      </c>
      <c r="C230" s="186"/>
      <c r="D230" s="187" t="s">
        <v>488</v>
      </c>
      <c r="E230" s="188" t="s">
        <v>590</v>
      </c>
      <c r="F230" s="158">
        <v>231</v>
      </c>
      <c r="G230" s="188"/>
      <c r="H230" s="188">
        <v>281</v>
      </c>
      <c r="I230" s="190">
        <v>281</v>
      </c>
      <c r="J230" s="160" t="s">
        <v>677</v>
      </c>
      <c r="K230" s="161">
        <f t="shared" si="35"/>
        <v>50</v>
      </c>
      <c r="L230" s="162">
        <f t="shared" si="36"/>
        <v>0.21645021645021645</v>
      </c>
      <c r="M230" s="157" t="s">
        <v>593</v>
      </c>
      <c r="N230" s="163">
        <v>44358</v>
      </c>
      <c r="O230" s="1"/>
      <c r="P230" s="1"/>
      <c r="Q230" s="233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155</v>
      </c>
      <c r="B231" s="186">
        <v>44092</v>
      </c>
      <c r="C231" s="186"/>
      <c r="D231" s="187" t="s">
        <v>144</v>
      </c>
      <c r="E231" s="188" t="s">
        <v>590</v>
      </c>
      <c r="F231" s="188">
        <v>206</v>
      </c>
      <c r="G231" s="188"/>
      <c r="H231" s="188">
        <v>248</v>
      </c>
      <c r="I231" s="190">
        <v>248</v>
      </c>
      <c r="J231" s="160" t="s">
        <v>677</v>
      </c>
      <c r="K231" s="161">
        <f t="shared" si="35"/>
        <v>42</v>
      </c>
      <c r="L231" s="162">
        <f t="shared" si="36"/>
        <v>0.20388349514563106</v>
      </c>
      <c r="M231" s="157" t="s">
        <v>593</v>
      </c>
      <c r="N231" s="163">
        <v>44214</v>
      </c>
      <c r="O231" s="1"/>
      <c r="P231" s="1"/>
      <c r="Q231" s="233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156</v>
      </c>
      <c r="B232" s="186">
        <v>44140</v>
      </c>
      <c r="C232" s="186"/>
      <c r="D232" s="187" t="s">
        <v>144</v>
      </c>
      <c r="E232" s="188" t="s">
        <v>590</v>
      </c>
      <c r="F232" s="188">
        <v>182.5</v>
      </c>
      <c r="G232" s="188"/>
      <c r="H232" s="188">
        <v>248</v>
      </c>
      <c r="I232" s="190">
        <v>248</v>
      </c>
      <c r="J232" s="160" t="s">
        <v>677</v>
      </c>
      <c r="K232" s="161">
        <f t="shared" si="35"/>
        <v>65.5</v>
      </c>
      <c r="L232" s="162">
        <f t="shared" si="36"/>
        <v>0.35890410958904112</v>
      </c>
      <c r="M232" s="157" t="s">
        <v>593</v>
      </c>
      <c r="N232" s="163">
        <v>44214</v>
      </c>
      <c r="O232" s="1"/>
      <c r="P232" s="1"/>
      <c r="Q232" s="233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157</v>
      </c>
      <c r="B233" s="186">
        <v>44140</v>
      </c>
      <c r="C233" s="186"/>
      <c r="D233" s="187" t="s">
        <v>346</v>
      </c>
      <c r="E233" s="188" t="s">
        <v>590</v>
      </c>
      <c r="F233" s="188">
        <v>247.5</v>
      </c>
      <c r="G233" s="188"/>
      <c r="H233" s="188">
        <v>320</v>
      </c>
      <c r="I233" s="190">
        <v>320</v>
      </c>
      <c r="J233" s="160" t="s">
        <v>677</v>
      </c>
      <c r="K233" s="161">
        <f t="shared" si="35"/>
        <v>72.5</v>
      </c>
      <c r="L233" s="162">
        <f t="shared" si="36"/>
        <v>0.29292929292929293</v>
      </c>
      <c r="M233" s="157" t="s">
        <v>593</v>
      </c>
      <c r="N233" s="163">
        <v>44323</v>
      </c>
      <c r="O233" s="1"/>
      <c r="P233" s="1"/>
      <c r="Q233" s="233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158</v>
      </c>
      <c r="B234" s="186">
        <v>44140</v>
      </c>
      <c r="C234" s="186"/>
      <c r="D234" s="187" t="s">
        <v>203</v>
      </c>
      <c r="E234" s="188" t="s">
        <v>590</v>
      </c>
      <c r="F234" s="158">
        <v>925</v>
      </c>
      <c r="G234" s="188"/>
      <c r="H234" s="188">
        <v>1095</v>
      </c>
      <c r="I234" s="190">
        <v>1093</v>
      </c>
      <c r="J234" s="160" t="s">
        <v>819</v>
      </c>
      <c r="K234" s="161">
        <f t="shared" si="35"/>
        <v>170</v>
      </c>
      <c r="L234" s="162">
        <f t="shared" si="36"/>
        <v>0.18378378378378379</v>
      </c>
      <c r="M234" s="157" t="s">
        <v>593</v>
      </c>
      <c r="N234" s="163">
        <v>44201</v>
      </c>
      <c r="O234" s="1"/>
      <c r="P234" s="1"/>
      <c r="Q234" s="233"/>
      <c r="R234" s="1"/>
      <c r="S234" s="6" t="s">
        <v>784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159</v>
      </c>
      <c r="B235" s="186">
        <v>44140</v>
      </c>
      <c r="C235" s="186"/>
      <c r="D235" s="187" t="s">
        <v>364</v>
      </c>
      <c r="E235" s="188" t="s">
        <v>590</v>
      </c>
      <c r="F235" s="158">
        <v>332.5</v>
      </c>
      <c r="G235" s="188"/>
      <c r="H235" s="188">
        <v>393</v>
      </c>
      <c r="I235" s="190">
        <v>406</v>
      </c>
      <c r="J235" s="160" t="s">
        <v>820</v>
      </c>
      <c r="K235" s="161">
        <f t="shared" si="35"/>
        <v>60.5</v>
      </c>
      <c r="L235" s="162">
        <f t="shared" si="36"/>
        <v>0.18195488721804512</v>
      </c>
      <c r="M235" s="157" t="s">
        <v>593</v>
      </c>
      <c r="N235" s="163">
        <v>44256</v>
      </c>
      <c r="O235" s="1"/>
      <c r="P235" s="1"/>
      <c r="Q235" s="233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160</v>
      </c>
      <c r="B236" s="186">
        <v>44141</v>
      </c>
      <c r="C236" s="186"/>
      <c r="D236" s="187" t="s">
        <v>488</v>
      </c>
      <c r="E236" s="188" t="s">
        <v>590</v>
      </c>
      <c r="F236" s="158">
        <v>231</v>
      </c>
      <c r="G236" s="188"/>
      <c r="H236" s="188">
        <v>281</v>
      </c>
      <c r="I236" s="190">
        <v>281</v>
      </c>
      <c r="J236" s="160" t="s">
        <v>677</v>
      </c>
      <c r="K236" s="161">
        <f t="shared" si="35"/>
        <v>50</v>
      </c>
      <c r="L236" s="162">
        <f t="shared" si="36"/>
        <v>0.21645021645021645</v>
      </c>
      <c r="M236" s="157" t="s">
        <v>593</v>
      </c>
      <c r="N236" s="163">
        <v>44358</v>
      </c>
      <c r="O236" s="1"/>
      <c r="P236" s="1"/>
      <c r="Q236" s="233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161</v>
      </c>
      <c r="B237" s="186">
        <v>44187</v>
      </c>
      <c r="C237" s="186"/>
      <c r="D237" s="187" t="s">
        <v>821</v>
      </c>
      <c r="E237" s="188" t="s">
        <v>590</v>
      </c>
      <c r="F237" s="158">
        <v>190</v>
      </c>
      <c r="G237" s="188"/>
      <c r="H237" s="188">
        <v>239</v>
      </c>
      <c r="I237" s="190">
        <v>239</v>
      </c>
      <c r="J237" s="160" t="s">
        <v>822</v>
      </c>
      <c r="K237" s="161">
        <f t="shared" si="35"/>
        <v>49</v>
      </c>
      <c r="L237" s="162">
        <f t="shared" si="36"/>
        <v>0.25789473684210529</v>
      </c>
      <c r="M237" s="157" t="s">
        <v>593</v>
      </c>
      <c r="N237" s="163">
        <v>44844</v>
      </c>
      <c r="O237" s="1"/>
      <c r="P237" s="1"/>
      <c r="Q237" s="233"/>
      <c r="R237" s="1"/>
      <c r="S237" s="6" t="s">
        <v>784</v>
      </c>
    </row>
    <row r="238" spans="1:27" ht="12.75" customHeight="1">
      <c r="A238" s="185">
        <v>162</v>
      </c>
      <c r="B238" s="186">
        <v>44258</v>
      </c>
      <c r="C238" s="186"/>
      <c r="D238" s="187" t="s">
        <v>817</v>
      </c>
      <c r="E238" s="188" t="s">
        <v>590</v>
      </c>
      <c r="F238" s="158">
        <v>495</v>
      </c>
      <c r="G238" s="188"/>
      <c r="H238" s="188">
        <v>595</v>
      </c>
      <c r="I238" s="190">
        <v>590</v>
      </c>
      <c r="J238" s="160" t="s">
        <v>613</v>
      </c>
      <c r="K238" s="161">
        <f t="shared" si="35"/>
        <v>100</v>
      </c>
      <c r="L238" s="162">
        <f t="shared" si="36"/>
        <v>0.20202020202020202</v>
      </c>
      <c r="M238" s="157" t="s">
        <v>593</v>
      </c>
      <c r="N238" s="163">
        <v>44589</v>
      </c>
      <c r="O238" s="1"/>
      <c r="P238" s="1"/>
      <c r="Q238" s="233"/>
      <c r="S238" s="6" t="s">
        <v>784</v>
      </c>
    </row>
    <row r="239" spans="1:27" ht="12.75" customHeight="1">
      <c r="A239" s="185">
        <v>163</v>
      </c>
      <c r="B239" s="186">
        <v>44274</v>
      </c>
      <c r="C239" s="186"/>
      <c r="D239" s="187" t="s">
        <v>364</v>
      </c>
      <c r="E239" s="188" t="s">
        <v>590</v>
      </c>
      <c r="F239" s="158">
        <v>355</v>
      </c>
      <c r="G239" s="188"/>
      <c r="H239" s="188">
        <v>422.5</v>
      </c>
      <c r="I239" s="190">
        <v>420</v>
      </c>
      <c r="J239" s="160" t="s">
        <v>823</v>
      </c>
      <c r="K239" s="161">
        <f t="shared" si="35"/>
        <v>67.5</v>
      </c>
      <c r="L239" s="162">
        <f t="shared" si="36"/>
        <v>0.19014084507042253</v>
      </c>
      <c r="M239" s="157" t="s">
        <v>593</v>
      </c>
      <c r="N239" s="163">
        <v>44361</v>
      </c>
      <c r="O239" s="1"/>
      <c r="S239" s="203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164</v>
      </c>
      <c r="B240" s="186">
        <v>44295</v>
      </c>
      <c r="C240" s="186"/>
      <c r="D240" s="187" t="s">
        <v>326</v>
      </c>
      <c r="E240" s="188" t="s">
        <v>590</v>
      </c>
      <c r="F240" s="158">
        <v>555</v>
      </c>
      <c r="G240" s="188"/>
      <c r="H240" s="188">
        <v>663</v>
      </c>
      <c r="I240" s="190">
        <v>663</v>
      </c>
      <c r="J240" s="160" t="s">
        <v>824</v>
      </c>
      <c r="K240" s="161">
        <f t="shared" si="35"/>
        <v>108</v>
      </c>
      <c r="L240" s="162">
        <f t="shared" si="36"/>
        <v>0.19459459459459461</v>
      </c>
      <c r="M240" s="157" t="s">
        <v>593</v>
      </c>
      <c r="N240" s="163">
        <v>44321</v>
      </c>
      <c r="O240" s="1"/>
      <c r="P240" s="1"/>
      <c r="Q240" s="233"/>
      <c r="R240" s="1"/>
      <c r="S240" s="203" t="s">
        <v>784</v>
      </c>
    </row>
    <row r="241" spans="1:19" ht="12.75" customHeight="1">
      <c r="A241" s="185">
        <v>165</v>
      </c>
      <c r="B241" s="186">
        <v>44308</v>
      </c>
      <c r="C241" s="186"/>
      <c r="D241" s="187" t="s">
        <v>788</v>
      </c>
      <c r="E241" s="188" t="s">
        <v>590</v>
      </c>
      <c r="F241" s="158">
        <v>126.5</v>
      </c>
      <c r="G241" s="188"/>
      <c r="H241" s="188">
        <v>155</v>
      </c>
      <c r="I241" s="190">
        <v>155</v>
      </c>
      <c r="J241" s="160" t="s">
        <v>677</v>
      </c>
      <c r="K241" s="161">
        <f t="shared" si="35"/>
        <v>28.5</v>
      </c>
      <c r="L241" s="162">
        <f t="shared" si="36"/>
        <v>0.22529644268774704</v>
      </c>
      <c r="M241" s="157" t="s">
        <v>593</v>
      </c>
      <c r="N241" s="163">
        <v>44362</v>
      </c>
      <c r="O241" s="1"/>
      <c r="S241" s="203" t="s">
        <v>784</v>
      </c>
    </row>
    <row r="242" spans="1:19" ht="12.75" customHeight="1">
      <c r="A242" s="164">
        <v>166</v>
      </c>
      <c r="B242" s="195">
        <v>44368</v>
      </c>
      <c r="C242" s="195"/>
      <c r="D242" s="166" t="s">
        <v>825</v>
      </c>
      <c r="E242" s="168" t="s">
        <v>590</v>
      </c>
      <c r="F242" s="196">
        <v>287.5</v>
      </c>
      <c r="G242" s="168"/>
      <c r="H242" s="168">
        <v>245</v>
      </c>
      <c r="I242" s="169">
        <v>344</v>
      </c>
      <c r="J242" s="170" t="s">
        <v>826</v>
      </c>
      <c r="K242" s="171">
        <f t="shared" si="35"/>
        <v>-42.5</v>
      </c>
      <c r="L242" s="172">
        <f t="shared" si="36"/>
        <v>-0.14782608695652175</v>
      </c>
      <c r="M242" s="168" t="s">
        <v>603</v>
      </c>
      <c r="N242" s="165">
        <v>44508</v>
      </c>
      <c r="O242" s="1"/>
      <c r="S242" s="203" t="s">
        <v>784</v>
      </c>
    </row>
    <row r="243" spans="1:19" ht="12.75" customHeight="1">
      <c r="A243" s="185">
        <v>167</v>
      </c>
      <c r="B243" s="186">
        <v>44368</v>
      </c>
      <c r="C243" s="186"/>
      <c r="D243" s="187" t="s">
        <v>488</v>
      </c>
      <c r="E243" s="188" t="s">
        <v>590</v>
      </c>
      <c r="F243" s="158">
        <v>241</v>
      </c>
      <c r="G243" s="188"/>
      <c r="H243" s="188">
        <v>298</v>
      </c>
      <c r="I243" s="190">
        <v>320</v>
      </c>
      <c r="J243" s="160" t="s">
        <v>677</v>
      </c>
      <c r="K243" s="161">
        <f t="shared" si="35"/>
        <v>57</v>
      </c>
      <c r="L243" s="162">
        <f t="shared" si="36"/>
        <v>0.23651452282157676</v>
      </c>
      <c r="M243" s="157" t="s">
        <v>593</v>
      </c>
      <c r="N243" s="163">
        <v>44802</v>
      </c>
      <c r="O243" s="37"/>
      <c r="S243" s="203" t="s">
        <v>784</v>
      </c>
    </row>
    <row r="244" spans="1:19" ht="12.75" customHeight="1">
      <c r="A244" s="185">
        <v>168</v>
      </c>
      <c r="B244" s="186">
        <v>44406</v>
      </c>
      <c r="C244" s="186"/>
      <c r="D244" s="187" t="s">
        <v>788</v>
      </c>
      <c r="E244" s="188" t="s">
        <v>590</v>
      </c>
      <c r="F244" s="158">
        <v>162.5</v>
      </c>
      <c r="G244" s="188"/>
      <c r="H244" s="188">
        <v>200</v>
      </c>
      <c r="I244" s="190">
        <v>200</v>
      </c>
      <c r="J244" s="160" t="s">
        <v>677</v>
      </c>
      <c r="K244" s="161">
        <f t="shared" si="35"/>
        <v>37.5</v>
      </c>
      <c r="L244" s="162">
        <f t="shared" si="36"/>
        <v>0.23076923076923078</v>
      </c>
      <c r="M244" s="157" t="s">
        <v>593</v>
      </c>
      <c r="N244" s="163">
        <v>44802</v>
      </c>
      <c r="O244" s="1"/>
      <c r="S244" s="203" t="s">
        <v>784</v>
      </c>
    </row>
    <row r="245" spans="1:19" ht="12.75" customHeight="1">
      <c r="A245" s="185">
        <v>169</v>
      </c>
      <c r="B245" s="186">
        <v>44462</v>
      </c>
      <c r="C245" s="186"/>
      <c r="D245" s="187" t="s">
        <v>445</v>
      </c>
      <c r="E245" s="188" t="s">
        <v>590</v>
      </c>
      <c r="F245" s="158">
        <v>1235</v>
      </c>
      <c r="G245" s="188"/>
      <c r="H245" s="188">
        <v>1505</v>
      </c>
      <c r="I245" s="190">
        <v>1500</v>
      </c>
      <c r="J245" s="160" t="s">
        <v>677</v>
      </c>
      <c r="K245" s="161">
        <f t="shared" si="35"/>
        <v>270</v>
      </c>
      <c r="L245" s="162">
        <f t="shared" si="36"/>
        <v>0.21862348178137653</v>
      </c>
      <c r="M245" s="157" t="s">
        <v>593</v>
      </c>
      <c r="N245" s="163">
        <v>44564</v>
      </c>
      <c r="O245" s="1"/>
      <c r="S245" s="203" t="s">
        <v>784</v>
      </c>
    </row>
    <row r="246" spans="1:19" ht="12.75" customHeight="1">
      <c r="A246" s="185">
        <v>170</v>
      </c>
      <c r="B246" s="186">
        <v>44480</v>
      </c>
      <c r="C246" s="186"/>
      <c r="D246" s="187" t="s">
        <v>827</v>
      </c>
      <c r="E246" s="188" t="s">
        <v>590</v>
      </c>
      <c r="F246" s="158">
        <v>58.75</v>
      </c>
      <c r="G246" s="188"/>
      <c r="H246" s="188">
        <v>64.25</v>
      </c>
      <c r="I246" s="190"/>
      <c r="J246" s="160" t="s">
        <v>677</v>
      </c>
      <c r="K246" s="161">
        <f t="shared" ref="K246" si="37">H246-F246</f>
        <v>5.5</v>
      </c>
      <c r="L246" s="162">
        <f t="shared" ref="L246" si="38">K246/F246</f>
        <v>9.3617021276595741E-2</v>
      </c>
      <c r="M246" s="157" t="s">
        <v>593</v>
      </c>
      <c r="N246" s="163">
        <v>45322</v>
      </c>
      <c r="O246" s="37"/>
      <c r="S246" s="203" t="s">
        <v>784</v>
      </c>
    </row>
    <row r="247" spans="1:19" ht="12.75" customHeight="1">
      <c r="A247" s="154">
        <v>171</v>
      </c>
      <c r="B247" s="155">
        <v>44481</v>
      </c>
      <c r="C247" s="155"/>
      <c r="D247" s="156" t="s">
        <v>278</v>
      </c>
      <c r="E247" s="157" t="s">
        <v>590</v>
      </c>
      <c r="F247" s="158">
        <v>315</v>
      </c>
      <c r="G247" s="157"/>
      <c r="H247" s="157">
        <v>335</v>
      </c>
      <c r="I247" s="159">
        <v>380</v>
      </c>
      <c r="J247" s="160" t="s">
        <v>898</v>
      </c>
      <c r="K247" s="161">
        <f t="shared" ref="K247" si="39">H247-F247</f>
        <v>20</v>
      </c>
      <c r="L247" s="162">
        <f t="shared" ref="L247" si="40">K247/F247</f>
        <v>6.3492063492063489E-2</v>
      </c>
      <c r="M247" s="157" t="s">
        <v>593</v>
      </c>
      <c r="N247" s="163">
        <v>45297</v>
      </c>
      <c r="O247" s="37"/>
      <c r="S247" s="203" t="s">
        <v>784</v>
      </c>
    </row>
    <row r="248" spans="1:19" ht="12.75" customHeight="1">
      <c r="A248" s="154">
        <v>172</v>
      </c>
      <c r="B248" s="155">
        <v>44481</v>
      </c>
      <c r="C248" s="155"/>
      <c r="D248" s="156" t="s">
        <v>828</v>
      </c>
      <c r="E248" s="157" t="s">
        <v>590</v>
      </c>
      <c r="F248" s="158">
        <v>45.5</v>
      </c>
      <c r="G248" s="157"/>
      <c r="H248" s="157">
        <v>56.5</v>
      </c>
      <c r="I248" s="159">
        <v>56</v>
      </c>
      <c r="J248" s="160" t="s">
        <v>677</v>
      </c>
      <c r="K248" s="161">
        <f t="shared" ref="K248:K249" si="41">H248-F248</f>
        <v>11</v>
      </c>
      <c r="L248" s="162">
        <f t="shared" ref="L248:L249" si="42">K248/F248</f>
        <v>0.24175824175824176</v>
      </c>
      <c r="M248" s="157" t="s">
        <v>593</v>
      </c>
      <c r="N248" s="163">
        <v>44881</v>
      </c>
      <c r="O248" s="37"/>
      <c r="S248" s="203"/>
    </row>
    <row r="249" spans="1:19" ht="12.75" customHeight="1">
      <c r="A249" s="154">
        <v>173</v>
      </c>
      <c r="B249" s="155">
        <v>44551</v>
      </c>
      <c r="C249" s="155"/>
      <c r="D249" s="156" t="s">
        <v>131</v>
      </c>
      <c r="E249" s="157" t="s">
        <v>590</v>
      </c>
      <c r="F249" s="158">
        <v>2300</v>
      </c>
      <c r="G249" s="157"/>
      <c r="H249" s="157">
        <f>(2820+2200)/2</f>
        <v>2510</v>
      </c>
      <c r="I249" s="159">
        <v>3000</v>
      </c>
      <c r="J249" s="160" t="s">
        <v>829</v>
      </c>
      <c r="K249" s="161">
        <f t="shared" si="41"/>
        <v>210</v>
      </c>
      <c r="L249" s="162">
        <f t="shared" si="42"/>
        <v>9.1304347826086957E-2</v>
      </c>
      <c r="M249" s="157" t="s">
        <v>593</v>
      </c>
      <c r="N249" s="163">
        <v>44649</v>
      </c>
      <c r="O249" s="1"/>
      <c r="S249" s="203"/>
    </row>
    <row r="250" spans="1:19" ht="12.75" customHeight="1">
      <c r="A250" s="154">
        <v>174</v>
      </c>
      <c r="B250" s="155">
        <v>44606</v>
      </c>
      <c r="C250" s="155"/>
      <c r="D250" s="156" t="s">
        <v>435</v>
      </c>
      <c r="E250" s="157" t="s">
        <v>590</v>
      </c>
      <c r="F250" s="158">
        <v>635</v>
      </c>
      <c r="G250" s="157"/>
      <c r="H250" s="157">
        <v>700</v>
      </c>
      <c r="I250" s="159">
        <v>764</v>
      </c>
      <c r="J250" s="160" t="s">
        <v>863</v>
      </c>
      <c r="K250" s="161">
        <f t="shared" ref="K250" si="43">H250-F250</f>
        <v>65</v>
      </c>
      <c r="L250" s="162">
        <f t="shared" ref="L250" si="44">K250/F250</f>
        <v>0.10236220472440945</v>
      </c>
      <c r="M250" s="157" t="s">
        <v>593</v>
      </c>
      <c r="N250" s="163">
        <v>45159</v>
      </c>
      <c r="O250" s="37"/>
      <c r="S250" s="203"/>
    </row>
    <row r="251" spans="1:19" ht="12.75" customHeight="1">
      <c r="A251" s="154">
        <v>175</v>
      </c>
      <c r="B251" s="155">
        <v>44613</v>
      </c>
      <c r="C251" s="155"/>
      <c r="D251" s="156" t="s">
        <v>445</v>
      </c>
      <c r="E251" s="157" t="s">
        <v>590</v>
      </c>
      <c r="F251" s="158">
        <v>1255</v>
      </c>
      <c r="G251" s="157"/>
      <c r="H251" s="157">
        <v>1515</v>
      </c>
      <c r="I251" s="159">
        <v>1510</v>
      </c>
      <c r="J251" s="160" t="s">
        <v>677</v>
      </c>
      <c r="K251" s="161">
        <f>H251-F251</f>
        <v>260</v>
      </c>
      <c r="L251" s="162">
        <f>K251/F251</f>
        <v>0.20717131474103587</v>
      </c>
      <c r="M251" s="157" t="s">
        <v>593</v>
      </c>
      <c r="N251" s="163">
        <v>44834</v>
      </c>
      <c r="O251" s="37"/>
      <c r="S251" s="203"/>
    </row>
    <row r="252" spans="1:19" ht="12.75" customHeight="1">
      <c r="A252">
        <v>176</v>
      </c>
      <c r="B252" s="205">
        <v>44670</v>
      </c>
      <c r="C252" s="205"/>
      <c r="D252" s="53" t="s">
        <v>551</v>
      </c>
      <c r="E252" s="206" t="s">
        <v>590</v>
      </c>
      <c r="F252" s="51" t="s">
        <v>830</v>
      </c>
      <c r="G252" s="51"/>
      <c r="H252" s="51"/>
      <c r="I252" s="51">
        <v>553</v>
      </c>
      <c r="J252" s="51" t="s">
        <v>591</v>
      </c>
      <c r="K252" s="51"/>
      <c r="L252" s="51"/>
      <c r="M252" s="51"/>
      <c r="N252" s="51"/>
      <c r="O252" s="37"/>
      <c r="S252" s="203"/>
    </row>
    <row r="253" spans="1:19" ht="12.75" customHeight="1">
      <c r="A253" s="185">
        <v>177</v>
      </c>
      <c r="B253" s="186">
        <v>44746</v>
      </c>
      <c r="C253" s="186"/>
      <c r="D253" s="187" t="s">
        <v>831</v>
      </c>
      <c r="E253" s="188" t="s">
        <v>590</v>
      </c>
      <c r="F253" s="188">
        <v>207.5</v>
      </c>
      <c r="G253" s="188"/>
      <c r="H253" s="188">
        <v>254</v>
      </c>
      <c r="I253" s="190">
        <v>254</v>
      </c>
      <c r="J253" s="160" t="s">
        <v>677</v>
      </c>
      <c r="K253" s="161">
        <f t="shared" ref="K253:K255" si="45">H253-F253</f>
        <v>46.5</v>
      </c>
      <c r="L253" s="162">
        <f t="shared" ref="L253:L255" si="46">K253/F253</f>
        <v>0.22409638554216868</v>
      </c>
      <c r="M253" s="157" t="s">
        <v>593</v>
      </c>
      <c r="N253" s="163">
        <v>44792</v>
      </c>
      <c r="O253" s="1"/>
      <c r="S253" s="203"/>
    </row>
    <row r="254" spans="1:19" ht="12.75" customHeight="1">
      <c r="A254" s="185">
        <v>178</v>
      </c>
      <c r="B254" s="186">
        <v>44775</v>
      </c>
      <c r="C254" s="186"/>
      <c r="D254" s="187" t="s">
        <v>490</v>
      </c>
      <c r="E254" s="188" t="s">
        <v>590</v>
      </c>
      <c r="F254" s="188">
        <v>31.25</v>
      </c>
      <c r="G254" s="188"/>
      <c r="H254" s="188">
        <v>38.75</v>
      </c>
      <c r="I254" s="190">
        <v>38</v>
      </c>
      <c r="J254" s="160" t="s">
        <v>677</v>
      </c>
      <c r="K254" s="161">
        <f t="shared" si="45"/>
        <v>7.5</v>
      </c>
      <c r="L254" s="162">
        <f t="shared" si="46"/>
        <v>0.24</v>
      </c>
      <c r="M254" s="157" t="s">
        <v>593</v>
      </c>
      <c r="N254" s="163">
        <v>44844</v>
      </c>
      <c r="O254" s="37"/>
      <c r="S254" s="55"/>
    </row>
    <row r="255" spans="1:19" ht="12.75" customHeight="1">
      <c r="A255" s="185">
        <v>179</v>
      </c>
      <c r="B255" s="186">
        <v>44841</v>
      </c>
      <c r="C255" s="186"/>
      <c r="D255" s="187" t="s">
        <v>832</v>
      </c>
      <c r="E255" s="188" t="s">
        <v>590</v>
      </c>
      <c r="F255" s="158">
        <v>665</v>
      </c>
      <c r="G255" s="188"/>
      <c r="H255" s="188">
        <v>807.5</v>
      </c>
      <c r="I255" s="190">
        <v>840</v>
      </c>
      <c r="J255" s="160" t="s">
        <v>829</v>
      </c>
      <c r="K255" s="161">
        <f t="shared" si="45"/>
        <v>142.5</v>
      </c>
      <c r="L255" s="162">
        <f t="shared" si="46"/>
        <v>0.21428571428571427</v>
      </c>
      <c r="M255" s="157" t="s">
        <v>593</v>
      </c>
      <c r="N255" s="163">
        <v>45097</v>
      </c>
      <c r="O255" s="37"/>
      <c r="S255" s="55"/>
    </row>
    <row r="256" spans="1:19" ht="12.75" customHeight="1">
      <c r="A256" s="185">
        <v>180</v>
      </c>
      <c r="B256" s="186">
        <v>44844</v>
      </c>
      <c r="C256" s="186"/>
      <c r="D256" s="187" t="s">
        <v>437</v>
      </c>
      <c r="E256" s="188" t="s">
        <v>590</v>
      </c>
      <c r="F256" s="158">
        <v>227.5</v>
      </c>
      <c r="G256" s="188"/>
      <c r="H256" s="188">
        <v>270</v>
      </c>
      <c r="I256" s="190">
        <v>291</v>
      </c>
      <c r="J256" s="160" t="s">
        <v>865</v>
      </c>
      <c r="K256" s="161">
        <f t="shared" ref="K256" si="47">H256-F256</f>
        <v>42.5</v>
      </c>
      <c r="L256" s="162">
        <f t="shared" ref="L256" si="48">K256/F256</f>
        <v>0.18681318681318682</v>
      </c>
      <c r="M256" s="157" t="s">
        <v>593</v>
      </c>
      <c r="N256" s="163">
        <v>45160</v>
      </c>
      <c r="O256" s="37"/>
      <c r="R256" s="37"/>
      <c r="S256" s="55"/>
    </row>
    <row r="257" spans="1:39" ht="12.75" customHeight="1">
      <c r="A257" s="185">
        <v>181</v>
      </c>
      <c r="B257" s="186">
        <v>44845</v>
      </c>
      <c r="C257" s="186"/>
      <c r="D257" s="187" t="s">
        <v>435</v>
      </c>
      <c r="E257" s="188" t="s">
        <v>590</v>
      </c>
      <c r="F257" s="158">
        <v>555</v>
      </c>
      <c r="G257" s="188"/>
      <c r="H257" s="188">
        <v>700</v>
      </c>
      <c r="I257" s="190">
        <v>765</v>
      </c>
      <c r="J257" s="160" t="s">
        <v>864</v>
      </c>
      <c r="K257" s="161">
        <f t="shared" ref="K257" si="49">H257-F257</f>
        <v>145</v>
      </c>
      <c r="L257" s="162">
        <f t="shared" ref="L257" si="50">K257/F257</f>
        <v>0.26126126126126126</v>
      </c>
      <c r="M257" s="157" t="s">
        <v>593</v>
      </c>
      <c r="N257" s="163">
        <v>45159</v>
      </c>
      <c r="O257" s="37"/>
      <c r="R257" s="37"/>
      <c r="S257" s="55"/>
    </row>
    <row r="258" spans="1:39" ht="12.75" customHeight="1">
      <c r="A258" s="185">
        <v>182</v>
      </c>
      <c r="B258" s="186">
        <v>44981</v>
      </c>
      <c r="C258" s="186"/>
      <c r="D258" s="187" t="s">
        <v>452</v>
      </c>
      <c r="E258" s="188" t="s">
        <v>590</v>
      </c>
      <c r="F258" s="158">
        <v>1675</v>
      </c>
      <c r="G258" s="188"/>
      <c r="H258" s="188">
        <v>2080</v>
      </c>
      <c r="I258" s="190">
        <v>2080</v>
      </c>
      <c r="J258" s="160" t="s">
        <v>677</v>
      </c>
      <c r="K258" s="161">
        <f>H258-F258</f>
        <v>405</v>
      </c>
      <c r="L258" s="162">
        <f>K258/F258</f>
        <v>0.2417910447761194</v>
      </c>
      <c r="M258" s="157" t="s">
        <v>593</v>
      </c>
      <c r="N258" s="163">
        <v>45119</v>
      </c>
      <c r="O258" s="37"/>
      <c r="S258" s="55" t="s">
        <v>861</v>
      </c>
    </row>
    <row r="259" spans="1:39" ht="12.75" customHeight="1">
      <c r="A259" s="185">
        <v>183</v>
      </c>
      <c r="B259" s="186">
        <v>44986</v>
      </c>
      <c r="C259" s="186"/>
      <c r="D259" s="187" t="s">
        <v>490</v>
      </c>
      <c r="E259" s="188" t="s">
        <v>590</v>
      </c>
      <c r="F259" s="158">
        <v>57.5</v>
      </c>
      <c r="G259" s="188"/>
      <c r="H259" s="188">
        <v>120</v>
      </c>
      <c r="I259" s="190">
        <v>120</v>
      </c>
      <c r="J259" s="160" t="s">
        <v>677</v>
      </c>
      <c r="K259" s="161">
        <f>H259-F259</f>
        <v>62.5</v>
      </c>
      <c r="L259" s="162">
        <f>K259/F259</f>
        <v>1.0869565217391304</v>
      </c>
      <c r="M259" s="157" t="s">
        <v>593</v>
      </c>
      <c r="N259" s="163">
        <v>45049</v>
      </c>
      <c r="O259" s="37"/>
      <c r="S259" s="55" t="s">
        <v>861</v>
      </c>
    </row>
    <row r="260" spans="1:39" ht="12.75" customHeight="1">
      <c r="A260" s="185">
        <v>184</v>
      </c>
      <c r="B260" s="186">
        <v>45008</v>
      </c>
      <c r="C260" s="186"/>
      <c r="D260" s="187" t="s">
        <v>507</v>
      </c>
      <c r="E260" s="188" t="s">
        <v>590</v>
      </c>
      <c r="F260" s="158">
        <v>2765</v>
      </c>
      <c r="G260" s="188"/>
      <c r="H260" s="188">
        <v>3547.5</v>
      </c>
      <c r="I260" s="190">
        <v>3523</v>
      </c>
      <c r="J260" s="160" t="s">
        <v>677</v>
      </c>
      <c r="K260" s="161">
        <f>H260-F260</f>
        <v>782.5</v>
      </c>
      <c r="L260" s="162">
        <f>K260/F260</f>
        <v>0.28300180831826399</v>
      </c>
      <c r="M260" s="157" t="s">
        <v>593</v>
      </c>
      <c r="N260" s="163">
        <v>45177</v>
      </c>
      <c r="O260" s="37"/>
      <c r="S260" s="55" t="s">
        <v>861</v>
      </c>
    </row>
    <row r="261" spans="1:39" ht="12.75" customHeight="1">
      <c r="A261" s="185">
        <v>185</v>
      </c>
      <c r="B261" s="186">
        <v>45027</v>
      </c>
      <c r="C261" s="186"/>
      <c r="D261" s="187" t="s">
        <v>833</v>
      </c>
      <c r="E261" s="188" t="s">
        <v>590</v>
      </c>
      <c r="F261" s="188">
        <v>460</v>
      </c>
      <c r="G261" s="188"/>
      <c r="H261" s="188">
        <v>825</v>
      </c>
      <c r="I261" s="190">
        <v>810</v>
      </c>
      <c r="J261" s="160" t="s">
        <v>677</v>
      </c>
      <c r="K261" s="161">
        <f>H261-F261</f>
        <v>365</v>
      </c>
      <c r="L261" s="162">
        <f>K261/F261</f>
        <v>0.79347826086956519</v>
      </c>
      <c r="M261" s="157" t="s">
        <v>593</v>
      </c>
      <c r="N261" s="163">
        <v>45155</v>
      </c>
      <c r="O261" s="37"/>
      <c r="S261" s="55" t="s">
        <v>861</v>
      </c>
    </row>
    <row r="262" spans="1:39" ht="12.75" customHeight="1">
      <c r="A262" s="204">
        <v>186</v>
      </c>
      <c r="B262" s="205">
        <v>45050</v>
      </c>
      <c r="C262" s="53"/>
      <c r="D262" s="53" t="s">
        <v>42</v>
      </c>
      <c r="E262" s="206" t="s">
        <v>590</v>
      </c>
      <c r="F262" s="51" t="s">
        <v>834</v>
      </c>
      <c r="G262" s="51"/>
      <c r="H262" s="51"/>
      <c r="I262" s="51">
        <v>5040</v>
      </c>
      <c r="J262" s="51" t="s">
        <v>591</v>
      </c>
      <c r="K262" s="51"/>
      <c r="L262" s="51"/>
      <c r="M262" s="51"/>
      <c r="N262" s="51"/>
      <c r="O262" s="37"/>
      <c r="S262" s="55" t="s">
        <v>861</v>
      </c>
    </row>
    <row r="263" spans="1:39" ht="12.75" customHeight="1">
      <c r="A263" s="185">
        <v>187</v>
      </c>
      <c r="B263" s="186">
        <v>45075</v>
      </c>
      <c r="C263" s="186"/>
      <c r="D263" s="187" t="s">
        <v>835</v>
      </c>
      <c r="E263" s="188" t="s">
        <v>590</v>
      </c>
      <c r="F263" s="158">
        <v>585</v>
      </c>
      <c r="G263" s="188"/>
      <c r="H263" s="188">
        <v>732</v>
      </c>
      <c r="I263" s="190">
        <v>732</v>
      </c>
      <c r="J263" s="160" t="s">
        <v>677</v>
      </c>
      <c r="K263" s="161">
        <f>H263-F263</f>
        <v>147</v>
      </c>
      <c r="L263" s="162">
        <f>K263/F263</f>
        <v>0.25128205128205128</v>
      </c>
      <c r="M263" s="157" t="s">
        <v>593</v>
      </c>
      <c r="N263" s="163">
        <v>45152</v>
      </c>
      <c r="O263" s="37"/>
      <c r="R263" s="37"/>
      <c r="S263" s="55" t="s">
        <v>861</v>
      </c>
      <c r="U263" s="37"/>
      <c r="W263" s="37"/>
      <c r="X263" s="55"/>
      <c r="Z263" s="37"/>
      <c r="AB263" s="37"/>
      <c r="AC263" s="55"/>
      <c r="AE263" s="37"/>
      <c r="AG263" s="37"/>
      <c r="AH263" s="55"/>
      <c r="AJ263" s="37"/>
      <c r="AL263" s="37"/>
      <c r="AM263" s="55"/>
    </row>
    <row r="264" spans="1:39" ht="12.75" customHeight="1">
      <c r="A264" s="204">
        <v>188</v>
      </c>
      <c r="B264" s="205">
        <v>45078</v>
      </c>
      <c r="C264" s="53"/>
      <c r="D264" s="53" t="s">
        <v>539</v>
      </c>
      <c r="E264" s="206" t="s">
        <v>590</v>
      </c>
      <c r="F264" s="51" t="s">
        <v>836</v>
      </c>
      <c r="G264" s="51"/>
      <c r="H264" s="51"/>
      <c r="I264" s="51">
        <v>4300</v>
      </c>
      <c r="J264" s="51" t="s">
        <v>591</v>
      </c>
      <c r="K264" s="51"/>
      <c r="L264" s="51"/>
      <c r="M264" s="51"/>
      <c r="N264" s="51"/>
      <c r="O264" s="37"/>
      <c r="R264" s="37"/>
      <c r="S264" s="55" t="s">
        <v>861</v>
      </c>
      <c r="U264" s="37"/>
      <c r="W264" s="37"/>
      <c r="X264" s="55"/>
      <c r="Z264" s="37"/>
      <c r="AB264" s="37"/>
      <c r="AC264" s="55"/>
      <c r="AE264" s="37"/>
      <c r="AG264" s="37"/>
      <c r="AH264" s="55"/>
      <c r="AJ264" s="37"/>
      <c r="AL264" s="37"/>
      <c r="AM264" s="55"/>
    </row>
    <row r="265" spans="1:39" ht="12.75" customHeight="1">
      <c r="A265" s="185">
        <v>189</v>
      </c>
      <c r="B265" s="186">
        <v>45103</v>
      </c>
      <c r="C265" s="186"/>
      <c r="D265" s="187" t="s">
        <v>858</v>
      </c>
      <c r="E265" s="188" t="s">
        <v>590</v>
      </c>
      <c r="F265" s="158">
        <v>282.5</v>
      </c>
      <c r="G265" s="188"/>
      <c r="H265" s="188">
        <v>383</v>
      </c>
      <c r="I265" s="190">
        <v>383</v>
      </c>
      <c r="J265" s="160" t="s">
        <v>677</v>
      </c>
      <c r="K265" s="161">
        <f>H265-F265</f>
        <v>100.5</v>
      </c>
      <c r="L265" s="162">
        <f>K265/F265</f>
        <v>0.35575221238938054</v>
      </c>
      <c r="M265" s="157" t="s">
        <v>593</v>
      </c>
      <c r="N265" s="163">
        <v>45265</v>
      </c>
      <c r="O265" s="37"/>
      <c r="R265" s="37"/>
      <c r="S265" s="55" t="s">
        <v>861</v>
      </c>
      <c r="U265" s="37"/>
      <c r="W265" s="37"/>
      <c r="X265" s="55"/>
      <c r="Z265" s="37"/>
      <c r="AB265" s="37"/>
      <c r="AC265" s="55"/>
      <c r="AE265" s="37"/>
      <c r="AG265" s="37"/>
      <c r="AH265" s="55"/>
      <c r="AJ265" s="37"/>
      <c r="AL265" s="37"/>
      <c r="AM265" s="55"/>
    </row>
    <row r="266" spans="1:39" ht="12.75" customHeight="1">
      <c r="A266" s="185">
        <v>190</v>
      </c>
      <c r="B266" s="186">
        <v>45120</v>
      </c>
      <c r="C266" s="186"/>
      <c r="D266" s="187" t="s">
        <v>538</v>
      </c>
      <c r="E266" s="188" t="s">
        <v>590</v>
      </c>
      <c r="F266" s="158">
        <v>2312.5</v>
      </c>
      <c r="G266" s="188"/>
      <c r="H266" s="188">
        <v>2935</v>
      </c>
      <c r="I266" s="190">
        <v>2935</v>
      </c>
      <c r="J266" s="160" t="s">
        <v>677</v>
      </c>
      <c r="K266" s="161">
        <f>H266-F266</f>
        <v>622.5</v>
      </c>
      <c r="L266" s="162">
        <f>K266/F266</f>
        <v>0.26918918918918922</v>
      </c>
      <c r="M266" s="157" t="s">
        <v>593</v>
      </c>
      <c r="N266" s="163">
        <v>45177</v>
      </c>
      <c r="O266" s="37"/>
      <c r="R266" s="37"/>
      <c r="S266" s="55" t="s">
        <v>861</v>
      </c>
      <c r="U266" s="37"/>
      <c r="W266" s="37"/>
      <c r="X266" s="55"/>
      <c r="Z266" s="37"/>
      <c r="AB266" s="37"/>
      <c r="AC266" s="55"/>
      <c r="AE266" s="37"/>
      <c r="AG266" s="37"/>
      <c r="AH266" s="55"/>
      <c r="AJ266" s="37"/>
      <c r="AL266" s="37"/>
      <c r="AM266" s="55"/>
    </row>
    <row r="267" spans="1:39" ht="12.75" customHeight="1">
      <c r="A267" s="185">
        <v>191</v>
      </c>
      <c r="B267" s="186">
        <v>45125</v>
      </c>
      <c r="C267" s="186"/>
      <c r="D267" s="187" t="s">
        <v>203</v>
      </c>
      <c r="E267" s="188" t="s">
        <v>590</v>
      </c>
      <c r="F267" s="158">
        <v>3980</v>
      </c>
      <c r="G267" s="188"/>
      <c r="H267" s="188">
        <v>4895</v>
      </c>
      <c r="I267" s="190">
        <v>4895</v>
      </c>
      <c r="J267" s="160" t="s">
        <v>677</v>
      </c>
      <c r="K267" s="161">
        <f>H267-F267</f>
        <v>915</v>
      </c>
      <c r="L267" s="162">
        <f>K267/F267</f>
        <v>0.22989949748743718</v>
      </c>
      <c r="M267" s="157" t="s">
        <v>593</v>
      </c>
      <c r="N267" s="163">
        <v>45155</v>
      </c>
      <c r="O267" s="37"/>
      <c r="S267" s="55" t="s">
        <v>861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185">
        <v>192</v>
      </c>
      <c r="B268" s="186">
        <v>45145</v>
      </c>
      <c r="C268" s="186"/>
      <c r="D268" s="187" t="s">
        <v>862</v>
      </c>
      <c r="E268" s="188" t="s">
        <v>590</v>
      </c>
      <c r="F268" s="158">
        <v>565</v>
      </c>
      <c r="G268" s="188"/>
      <c r="H268" s="188">
        <v>725</v>
      </c>
      <c r="I268" s="190">
        <v>725</v>
      </c>
      <c r="J268" s="160" t="s">
        <v>677</v>
      </c>
      <c r="K268" s="161">
        <f>H268-F268</f>
        <v>160</v>
      </c>
      <c r="L268" s="162">
        <f>K268/F268</f>
        <v>0.2831858407079646</v>
      </c>
      <c r="M268" s="157" t="s">
        <v>593</v>
      </c>
      <c r="N268" s="163">
        <v>45169</v>
      </c>
      <c r="O268" s="37"/>
      <c r="S268" s="55" t="s">
        <v>861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77">
        <v>193</v>
      </c>
      <c r="B269" s="278">
        <v>45167</v>
      </c>
      <c r="C269" s="278"/>
      <c r="D269" s="279" t="s">
        <v>866</v>
      </c>
      <c r="E269" s="280" t="s">
        <v>590</v>
      </c>
      <c r="F269" s="158">
        <v>700</v>
      </c>
      <c r="G269" s="280"/>
      <c r="H269" s="280">
        <v>950</v>
      </c>
      <c r="I269" s="281">
        <v>950</v>
      </c>
      <c r="J269" s="282" t="s">
        <v>677</v>
      </c>
      <c r="K269" s="161">
        <f>H269-F269</f>
        <v>250</v>
      </c>
      <c r="L269" s="162">
        <f>K269/F269</f>
        <v>0.35714285714285715</v>
      </c>
      <c r="M269" s="157" t="s">
        <v>593</v>
      </c>
      <c r="N269" s="163">
        <v>45261</v>
      </c>
      <c r="O269" s="37"/>
      <c r="S269" s="55" t="s">
        <v>861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04">
        <v>194</v>
      </c>
      <c r="B270" s="205">
        <v>45184</v>
      </c>
      <c r="C270" s="53"/>
      <c r="D270" s="53" t="s">
        <v>541</v>
      </c>
      <c r="E270" s="206" t="s">
        <v>590</v>
      </c>
      <c r="F270" s="51" t="s">
        <v>868</v>
      </c>
      <c r="G270" s="51"/>
      <c r="H270" s="51"/>
      <c r="I270" s="51">
        <v>480</v>
      </c>
      <c r="J270" s="51" t="s">
        <v>591</v>
      </c>
      <c r="K270" s="51"/>
      <c r="L270" s="51"/>
      <c r="M270" s="51"/>
      <c r="N270" s="51"/>
      <c r="O270" s="37"/>
      <c r="S270" s="55" t="s">
        <v>861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04">
        <v>195</v>
      </c>
      <c r="B271" s="205">
        <v>45203</v>
      </c>
      <c r="C271" s="53"/>
      <c r="D271" s="53" t="s">
        <v>176</v>
      </c>
      <c r="E271" s="206" t="s">
        <v>590</v>
      </c>
      <c r="F271" s="51" t="s">
        <v>869</v>
      </c>
      <c r="G271" s="51"/>
      <c r="H271" s="51"/>
      <c r="I271" s="51">
        <v>1198</v>
      </c>
      <c r="J271" s="51" t="s">
        <v>591</v>
      </c>
      <c r="K271" s="51"/>
      <c r="L271" s="51"/>
      <c r="M271" s="51"/>
      <c r="N271" s="51"/>
      <c r="O271" s="37"/>
      <c r="S271" s="55" t="s">
        <v>874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04">
        <v>196</v>
      </c>
      <c r="B272" s="205">
        <v>45216</v>
      </c>
      <c r="C272" s="53"/>
      <c r="D272" s="53" t="s">
        <v>107</v>
      </c>
      <c r="E272" s="206" t="s">
        <v>590</v>
      </c>
      <c r="F272" s="51" t="s">
        <v>870</v>
      </c>
      <c r="G272" s="51"/>
      <c r="H272" s="51"/>
      <c r="I272" s="51">
        <v>6870</v>
      </c>
      <c r="J272" s="51" t="s">
        <v>591</v>
      </c>
      <c r="K272" s="51"/>
      <c r="L272" s="51"/>
      <c r="M272" s="51"/>
      <c r="N272" s="51"/>
      <c r="O272" s="37"/>
      <c r="S272" s="55" t="s">
        <v>874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77">
        <v>197</v>
      </c>
      <c r="B273" s="278">
        <v>45216</v>
      </c>
      <c r="C273" s="278"/>
      <c r="D273" s="279" t="s">
        <v>871</v>
      </c>
      <c r="E273" s="280" t="s">
        <v>590</v>
      </c>
      <c r="F273" s="158">
        <v>1090</v>
      </c>
      <c r="G273" s="280"/>
      <c r="H273" s="280">
        <v>1415</v>
      </c>
      <c r="I273" s="281">
        <v>1415</v>
      </c>
      <c r="J273" s="282" t="s">
        <v>677</v>
      </c>
      <c r="K273" s="161">
        <f>H273-F273</f>
        <v>325</v>
      </c>
      <c r="L273" s="162">
        <f>K273/F273</f>
        <v>0.29816513761467889</v>
      </c>
      <c r="M273" s="157" t="s">
        <v>593</v>
      </c>
      <c r="N273" s="163">
        <v>45282</v>
      </c>
      <c r="O273" s="37"/>
      <c r="S273" s="55" t="s">
        <v>861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77">
        <v>198</v>
      </c>
      <c r="B274" s="278">
        <v>45236</v>
      </c>
      <c r="C274" s="278"/>
      <c r="D274" s="279" t="s">
        <v>876</v>
      </c>
      <c r="E274" s="280" t="s">
        <v>590</v>
      </c>
      <c r="F274" s="158">
        <v>1270</v>
      </c>
      <c r="G274" s="280"/>
      <c r="H274" s="280">
        <v>1613</v>
      </c>
      <c r="I274" s="281">
        <v>1613</v>
      </c>
      <c r="J274" s="282" t="s">
        <v>677</v>
      </c>
      <c r="K274" s="161">
        <f>H274-F274</f>
        <v>343</v>
      </c>
      <c r="L274" s="162">
        <f>K274/F274</f>
        <v>0.27007874015748029</v>
      </c>
      <c r="M274" s="157" t="s">
        <v>593</v>
      </c>
      <c r="N274" s="163">
        <v>45246</v>
      </c>
      <c r="O274" s="37"/>
      <c r="S274" s="55" t="s">
        <v>874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04">
        <v>199</v>
      </c>
      <c r="B275" s="205">
        <v>45251</v>
      </c>
      <c r="C275" s="53"/>
      <c r="D275" s="53" t="s">
        <v>878</v>
      </c>
      <c r="E275" s="206" t="s">
        <v>590</v>
      </c>
      <c r="F275" s="51" t="s">
        <v>879</v>
      </c>
      <c r="G275" s="51"/>
      <c r="H275" s="51"/>
      <c r="I275" s="51">
        <v>1490</v>
      </c>
      <c r="J275" s="51" t="s">
        <v>591</v>
      </c>
      <c r="K275" s="51"/>
      <c r="L275" s="51"/>
      <c r="M275" s="51"/>
      <c r="N275" s="51"/>
      <c r="O275" s="37"/>
      <c r="S275" s="55" t="s">
        <v>861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04">
        <v>200</v>
      </c>
      <c r="B276" s="205">
        <v>45254</v>
      </c>
      <c r="C276" s="53"/>
      <c r="D276" s="53" t="s">
        <v>876</v>
      </c>
      <c r="E276" s="206" t="s">
        <v>590</v>
      </c>
      <c r="F276" s="51" t="s">
        <v>881</v>
      </c>
      <c r="G276" s="51"/>
      <c r="H276" s="51"/>
      <c r="I276" s="51">
        <v>1806</v>
      </c>
      <c r="J276" s="51" t="s">
        <v>591</v>
      </c>
      <c r="K276" s="51"/>
      <c r="L276" s="51"/>
      <c r="M276" s="51"/>
      <c r="N276" s="51"/>
      <c r="O276" s="37"/>
      <c r="S276" s="55" t="s">
        <v>874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04">
        <v>201</v>
      </c>
      <c r="B277" s="205">
        <v>45265</v>
      </c>
      <c r="C277" s="53"/>
      <c r="D277" s="221" t="s">
        <v>542</v>
      </c>
      <c r="E277" s="206" t="s">
        <v>590</v>
      </c>
      <c r="F277" s="51" t="s">
        <v>885</v>
      </c>
      <c r="G277" s="51"/>
      <c r="I277" s="51">
        <v>558</v>
      </c>
      <c r="J277" s="51" t="s">
        <v>591</v>
      </c>
      <c r="K277" s="51"/>
      <c r="L277" s="51"/>
      <c r="M277" s="51"/>
      <c r="N277" s="51"/>
      <c r="O277" s="37"/>
      <c r="S277" s="55" t="s">
        <v>861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04">
        <v>202</v>
      </c>
      <c r="B278" s="205">
        <v>45272</v>
      </c>
      <c r="C278" s="53"/>
      <c r="D278" s="53" t="s">
        <v>887</v>
      </c>
      <c r="E278" s="206" t="s">
        <v>590</v>
      </c>
      <c r="F278" s="51" t="s">
        <v>888</v>
      </c>
      <c r="G278" s="51"/>
      <c r="H278" s="51"/>
      <c r="I278" s="51">
        <v>5512</v>
      </c>
      <c r="J278" s="51" t="s">
        <v>591</v>
      </c>
      <c r="K278" s="51"/>
      <c r="L278" s="51"/>
      <c r="M278" s="51"/>
      <c r="N278" s="51"/>
      <c r="O278" s="37"/>
      <c r="S278" s="55" t="s">
        <v>874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04">
        <v>203</v>
      </c>
      <c r="B279" s="205">
        <v>45292</v>
      </c>
      <c r="C279" s="53"/>
      <c r="D279" s="53" t="s">
        <v>314</v>
      </c>
      <c r="E279" s="206" t="s">
        <v>590</v>
      </c>
      <c r="F279" s="51" t="s">
        <v>895</v>
      </c>
      <c r="G279" s="51"/>
      <c r="H279" s="51"/>
      <c r="I279" s="51">
        <v>4909</v>
      </c>
      <c r="J279" s="51" t="s">
        <v>591</v>
      </c>
      <c r="K279" s="51"/>
      <c r="L279" s="51"/>
      <c r="M279" s="51"/>
      <c r="N279" s="51"/>
      <c r="O279" s="37"/>
      <c r="S279" s="55" t="s">
        <v>874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04">
        <v>204</v>
      </c>
      <c r="B280" s="205">
        <v>45294</v>
      </c>
      <c r="C280" s="53"/>
      <c r="D280" s="53" t="s">
        <v>540</v>
      </c>
      <c r="E280" s="206" t="s">
        <v>590</v>
      </c>
      <c r="F280" s="51" t="s">
        <v>897</v>
      </c>
      <c r="G280" s="51"/>
      <c r="H280" s="51"/>
      <c r="I280" s="51">
        <v>1080</v>
      </c>
      <c r="J280" s="51" t="s">
        <v>591</v>
      </c>
      <c r="K280" s="51"/>
      <c r="L280" s="51"/>
      <c r="M280" s="51"/>
      <c r="N280" s="51"/>
      <c r="O280" s="37"/>
      <c r="S280" s="55" t="s">
        <v>861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04">
        <v>205</v>
      </c>
      <c r="B281" s="205">
        <v>45315</v>
      </c>
      <c r="C281" s="53"/>
      <c r="D281" s="53" t="s">
        <v>315</v>
      </c>
      <c r="E281" s="206" t="s">
        <v>590</v>
      </c>
      <c r="F281" s="51" t="s">
        <v>906</v>
      </c>
      <c r="G281" s="51"/>
      <c r="H281" s="51"/>
      <c r="I281" s="51">
        <v>2077</v>
      </c>
      <c r="J281" s="51" t="s">
        <v>591</v>
      </c>
      <c r="K281" s="51"/>
      <c r="L281" s="51"/>
      <c r="M281" s="51"/>
      <c r="N281" s="51"/>
      <c r="O281" s="37"/>
      <c r="S281" s="55" t="s">
        <v>874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04">
        <v>206</v>
      </c>
      <c r="B282" s="205">
        <v>45320</v>
      </c>
      <c r="C282" s="53"/>
      <c r="D282" s="53" t="s">
        <v>913</v>
      </c>
      <c r="E282" s="206" t="s">
        <v>590</v>
      </c>
      <c r="F282" s="51" t="s">
        <v>914</v>
      </c>
      <c r="G282" s="51"/>
      <c r="H282" s="51"/>
      <c r="I282" s="51">
        <v>2906</v>
      </c>
      <c r="J282" s="51" t="s">
        <v>591</v>
      </c>
      <c r="K282" s="51"/>
      <c r="L282" s="51"/>
      <c r="M282" s="51"/>
      <c r="N282" s="51"/>
      <c r="O282" s="37"/>
      <c r="S282" s="55" t="s">
        <v>861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53"/>
      <c r="B283" s="53"/>
      <c r="C283" s="53"/>
      <c r="D283" s="53"/>
      <c r="E283" s="53"/>
      <c r="F283" s="51"/>
      <c r="G283" s="51"/>
      <c r="H283" s="51"/>
      <c r="I283" s="51"/>
      <c r="J283" s="31"/>
      <c r="K283" s="51"/>
      <c r="L283" s="51"/>
      <c r="M283" s="51"/>
      <c r="N283" s="53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B284" s="207" t="s">
        <v>837</v>
      </c>
      <c r="F284" s="55"/>
      <c r="G284" s="55"/>
      <c r="H284" s="55"/>
      <c r="I284" s="55"/>
      <c r="J284" s="37"/>
      <c r="K284" s="55"/>
      <c r="L284" s="55"/>
      <c r="M284" s="55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08"/>
      <c r="F285" s="55"/>
      <c r="G285" s="55"/>
      <c r="H285" s="55"/>
      <c r="I285" s="55"/>
      <c r="J285" s="37"/>
      <c r="K285" s="55"/>
      <c r="L285" s="55"/>
      <c r="M285" s="55"/>
      <c r="O285" s="37"/>
      <c r="S285" s="55"/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08"/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A287" s="51"/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</sheetData>
  <autoFilter ref="S1:S283" xr:uid="{00000000-0009-0000-0000-000005000000}"/>
  <mergeCells count="15">
    <mergeCell ref="A43:A44"/>
    <mergeCell ref="B43:B44"/>
    <mergeCell ref="O43:O44"/>
    <mergeCell ref="P43:P44"/>
    <mergeCell ref="J43:J44"/>
    <mergeCell ref="A53:A54"/>
    <mergeCell ref="B53:B54"/>
    <mergeCell ref="J53:J54"/>
    <mergeCell ref="P53:P54"/>
    <mergeCell ref="A47:A48"/>
    <mergeCell ref="B47:B48"/>
    <mergeCell ref="J47:J48"/>
    <mergeCell ref="P47:P48"/>
    <mergeCell ref="M53:M54"/>
    <mergeCell ref="O53:O5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2024-02-06T16:57:00Z</dcterms:modified>
</cp:coreProperties>
</file>