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EC4363B4-8AE3-4767-99BE-60D39292A8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F&amp;O)'!$S$1:$S$274</definedName>
  </definedNames>
  <calcPr calcId="181029"/>
</workbook>
</file>

<file path=xl/calcChain.xml><?xml version="1.0" encoding="utf-8"?>
<calcChain xmlns="http://schemas.openxmlformats.org/spreadsheetml/2006/main">
  <c r="K48" i="6" l="1"/>
  <c r="M48" i="6" s="1"/>
  <c r="L17" i="6" l="1"/>
  <c r="K17" i="6"/>
  <c r="M17" i="6" s="1"/>
  <c r="K47" i="6" l="1"/>
  <c r="K46" i="6"/>
  <c r="P21" i="6" l="1"/>
  <c r="P20" i="6"/>
  <c r="P19" i="6"/>
  <c r="K11" i="6"/>
  <c r="M11" i="6" s="1"/>
  <c r="L11" i="6"/>
  <c r="L37" i="6"/>
  <c r="K37" i="6"/>
  <c r="M37" i="6" s="1"/>
  <c r="L35" i="6"/>
  <c r="K35" i="6"/>
  <c r="L36" i="6"/>
  <c r="K36" i="6"/>
  <c r="M36" i="6" l="1"/>
  <c r="M35" i="6"/>
  <c r="P18" i="6"/>
  <c r="L34" i="6"/>
  <c r="K34" i="6"/>
  <c r="L13" i="6"/>
  <c r="K13" i="6"/>
  <c r="M34" i="6" l="1"/>
  <c r="M13" i="6"/>
  <c r="P16" i="6" l="1"/>
  <c r="K266" i="6" l="1"/>
  <c r="L266" i="6" s="1"/>
  <c r="P15" i="6" l="1"/>
  <c r="P14" i="6" l="1"/>
  <c r="P55" i="6" l="1"/>
  <c r="P54" i="6"/>
  <c r="P53" i="6"/>
  <c r="P12" i="6"/>
  <c r="K258" i="6" l="1"/>
  <c r="L258" i="6" s="1"/>
  <c r="K262" i="6" l="1"/>
  <c r="L262" i="6" s="1"/>
  <c r="K267" i="6" l="1"/>
  <c r="L267" i="6" s="1"/>
  <c r="P10" i="6" l="1"/>
  <c r="K259" i="6" l="1"/>
  <c r="L259" i="6" s="1"/>
  <c r="K253" i="6"/>
  <c r="L253" i="6" s="1"/>
  <c r="K261" i="6" l="1"/>
  <c r="L261" i="6" s="1"/>
  <c r="K249" i="6" l="1"/>
  <c r="L249" i="6" s="1"/>
  <c r="K250" i="6" l="1"/>
  <c r="L250" i="6" s="1"/>
  <c r="K243" i="6"/>
  <c r="L243" i="6" s="1"/>
  <c r="K260" i="6" l="1"/>
  <c r="L260" i="6" s="1"/>
  <c r="K254" i="6"/>
  <c r="L254" i="6" s="1"/>
  <c r="K256" i="6" l="1"/>
  <c r="L256" i="6" s="1"/>
  <c r="L6" i="2" l="1"/>
  <c r="K6" i="3"/>
  <c r="D7" i="5" l="1"/>
  <c r="M7" i="6"/>
  <c r="K251" i="6" l="1"/>
  <c r="L251" i="6" s="1"/>
  <c r="K248" i="6" l="1"/>
  <c r="L248" i="6" s="1"/>
  <c r="K252" i="6" l="1"/>
  <c r="L252" i="6" s="1"/>
  <c r="K247" i="6"/>
  <c r="L247" i="6" s="1"/>
  <c r="K246" i="6"/>
  <c r="L246" i="6" s="1"/>
  <c r="K244" i="6"/>
  <c r="L244" i="6" s="1"/>
  <c r="H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F203" i="6"/>
  <c r="K203" i="6" s="1"/>
  <c r="L203" i="6" s="1"/>
  <c r="K202" i="6"/>
  <c r="L202" i="6" s="1"/>
  <c r="F201" i="6"/>
  <c r="K201" i="6" s="1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2" i="6"/>
  <c r="L182" i="6" s="1"/>
  <c r="F181" i="6"/>
  <c r="K181" i="6" s="1"/>
  <c r="L181" i="6" s="1"/>
  <c r="K180" i="6"/>
  <c r="L180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3" i="6"/>
  <c r="L153" i="6" s="1"/>
  <c r="K151" i="6"/>
  <c r="L151" i="6" s="1"/>
  <c r="K149" i="6"/>
  <c r="L149" i="6" s="1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L135" i="6" s="1"/>
  <c r="K134" i="6"/>
  <c r="L134" i="6" s="1"/>
  <c r="F133" i="6"/>
  <c r="K133" i="6" s="1"/>
  <c r="L133" i="6" s="1"/>
  <c r="H132" i="6"/>
  <c r="K132" i="6" s="1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H98" i="6"/>
  <c r="K98" i="6" s="1"/>
  <c r="L98" i="6" s="1"/>
  <c r="F97" i="6"/>
  <c r="K97" i="6" s="1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" i="4"/>
</calcChain>
</file>

<file path=xl/sharedStrings.xml><?xml version="1.0" encoding="utf-8"?>
<sst xmlns="http://schemas.openxmlformats.org/spreadsheetml/2006/main" count="3703" uniqueCount="1272">
  <si>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</si>
  <si>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</si>
  <si>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</si>
  <si>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</si>
  <si>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</si>
  <si>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</si>
  <si>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</si>
  <si>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</si>
  <si>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</si>
  <si>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</si>
  <si>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</si>
  <si>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</si>
  <si>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</si>
  <si>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</si>
  <si>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</si>
  <si>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</si>
  <si>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</si>
  <si>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</si>
  <si>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</si>
  <si>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</si>
  <si>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</si>
  <si>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</si>
  <si>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</si>
  <si>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</si>
  <si>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</si>
  <si>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</si>
  <si>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</si>
  <si>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</si>
  <si>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</si>
  <si>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</si>
  <si>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</si>
  <si>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</si>
  <si>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</si>
  <si>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</si>
  <si>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</si>
  <si>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</si>
  <si>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</si>
  <si>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</si>
  <si>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</si>
  <si>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</si>
  <si>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</si>
  <si>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</si>
  <si>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</si>
  <si>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</si>
  <si>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</si>
  <si>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</si>
  <si>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</si>
  <si>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</si>
  <si>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</si>
  <si>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</si>
  <si>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</si>
  <si>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</si>
  <si>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</si>
  <si>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</si>
  <si>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</si>
  <si>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</si>
  <si>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</si>
  <si>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</si>
  <si>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</si>
  <si>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</si>
  <si>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</si>
  <si>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</si>
  <si>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</si>
  <si>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</si>
  <si>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</si>
  <si>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</si>
  <si>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</si>
  <si>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</si>
  <si>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</si>
  <si>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</si>
  <si>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</si>
  <si>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</si>
  <si>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</si>
  <si>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</si>
  <si>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</si>
  <si>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</si>
  <si>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</si>
  <si>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</si>
  <si>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</si>
  <si>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</si>
  <si>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</si>
  <si>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</si>
  <si>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</si>
  <si>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</si>
  <si>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</si>
  <si>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</si>
  <si>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</si>
  <si>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</si>
  <si>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</si>
  <si>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</si>
  <si>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</si>
  <si>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</si>
  <si>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</si>
  <si>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</si>
  <si>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</si>
  <si>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</si>
  <si>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</si>
  <si>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</si>
  <si>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</si>
  <si>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</si>
  <si>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</si>
  <si>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</si>
  <si>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</si>
  <si>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</si>
  <si>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</si>
  <si>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</si>
  <si>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</si>
  <si>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</si>
  <si>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</si>
  <si>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</si>
  <si>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</si>
  <si>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</si>
  <si>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</si>
  <si>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</si>
  <si>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</si>
  <si>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</si>
  <si>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</si>
  <si>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</si>
  <si>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</si>
  <si>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</si>
  <si>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</si>
  <si>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</si>
  <si>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</si>
  <si>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</si>
  <si>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</si>
  <si>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</si>
  <si>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</si>
  <si>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</si>
  <si>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</si>
  <si>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</si>
  <si>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</si>
  <si>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</si>
  <si>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</si>
  <si>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</si>
  <si>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</si>
  <si>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</si>
  <si>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</si>
  <si>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</si>
  <si>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</si>
  <si>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</si>
  <si>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</si>
  <si>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</si>
  <si>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</si>
  <si>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</si>
  <si>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</si>
  <si>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</si>
  <si>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</si>
  <si>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</si>
  <si>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</si>
  <si>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</si>
  <si>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</si>
  <si>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</si>
  <si>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</si>
  <si>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</si>
  <si>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</si>
  <si>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</si>
  <si>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</si>
  <si>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</si>
  <si>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</si>
  <si>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</si>
  <si>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</si>
  <si>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</si>
  <si>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</si>
  <si>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</si>
  <si>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</si>
  <si>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</si>
  <si>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</si>
  <si>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</si>
  <si>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</si>
  <si>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</si>
  <si>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</si>
  <si>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</si>
  <si>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</si>
  <si>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</si>
  <si>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</si>
  <si>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</si>
  <si>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</si>
  <si>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</si>
  <si>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</si>
  <si>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</si>
  <si>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</si>
  <si>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</si>
  <si>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</si>
  <si>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</si>
  <si>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</si>
  <si>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</si>
  <si>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</si>
  <si>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</si>
  <si>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</si>
  <si>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</si>
  <si>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</si>
  <si>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</si>
  <si>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</si>
  <si>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</si>
  <si>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</si>
  <si>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</si>
  <si>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</si>
  <si>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</si>
  <si>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</si>
  <si>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</si>
  <si>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</si>
  <si>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</si>
  <si>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</si>
  <si>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</si>
  <si>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</si>
  <si>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</si>
  <si>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</si>
  <si>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</si>
  <si>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</si>
  <si>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</si>
  <si>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</si>
  <si>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</si>
  <si>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</si>
  <si>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</si>
  <si>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</si>
  <si>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</si>
  <si>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</si>
  <si>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</si>
  <si>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</si>
  <si>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</si>
  <si>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</si>
  <si>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</si>
  <si>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</si>
  <si>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</si>
  <si>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</si>
  <si>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</si>
  <si>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</si>
  <si>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</si>
  <si>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</si>
  <si>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</si>
  <si>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</si>
  <si>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</si>
  <si>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</si>
  <si>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</si>
  <si>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</si>
  <si>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</si>
  <si>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</si>
  <si>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</si>
  <si>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</si>
  <si>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</si>
  <si>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</si>
  <si>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</si>
  <si>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</si>
  <si>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</si>
  <si>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</si>
  <si>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</si>
  <si>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</si>
  <si>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</si>
  <si>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</si>
  <si>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</si>
  <si>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</si>
  <si>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</si>
  <si>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</si>
  <si>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</si>
  <si>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</si>
  <si>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</si>
  <si>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</si>
  <si>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</si>
  <si>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</si>
  <si>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</si>
  <si>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</si>
  <si>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</si>
  <si>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</si>
  <si>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</si>
  <si>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</si>
  <si>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</si>
  <si>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</si>
  <si>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</si>
  <si>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</si>
  <si>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</si>
  <si>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</si>
  <si>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</si>
  <si>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</si>
  <si>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</si>
  <si>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</si>
  <si>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</si>
  <si>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</si>
  <si>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</si>
  <si>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</si>
  <si>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</si>
  <si>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</si>
  <si>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</si>
  <si>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</si>
  <si>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</si>
  <si>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</si>
  <si>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</si>
  <si>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</si>
  <si>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</si>
  <si>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</si>
  <si>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</si>
  <si>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</si>
  <si>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</si>
  <si>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</si>
  <si>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</si>
  <si>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</si>
  <si>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</si>
  <si>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</si>
  <si>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</si>
  <si>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</si>
  <si>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</si>
  <si>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</si>
  <si>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</si>
  <si>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</si>
  <si>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</si>
  <si>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</si>
  <si>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</si>
  <si>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</si>
  <si>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</si>
  <si>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</si>
  <si>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</si>
  <si>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</si>
  <si>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</si>
  <si>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</si>
  <si>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</si>
  <si>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</si>
  <si>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</si>
  <si>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</si>
  <si>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</si>
  <si>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</si>
  <si>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</si>
  <si>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</si>
  <si>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</si>
  <si>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</si>
  <si>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</si>
  <si>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</si>
  <si>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</si>
  <si>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</si>
  <si>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</si>
  <si>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</si>
  <si>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</si>
  <si>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</si>
  <si>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</si>
  <si>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</si>
  <si>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</si>
  <si>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</si>
  <si>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</si>
  <si>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</si>
  <si>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</si>
  <si>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</si>
  <si>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</si>
  <si>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</si>
  <si>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</si>
  <si>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</si>
  <si>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</si>
  <si>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</si>
  <si>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</si>
  <si>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</si>
  <si>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</si>
  <si>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</si>
  <si>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</si>
  <si>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</si>
  <si>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</si>
  <si>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</si>
  <si>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</si>
  <si>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</si>
  <si>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</si>
  <si>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</si>
  <si>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</si>
  <si>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</si>
  <si>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</si>
  <si>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</si>
  <si>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</si>
  <si>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</si>
  <si>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</si>
  <si>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</si>
  <si>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</si>
  <si>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</si>
  <si>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</si>
  <si>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</si>
  <si>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</si>
  <si>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</si>
  <si>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</si>
  <si>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</si>
  <si>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</si>
  <si>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</si>
  <si>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</si>
  <si>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</si>
  <si>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</si>
  <si>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</si>
  <si>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</si>
  <si>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</si>
  <si>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</si>
  <si>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</si>
  <si>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</si>
  <si>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</si>
  <si>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</si>
  <si>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</si>
  <si>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</si>
  <si>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</si>
  <si>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</si>
  <si>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</si>
  <si>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</si>
  <si>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</si>
  <si>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</si>
  <si>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</si>
  <si>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</si>
  <si>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</si>
  <si>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</si>
  <si>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</si>
  <si>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</si>
  <si>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</si>
  <si>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</si>
  <si>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</si>
  <si>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</si>
  <si>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</si>
  <si>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</si>
  <si>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</si>
  <si>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</si>
  <si>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</si>
  <si>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</si>
  <si>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</si>
  <si>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</si>
  <si>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</si>
  <si>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</si>
  <si>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</si>
  <si>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</si>
  <si>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</si>
  <si>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</si>
  <si>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</si>
  <si>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</si>
  <si>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</si>
  <si>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</si>
  <si>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</si>
  <si>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</si>
  <si>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</si>
  <si>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</si>
  <si>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</si>
  <si>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</si>
  <si>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</si>
  <si>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</si>
  <si>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</si>
  <si>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</si>
  <si>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</si>
  <si>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</si>
  <si>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</si>
  <si>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</si>
  <si>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</si>
  <si>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</si>
  <si>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</si>
  <si>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</si>
  <si>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</si>
  <si>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</si>
  <si>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</si>
  <si>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</si>
  <si>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</si>
  <si>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</si>
  <si>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</si>
  <si>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</si>
  <si>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</si>
  <si>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</si>
  <si>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</si>
  <si>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</si>
  <si>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</si>
  <si>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</si>
  <si>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</si>
  <si>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</si>
  <si>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</si>
  <si>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</si>
  <si>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</si>
  <si>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</si>
  <si>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</si>
  <si>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</si>
  <si>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</si>
  <si>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</si>
  <si>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</si>
  <si>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</si>
  <si>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</si>
  <si>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</si>
  <si>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</si>
  <si>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</si>
  <si>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</si>
  <si>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</si>
  <si>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</si>
  <si>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</si>
  <si>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</si>
  <si>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</si>
  <si>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</si>
  <si>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</si>
  <si>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</si>
  <si>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</si>
  <si>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</si>
  <si>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</si>
  <si>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</si>
  <si>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</si>
  <si>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</si>
  <si>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</si>
  <si>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</si>
  <si>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</si>
  <si>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</si>
  <si>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</si>
  <si>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</si>
  <si>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</si>
  <si>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</si>
  <si>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</si>
  <si>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</si>
  <si>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</si>
  <si>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</si>
  <si>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</si>
  <si>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</si>
  <si>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</si>
  <si>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</si>
  <si>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</si>
  <si>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</si>
  <si>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</si>
  <si>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</si>
  <si>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</si>
  <si>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</si>
  <si>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</si>
  <si>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</si>
  <si>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</si>
  <si>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</si>
  <si>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</si>
  <si>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</si>
  <si>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</si>
  <si>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</si>
  <si>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</si>
  <si>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</si>
  <si>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</si>
  <si>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</si>
  <si>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</si>
  <si>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</si>
  <si>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</si>
  <si>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</si>
  <si>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</si>
  <si>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</si>
  <si>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</si>
  <si>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</si>
  <si>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</si>
  <si>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</si>
  <si>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</si>
  <si>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</si>
  <si>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</si>
  <si>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</si>
  <si>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</si>
  <si>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</si>
  <si>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</si>
  <si>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</si>
  <si>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</si>
  <si>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</si>
  <si>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</si>
  <si>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</si>
  <si>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</si>
  <si>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</si>
  <si>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</si>
  <si>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</si>
  <si>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</si>
  <si>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</si>
  <si>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</si>
  <si>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</si>
  <si>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</si>
  <si>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</si>
  <si>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</si>
  <si>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</si>
  <si>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</si>
  <si>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</si>
  <si>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</si>
  <si>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</si>
  <si>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</si>
  <si>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</si>
  <si>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</si>
  <si>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</si>
  <si>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</si>
  <si>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</si>
  <si>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</si>
  <si>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</si>
  <si>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</si>
  <si>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</si>
  <si>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</si>
  <si>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</si>
  <si>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</si>
  <si>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</si>
  <si>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</si>
  <si>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</si>
  <si>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</si>
  <si>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</si>
  <si>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</si>
  <si>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</si>
  <si>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</si>
  <si>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</si>
  <si>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</si>
  <si>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</si>
  <si>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</si>
  <si>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</si>
  <si>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</si>
  <si>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</si>
  <si>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</si>
  <si>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</si>
  <si>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</si>
  <si>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</si>
  <si>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</si>
  <si>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</si>
  <si>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</si>
  <si>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</si>
  <si>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</si>
  <si>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</si>
  <si>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</si>
  <si>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</si>
  <si>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</si>
  <si>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</si>
  <si>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</si>
  <si>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</si>
  <si>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</si>
  <si>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</si>
  <si>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</si>
  <si>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</si>
  <si>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</si>
  <si>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</si>
  <si>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</si>
  <si>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</si>
  <si>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</si>
  <si>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</si>
  <si>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</si>
  <si>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</si>
  <si>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</si>
  <si>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</si>
  <si>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</si>
  <si>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</si>
  <si>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</si>
  <si>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</si>
  <si>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</si>
  <si>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</si>
  <si>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</si>
  <si>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</si>
  <si>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</si>
  <si>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</si>
  <si>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</si>
  <si>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</si>
  <si>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</si>
  <si>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</si>
  <si>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</si>
  <si>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</si>
  <si>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</si>
  <si>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</si>
  <si>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</si>
  <si>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</si>
  <si>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</si>
  <si>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</si>
  <si>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</si>
  <si>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</si>
  <si>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</si>
  <si>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</si>
  <si>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</si>
  <si>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</si>
  <si>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</si>
  <si>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</si>
  <si>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</si>
  <si>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</si>
  <si>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</si>
  <si>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</si>
  <si>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</si>
  <si>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</si>
  <si>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</si>
  <si>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</si>
  <si>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</si>
  <si>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</si>
  <si>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</si>
  <si>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</si>
  <si>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</si>
  <si>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</si>
  <si>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</si>
  <si>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</si>
  <si>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</si>
  <si>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</si>
  <si>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</si>
  <si>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</si>
  <si>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</si>
  <si>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</si>
  <si>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</si>
  <si>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</si>
  <si>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</si>
  <si>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</si>
  <si>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</si>
  <si>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</si>
  <si>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</si>
  <si>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</si>
  <si>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</si>
  <si>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</si>
  <si>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</si>
  <si>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</si>
  <si>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</si>
  <si>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</si>
  <si>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</si>
  <si>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</si>
  <si>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</si>
  <si>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</si>
  <si>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</si>
  <si>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</si>
  <si>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</si>
  <si>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</si>
  <si>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</si>
  <si>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</si>
  <si>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</si>
  <si>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</si>
  <si>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</si>
  <si>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</si>
  <si>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</si>
  <si>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</si>
  <si>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</si>
  <si>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</si>
  <si>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</si>
  <si>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</si>
  <si>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</si>
  <si>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</si>
  <si>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</si>
  <si>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</si>
  <si>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</si>
  <si>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</si>
  <si>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</si>
  <si>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</si>
  <si>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</si>
  <si>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</si>
  <si>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</si>
  <si>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</si>
  <si>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</si>
  <si>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</si>
  <si>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</si>
  <si>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</si>
  <si>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</si>
  <si>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</si>
  <si>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</si>
  <si>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</si>
  <si>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</si>
  <si>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</si>
  <si>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</si>
  <si>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</si>
  <si>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</si>
  <si>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</si>
  <si>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</si>
  <si>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</si>
  <si>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</si>
  <si>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</si>
  <si>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</si>
  <si>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</si>
  <si>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</si>
  <si>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</si>
  <si>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</si>
  <si>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</si>
  <si>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</si>
  <si>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</si>
  <si>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</si>
  <si>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</si>
  <si>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</si>
  <si>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</si>
  <si>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</si>
  <si>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</si>
  <si>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</si>
  <si>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</si>
  <si>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</si>
  <si>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</si>
  <si>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</si>
  <si>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</si>
  <si>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</si>
  <si>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</si>
  <si>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</si>
  <si>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</si>
  <si>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</si>
  <si>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</si>
  <si>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</si>
  <si>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</si>
  <si>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</si>
  <si>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</si>
  <si>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</si>
  <si>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</si>
  <si>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</si>
  <si>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</si>
  <si>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</si>
  <si>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</si>
  <si>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</si>
  <si>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</si>
  <si>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</si>
  <si>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</si>
  <si>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</si>
  <si>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</si>
  <si>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</si>
  <si>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</si>
  <si>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</si>
  <si>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</si>
  <si>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</si>
  <si>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</si>
  <si>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</si>
  <si>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</si>
  <si>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</si>
  <si>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</si>
  <si>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</si>
  <si>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</si>
  <si>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</si>
  <si>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</si>
  <si>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</si>
  <si>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</si>
  <si>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</si>
  <si>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</si>
  <si>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</si>
  <si>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</si>
  <si>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</si>
  <si>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</si>
  <si>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</si>
  <si>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</si>
  <si>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</si>
  <si>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</si>
  <si>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</si>
  <si>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</si>
  <si>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</si>
  <si>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</si>
  <si>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</si>
  <si>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</si>
  <si>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</si>
  <si>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</si>
  <si>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</si>
  <si>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</si>
  <si>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</si>
  <si>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</si>
  <si>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</si>
  <si>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</si>
  <si>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</si>
  <si>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</si>
  <si>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</si>
  <si>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</si>
  <si>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</si>
  <si>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</si>
  <si>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</si>
  <si>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</si>
  <si>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</si>
  <si>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</si>
  <si>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</si>
  <si>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</si>
  <si>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</si>
  <si>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</si>
  <si>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</si>
  <si>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</si>
  <si>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</si>
  <si>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</si>
  <si>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</si>
  <si>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</si>
  <si>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</si>
  <si>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</si>
  <si>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</si>
  <si>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</si>
  <si>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</si>
  <si>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</si>
  <si>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</si>
  <si>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</si>
  <si>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</si>
  <si>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</si>
  <si>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</si>
  <si>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</si>
  <si>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</si>
  <si>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</si>
  <si>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</si>
  <si>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</si>
  <si>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</si>
  <si>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</si>
  <si>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</si>
  <si>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</si>
  <si>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</si>
  <si>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</si>
  <si>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</si>
  <si>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</si>
  <si>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</si>
  <si>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</si>
  <si>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</si>
  <si>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</si>
  <si>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</si>
  <si>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</si>
  <si>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</si>
  <si>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</si>
  <si>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</si>
  <si>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</si>
  <si>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</si>
  <si>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</si>
  <si>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</si>
  <si>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</si>
  <si>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</si>
  <si>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</si>
  <si>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</si>
  <si>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</si>
  <si>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</si>
  <si>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</si>
  <si>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</si>
  <si>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</si>
  <si>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</si>
  <si>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</si>
  <si>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</si>
  <si>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</si>
  <si>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</si>
  <si>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</si>
  <si>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</si>
  <si>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</si>
  <si>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</si>
  <si>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</si>
  <si>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</si>
  <si>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</si>
  <si>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</si>
  <si>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</si>
  <si>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</si>
  <si>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NIKHIL RAJESH SINGH</t>
  </si>
  <si>
    <t>NK SECURITIES RESEARCH PRIVATE LIMITED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</si>
  <si>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</si>
  <si>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</si>
  <si>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</si>
  <si>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</si>
  <si>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</si>
  <si>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</si>
  <si>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</si>
  <si>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</si>
  <si>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</si>
  <si>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</si>
  <si>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SETU SECURITIES PVT LTD</t>
  </si>
  <si>
    <t>GODHA</t>
  </si>
  <si>
    <t>Godha Cabcon Insulat Ltd</t>
  </si>
  <si>
    <t>LLOYDS-RE</t>
  </si>
  <si>
    <t>LLOYDS ENGG WORK LIMITED</t>
  </si>
  <si>
    <t>ENBETRD</t>
  </si>
  <si>
    <t>SAHASTRAA ADVISORS PRIVATE LIMITED</t>
  </si>
  <si>
    <t>BANKA</t>
  </si>
  <si>
    <t>Banka BioLoo Limited</t>
  </si>
  <si>
    <t>JAINAM BROKING LIMITED</t>
  </si>
  <si>
    <t>1700-1750</t>
  </si>
  <si>
    <t>1860-1960</t>
  </si>
  <si>
    <t>DPL</t>
  </si>
  <si>
    <t>BANKNIFTY 48400 CE 03-JAN</t>
  </si>
  <si>
    <t>BANKNIFTY 49000 CE 03-JAN</t>
  </si>
  <si>
    <t xml:space="preserve">CAPACITE </t>
  </si>
  <si>
    <t>280-310</t>
  </si>
  <si>
    <t>VISHAL BIPINCHANDRA DOSHI</t>
  </si>
  <si>
    <t>QE SECURITIES LLP</t>
  </si>
  <si>
    <t>CITADEL SECURITIES INDIA MARKETS PRIVATE LIMITED</t>
  </si>
  <si>
    <t>MITTAL</t>
  </si>
  <si>
    <t>Mittal Life Style Limited</t>
  </si>
  <si>
    <t>COMFORT CAPITAL PRIVATE LIMITED</t>
  </si>
  <si>
    <t>RPOWER</t>
  </si>
  <si>
    <t>Reliance Power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</si>
  <si>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</si>
  <si>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</si>
  <si>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</si>
  <si>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</si>
  <si>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</si>
  <si>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</si>
  <si>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</si>
  <si>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</si>
  <si>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</si>
  <si>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199.5-206.5</t>
  </si>
  <si>
    <t>219-230</t>
  </si>
  <si>
    <t>Retail Research Technical Calls &amp; Fundamental Performance Report for the month of January-2024</t>
  </si>
  <si>
    <t>FRANKLININD</t>
  </si>
  <si>
    <t>IFL</t>
  </si>
  <si>
    <t>NCLRESE</t>
  </si>
  <si>
    <t>VIBRANT SECURITIES PRIVATE LIMITED</t>
  </si>
  <si>
    <t>QUASAR</t>
  </si>
  <si>
    <t>EMPIRE DEALTRADE PRIVATE LIMITED .</t>
  </si>
  <si>
    <t>CHAUHAN TRISHUL JITUSINH</t>
  </si>
  <si>
    <t>GTL</t>
  </si>
  <si>
    <t>GTL Limited</t>
  </si>
  <si>
    <t>ONDOOR</t>
  </si>
  <si>
    <t>On Door Concepts Limited</t>
  </si>
  <si>
    <t>LIESHA CORPORATION PRIVATE LIMITED .</t>
  </si>
  <si>
    <t>SAGARDEEP</t>
  </si>
  <si>
    <t>Sagardeep Alloys Limited</t>
  </si>
  <si>
    <t>CRONY VYAPAR PVT LTD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</si>
  <si>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</si>
  <si>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</si>
  <si>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</si>
  <si>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</si>
  <si>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</si>
  <si>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</si>
  <si>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</si>
  <si>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</si>
  <si>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</si>
  <si>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</si>
  <si>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</si>
  <si>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</si>
  <si>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</si>
  <si>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7NR</t>
  </si>
  <si>
    <t>ACHYUT</t>
  </si>
  <si>
    <t>ALKABEN SURESHBHAI THAKKAR</t>
  </si>
  <si>
    <t>BONLON</t>
  </si>
  <si>
    <t>CHANDRAP</t>
  </si>
  <si>
    <t>TRISHAKTI ELECTRONICS AND INDUSTRIES LTD</t>
  </si>
  <si>
    <t>TRISHAKTI CAPITAL LIMITED</t>
  </si>
  <si>
    <t>CHEMTECH</t>
  </si>
  <si>
    <t>PARTH INFIN BROKERS PVT LTD</t>
  </si>
  <si>
    <t>CHOTHANI</t>
  </si>
  <si>
    <t>MILLENNIAL FAMILY TRUST</t>
  </si>
  <si>
    <t>EMPOWER</t>
  </si>
  <si>
    <t>OM PRAKASH AGGARWAL</t>
  </si>
  <si>
    <t>MONEYSTAR TRADELINK PRIVATE LIMITED</t>
  </si>
  <si>
    <t>MMLF</t>
  </si>
  <si>
    <t>SAROJ GUPTA</t>
  </si>
  <si>
    <t>SAMPRE</t>
  </si>
  <si>
    <t>SBVCL</t>
  </si>
  <si>
    <t>TOPGAIN FINANCE PRIVATE LIMITED</t>
  </si>
  <si>
    <t>MANSI SHARE &amp; STOCK ADVISORS PRIVATE LIMITED</t>
  </si>
  <si>
    <t>SEACOAST</t>
  </si>
  <si>
    <t>SHREESEC</t>
  </si>
  <si>
    <t>SUPERIOR COMMODEAL PRIVATE LIMITED</t>
  </si>
  <si>
    <t>TTIL</t>
  </si>
  <si>
    <t>KAMLA MULTITRADE LLP</t>
  </si>
  <si>
    <t>URJAGLOBA</t>
  </si>
  <si>
    <t>ZODJRDMKJ</t>
  </si>
  <si>
    <t>ATL</t>
  </si>
  <si>
    <t>Allcargo Terminals Ltd</t>
  </si>
  <si>
    <t>HRHNEXT</t>
  </si>
  <si>
    <t>HRH Next Services Limited</t>
  </si>
  <si>
    <t>INDOAMIN</t>
  </si>
  <si>
    <t>Indo Amines Limited</t>
  </si>
  <si>
    <t>IPL</t>
  </si>
  <si>
    <t>India Pesticides Limited</t>
  </si>
  <si>
    <t>OM HARI HALAN HUF</t>
  </si>
  <si>
    <t>PACE COMMODITY BROKERS PRIVATE LIMITED</t>
  </si>
  <si>
    <t>CHANDRIKABEN VIKRAMBHAI PATEL</t>
  </si>
  <si>
    <t>SHRIRAMPPS</t>
  </si>
  <si>
    <t>Shriram Properties Ltd</t>
  </si>
  <si>
    <t>URJA</t>
  </si>
  <si>
    <t>Urja Global Limited</t>
  </si>
  <si>
    <t>USK</t>
  </si>
  <si>
    <t>Udayshivakumar Infra Ltd</t>
  </si>
  <si>
    <t>VIKASLIFE</t>
  </si>
  <si>
    <t>Vikas Lifecare Limited</t>
  </si>
  <si>
    <t>VISHWAS FINCAP SERVICES PRIVATE LIMITED</t>
  </si>
  <si>
    <t>HALAN OM HARI MAHABIR PRASAD</t>
  </si>
  <si>
    <t>Profit of Rs.28/-</t>
  </si>
  <si>
    <t>HINDUNILVR JAN FUT</t>
  </si>
  <si>
    <t>2625-2627</t>
  </si>
  <si>
    <t>2661-2696</t>
  </si>
  <si>
    <t>BANKNIFTY 48200 CE 10 JAN</t>
  </si>
  <si>
    <t>360-400</t>
  </si>
  <si>
    <t>Profit of Rs.62.5/-</t>
  </si>
  <si>
    <t>NESTLEIND JAN FUT</t>
  </si>
  <si>
    <t>27230-27250</t>
  </si>
  <si>
    <t>27600-28000</t>
  </si>
  <si>
    <t>NIKUNJ KAUSHIK SHAH</t>
  </si>
  <si>
    <t>BHARTIBEN DHIRAJLAL THAKKAR</t>
  </si>
  <si>
    <t>FLYONTRIP SERVICES PRIVATE LIMITED</t>
  </si>
  <si>
    <t>AMANAYA</t>
  </si>
  <si>
    <t>HARI VENKATA PRASAD RAVULA</t>
  </si>
  <si>
    <t>ASHCAP</t>
  </si>
  <si>
    <t>RAHUL SUHAS KULKARN</t>
  </si>
  <si>
    <t>BAROEXT</t>
  </si>
  <si>
    <t>ANIL KUMAR AMRITLAL SINGHI</t>
  </si>
  <si>
    <t>BENCHMARK</t>
  </si>
  <si>
    <t>RAJESH KUMAR JAIN</t>
  </si>
  <si>
    <t>PRABHAT FINANCIAL SERVICES LIMITED</t>
  </si>
  <si>
    <t>SHRI PRAKASH KABRA</t>
  </si>
  <si>
    <t>VINEY EQUITY MARKET LLP</t>
  </si>
  <si>
    <t>RAJESH KUMAR SINGLA .</t>
  </si>
  <si>
    <t>DEEPAK KUMAR MOHANTY</t>
  </si>
  <si>
    <t>RITA JAIN</t>
  </si>
  <si>
    <t>AVIRAT ENTERPRISE</t>
  </si>
  <si>
    <t>JAYVANTI DHANJI CHHEDA</t>
  </si>
  <si>
    <t>PANKAJ DHANJI CHHEDA</t>
  </si>
  <si>
    <t>KAILASH KABRA</t>
  </si>
  <si>
    <t>UNIQUE INVESTMENT</t>
  </si>
  <si>
    <t>SHAILESH LODAYA</t>
  </si>
  <si>
    <t>DGL</t>
  </si>
  <si>
    <t>RAJESH PIROGIWAL</t>
  </si>
  <si>
    <t>SHOBHIT KUMAR</t>
  </si>
  <si>
    <t>MAHADEV MANUBHAI MAKVANA</t>
  </si>
  <si>
    <t>ANIL KUMAR</t>
  </si>
  <si>
    <t>ESCORP</t>
  </si>
  <si>
    <t>SHIELD FINANCE PVT LTD</t>
  </si>
  <si>
    <t>EMRALD COMMERCIAL LIMITED</t>
  </si>
  <si>
    <t>VENKATESHWARA INDUSTRIAL PROMOTION CO LIMITED</t>
  </si>
  <si>
    <t>SK GROWTH FUND PRIVATE LIMITED</t>
  </si>
  <si>
    <t>FONE4</t>
  </si>
  <si>
    <t>CHANDRIKA NARESHBHAI SHAH</t>
  </si>
  <si>
    <t>PARTH RAJANIKANT PANDYA</t>
  </si>
  <si>
    <t>SATISH KUMAR GRANDHI</t>
  </si>
  <si>
    <t>KUNTAL JITENDRA TRIVEDI</t>
  </si>
  <si>
    <t>GENNEX</t>
  </si>
  <si>
    <t>RIDHI SIDHI DISTRIBUTORS PVT. LTD.</t>
  </si>
  <si>
    <t>MARYADA BARTER PRIVATE LIMITED</t>
  </si>
  <si>
    <t>GENPHARMA</t>
  </si>
  <si>
    <t>YUGA STOCKS AND COMMODITIES PRIVATE LIMITED .</t>
  </si>
  <si>
    <t>GGPL</t>
  </si>
  <si>
    <t>MIR AMJAD ALI</t>
  </si>
  <si>
    <t>GOLDTECH</t>
  </si>
  <si>
    <t>NIRAJ RAJNIKANT SHAH</t>
  </si>
  <si>
    <t>STOCK PLANET PRIVATE LIMITED</t>
  </si>
  <si>
    <t>GOYALASS</t>
  </si>
  <si>
    <t>AJAIDAS KALLATTU CHANDRADAS</t>
  </si>
  <si>
    <t>LALJIBHAI TRIVEDI</t>
  </si>
  <si>
    <t>ARHAT TOUCH PRIVATE LIMITED</t>
  </si>
  <si>
    <t>JOHNPHARMA</t>
  </si>
  <si>
    <t>LELAVOIR</t>
  </si>
  <si>
    <t>VARSHA NAMRA PAUN</t>
  </si>
  <si>
    <t>MAHASTEEL</t>
  </si>
  <si>
    <t>IRAGE BROKING SERVICES LLP</t>
  </si>
  <si>
    <t>MALHAAR RAJNIKANTBHAI THAKAR</t>
  </si>
  <si>
    <t>NAVKAR</t>
  </si>
  <si>
    <t>NOVARATHANMALPRAVEENKUMAR</t>
  </si>
  <si>
    <t>NAVODAYENT</t>
  </si>
  <si>
    <t>AMITKUMARSINGH</t>
  </si>
  <si>
    <t>NEXUSSURGL</t>
  </si>
  <si>
    <t>HARIVARDHAN STEEL &amp; ALLOYS PRIVATE LIMTED</t>
  </si>
  <si>
    <t>POLYCHMP</t>
  </si>
  <si>
    <t>ASHMAVIR FINANCIAL CONSULTANTS PVT LTD</t>
  </si>
  <si>
    <t>VAKANDA SERVICES PRIVATE LIMITED</t>
  </si>
  <si>
    <t>RAJGASES</t>
  </si>
  <si>
    <t>RUPCHAND BAID</t>
  </si>
  <si>
    <t>SHAH BHUPENDRA HIMATLAL HUF</t>
  </si>
  <si>
    <t>PANKAJDHUPER</t>
  </si>
  <si>
    <t>NIRAJDHUPER</t>
  </si>
  <si>
    <t>ROJL</t>
  </si>
  <si>
    <t>VIKASA INDIA EIF I FUND-INCUBE GLOBAL OPPORTUNITIES</t>
  </si>
  <si>
    <t>GEOMETRIC SECURITIES &amp; ADVISORY P LTD</t>
  </si>
  <si>
    <t>SAMYAKINT</t>
  </si>
  <si>
    <t>BOMMISETTY VENKATA SUBBA RAO</t>
  </si>
  <si>
    <t>JATIN MANUBHAI LAKHANI</t>
  </si>
  <si>
    <t>SHREEGANES</t>
  </si>
  <si>
    <t>SHRI CHAND</t>
  </si>
  <si>
    <t>SETU SECURITIES PVT. LTD.</t>
  </si>
  <si>
    <t>SILVERPRL</t>
  </si>
  <si>
    <t>VASUNDHARA BHARECH</t>
  </si>
  <si>
    <t>BAID SAMIR</t>
  </si>
  <si>
    <t>STURDY</t>
  </si>
  <si>
    <t>GOPAL VERMA</t>
  </si>
  <si>
    <t>SUNITATOOL</t>
  </si>
  <si>
    <t>SUPERIOR</t>
  </si>
  <si>
    <t>JYOTASNA</t>
  </si>
  <si>
    <t>ASHISH SHARMA</t>
  </si>
  <si>
    <t>SUUMAYA</t>
  </si>
  <si>
    <t>AJITH PRATHAP MATHEW</t>
  </si>
  <si>
    <t>JIGNESH AMRUTLAL THOBHANI</t>
  </si>
  <si>
    <t>SYMBIOX</t>
  </si>
  <si>
    <t>GURJINDER SINGH</t>
  </si>
  <si>
    <t>THINKINK</t>
  </si>
  <si>
    <t>SPEXTRA MULTIBIZ PRIVATE LIMITED</t>
  </si>
  <si>
    <t>TITANSEC</t>
  </si>
  <si>
    <t>SURESH CHAND GARG</t>
  </si>
  <si>
    <t>SIGNATUREGLOBAL COMTRADE PRIVATE LIMITED</t>
  </si>
  <si>
    <t>VEERHEALTH</t>
  </si>
  <si>
    <t>JANAK NAVINBHAI PANCHAL</t>
  </si>
  <si>
    <t>SHAH NISHANT</t>
  </si>
  <si>
    <t>KRISHNA AWTAR KABRA</t>
  </si>
  <si>
    <t>VEL</t>
  </si>
  <si>
    <t>VEENA RAJESH SHAH</t>
  </si>
  <si>
    <t>PRIYA CHANDRAKANT JALGAONKAR</t>
  </si>
  <si>
    <t>VIVEK KANDA</t>
  </si>
  <si>
    <t>Ador Welding Limited</t>
  </si>
  <si>
    <t>AKSHAR</t>
  </si>
  <si>
    <t>Akshar Spintex Limited</t>
  </si>
  <si>
    <t>MUDUPULAVEMULA SURENDRANADHA REDDY</t>
  </si>
  <si>
    <t>BRNL</t>
  </si>
  <si>
    <t>Bharat Road Network Ltd</t>
  </si>
  <si>
    <t>CAPACITE</t>
  </si>
  <si>
    <t>Capacite Infraproject Ltd</t>
  </si>
  <si>
    <t>CBAZAAR</t>
  </si>
  <si>
    <t>Net Avenue Technologies L</t>
  </si>
  <si>
    <t>LATIN MANHARLAL SECURITIES PVT. LTD.</t>
  </si>
  <si>
    <t>COASTCORP</t>
  </si>
  <si>
    <t>Coastal Corporation Ltd</t>
  </si>
  <si>
    <t>DIL</t>
  </si>
  <si>
    <t>Debock Industries Limited</t>
  </si>
  <si>
    <t>FCSSOFT</t>
  </si>
  <si>
    <t>FCS Software Solutions Li</t>
  </si>
  <si>
    <t>ANKITA VISHAL SHAH</t>
  </si>
  <si>
    <t>GMBREW</t>
  </si>
  <si>
    <t>GM Breweries Ltd.</t>
  </si>
  <si>
    <t>HCC</t>
  </si>
  <si>
    <t>Hindustan Construc Co.</t>
  </si>
  <si>
    <t>HEADSUP</t>
  </si>
  <si>
    <t>Heads UP Ventures Limited</t>
  </si>
  <si>
    <t>MITTAL RIMPY</t>
  </si>
  <si>
    <t>HFCL Limited</t>
  </si>
  <si>
    <t>HITECH</t>
  </si>
  <si>
    <t>Hi-Tech Pipes Limited</t>
  </si>
  <si>
    <t>ASHWIN STOCKS AND INVESTMENT PRIVATE LIMITED</t>
  </si>
  <si>
    <t>Indiabulls Real Estate Li</t>
  </si>
  <si>
    <t>INDIAGLYCO</t>
  </si>
  <si>
    <t>India Glycols Ltd</t>
  </si>
  <si>
    <t>INDTERRAIN</t>
  </si>
  <si>
    <t>Ind Terrain Fashions Ltd</t>
  </si>
  <si>
    <t>INFOLLION</t>
  </si>
  <si>
    <t>Infollion Research Ser L</t>
  </si>
  <si>
    <t>INVENTURE</t>
  </si>
  <si>
    <t>Inventure Gro &amp; Sec Ltd</t>
  </si>
  <si>
    <t>INDRA KIRAN VENTURES</t>
  </si>
  <si>
    <t>MOHTA SARITA</t>
  </si>
  <si>
    <t>YASHWI SECURITIES PVT. LTD.</t>
  </si>
  <si>
    <t>KCP</t>
  </si>
  <si>
    <t>KCP Ltd</t>
  </si>
  <si>
    <t>LATTEYS</t>
  </si>
  <si>
    <t>Latteys Industries Ltd</t>
  </si>
  <si>
    <t>YASH RAMESH BRAHMBHATT</t>
  </si>
  <si>
    <t>RAJ RATAN COMMODITIES PRIVATE LIMITED</t>
  </si>
  <si>
    <t>ELAN VENTURES PRIVATE LIMITED</t>
  </si>
  <si>
    <t>Mahamaya Steel Inds Ltd</t>
  </si>
  <si>
    <t>MAITREYA</t>
  </si>
  <si>
    <t>Maitreya Medicare Limited</t>
  </si>
  <si>
    <t>VORA PRITESH BIJAL</t>
  </si>
  <si>
    <t>MARSHALL</t>
  </si>
  <si>
    <t>Marshall Machines Ltd</t>
  </si>
  <si>
    <t>MOHIT  SHARMA</t>
  </si>
  <si>
    <t>MOHITIND</t>
  </si>
  <si>
    <t>Mohit Industries Ltd</t>
  </si>
  <si>
    <t>DRSUDHAKAR</t>
  </si>
  <si>
    <t>MTNL</t>
  </si>
  <si>
    <t>Maha Tel Nigam Ltd.</t>
  </si>
  <si>
    <t>TRINA DEVANG VYAS</t>
  </si>
  <si>
    <t>PARAS</t>
  </si>
  <si>
    <t>Paras Def and Spce Tech L</t>
  </si>
  <si>
    <t>PERFECT</t>
  </si>
  <si>
    <t>Perfect Infraengineer Ltd</t>
  </si>
  <si>
    <t>PURVA</t>
  </si>
  <si>
    <t>Puravankara Limited</t>
  </si>
  <si>
    <t>RAILTEL</t>
  </si>
  <si>
    <t>Railtel Corp of Ind Ltd</t>
  </si>
  <si>
    <t>HEMALI PATHIK THAKKAR</t>
  </si>
  <si>
    <t>LAKHUBHA SOLANKI</t>
  </si>
  <si>
    <t>SAKUMA</t>
  </si>
  <si>
    <t>Sakuma Exports Limited</t>
  </si>
  <si>
    <t>SATINDLTD</t>
  </si>
  <si>
    <t>Sat Industries Limited</t>
  </si>
  <si>
    <t>SBGLP</t>
  </si>
  <si>
    <t>Suratwwala Bus Group Ltd</t>
  </si>
  <si>
    <t>VICTUS ENTERPRISE LLP</t>
  </si>
  <si>
    <t>JNSP TRADING LLP</t>
  </si>
  <si>
    <t>SCHAND</t>
  </si>
  <si>
    <t>S Chand And Company Ltd</t>
  </si>
  <si>
    <t>SHRITECH</t>
  </si>
  <si>
    <t>Shri Techtex Limited</t>
  </si>
  <si>
    <t>JAYAKRISHNA TAPARIA</t>
  </si>
  <si>
    <t>SIGIND</t>
  </si>
  <si>
    <t>Signet Industries Limited</t>
  </si>
  <si>
    <t>DEEPAKKUMARCHATURVEDI</t>
  </si>
  <si>
    <t>SANTOSH KUMAR GARG</t>
  </si>
  <si>
    <t>SJLOGISTIC</t>
  </si>
  <si>
    <t>S J Logistics (India) Ltd</t>
  </si>
  <si>
    <t>SANDEEP SINGH</t>
  </si>
  <si>
    <t>SNOWMAN</t>
  </si>
  <si>
    <t>Snowman Logistics Ltd.</t>
  </si>
  <si>
    <t>Sobha Limited</t>
  </si>
  <si>
    <t>DENDANA INVESTMENTS MAURITIUS LIMITED</t>
  </si>
  <si>
    <t>SUPREMEPWR</t>
  </si>
  <si>
    <t>Supreme Power Equipment L</t>
  </si>
  <si>
    <t>TRACXN</t>
  </si>
  <si>
    <t>Tracxn Technologies Ltd</t>
  </si>
  <si>
    <t>UFO</t>
  </si>
  <si>
    <t>UFO Moviez India Ltd.</t>
  </si>
  <si>
    <t>VAKRANGEE</t>
  </si>
  <si>
    <t>Vakrangee Limited</t>
  </si>
  <si>
    <t>HI GROWTH CORPORATE SERVICES PVT LTD</t>
  </si>
  <si>
    <t>ACHINTYA SECURITIES PRIVATE LIMITED</t>
  </si>
  <si>
    <t>VISESHINFO</t>
  </si>
  <si>
    <t>Visesh Infotecnics Limite</t>
  </si>
  <si>
    <t>VIVIDHA</t>
  </si>
  <si>
    <t>Visagar Polytex Ltd</t>
  </si>
  <si>
    <t>VIBRANT SECURITIES PVT. LTD</t>
  </si>
  <si>
    <t>AKG</t>
  </si>
  <si>
    <t>AKG Exim Limited</t>
  </si>
  <si>
    <t>KAPIL AGGARWAL</t>
  </si>
  <si>
    <t>SUNIL  KALOT</t>
  </si>
  <si>
    <t>KHANDSE</t>
  </si>
  <si>
    <t>Khandwala Sec. Ltd</t>
  </si>
  <si>
    <t>ALKESH SANGHVI</t>
  </si>
  <si>
    <t>NANDANVAN INVESTMENTS LIMITED</t>
  </si>
  <si>
    <t>SHOBA DEVI YADAV</t>
  </si>
  <si>
    <t>RBZJEWEL</t>
  </si>
  <si>
    <t>RBZ Jewellers Limited</t>
  </si>
  <si>
    <t>ARIHANT CAPITAL MARKETS LIMTED</t>
  </si>
  <si>
    <t>ROCKINGDCE</t>
  </si>
  <si>
    <t>Rockingdeals Circu Eco L</t>
  </si>
  <si>
    <t>ASTORNE CAPITAL VCC ARVEN</t>
  </si>
  <si>
    <t>ROXHITECH</t>
  </si>
  <si>
    <t>Rox Hi Tech Limited</t>
  </si>
  <si>
    <t>NAV CAPITAL VCC - NAV CAPITAL EMERGING STAR FUND</t>
  </si>
  <si>
    <t>SHANTI</t>
  </si>
  <si>
    <t>Shanti Overseas (Ind) Ltd</t>
  </si>
  <si>
    <t>SANDEEP GOLE</t>
  </si>
  <si>
    <t>SEABRIGHT II LTD</t>
  </si>
  <si>
    <t>VCL</t>
  </si>
  <si>
    <t>Vaxtex Cotfab Limited</t>
  </si>
  <si>
    <t>A S 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</si>
</sst>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0" borderId="42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2" t="s">
        <v>16</v>
      </c>
      <c r="B9" s="344" t="s">
        <v>17</v>
      </c>
      <c r="C9" s="344" t="s">
        <v>18</v>
      </c>
      <c r="D9" s="344" t="s">
        <v>19</v>
      </c>
      <c r="E9" s="26" t="s">
        <v>20</v>
      </c>
      <c r="F9" s="26" t="s">
        <v>21</v>
      </c>
      <c r="G9" s="339" t="s">
        <v>22</v>
      </c>
      <c r="H9" s="340"/>
      <c r="I9" s="341"/>
      <c r="J9" s="339" t="s">
        <v>23</v>
      </c>
      <c r="K9" s="340"/>
      <c r="L9" s="341"/>
      <c r="M9" s="26"/>
      <c r="N9" s="27"/>
      <c r="O9" s="27"/>
      <c r="P9" s="27"/>
    </row>
    <row r="10" spans="1:16" ht="38.25">
      <c r="A10" s="343"/>
      <c r="B10" s="345"/>
      <c r="C10" s="345"/>
      <c r="D10" s="345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858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45316</v>
      </c>
      <c r="E11" s="249">
        <v>21785.95</v>
      </c>
      <c r="F11" s="249">
        <v>21737.35</v>
      </c>
      <c r="G11" s="248">
        <v>21664.699999999997</v>
      </c>
      <c r="H11" s="248">
        <v>21543.449999999997</v>
      </c>
      <c r="I11" s="248">
        <v>21470.799999999996</v>
      </c>
      <c r="J11" s="248">
        <v>21858.6</v>
      </c>
      <c r="K11" s="248">
        <v>21931.25</v>
      </c>
      <c r="L11" s="248">
        <v>22052.5</v>
      </c>
      <c r="M11" s="247">
        <v>21810</v>
      </c>
      <c r="N11" s="247">
        <v>21616.1</v>
      </c>
      <c r="O11" s="247">
        <v>12912100</v>
      </c>
      <c r="P11" s="250">
        <v>-1.2885445295149706E-2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45316</v>
      </c>
      <c r="E12" s="249">
        <v>48501.75</v>
      </c>
      <c r="F12" s="249">
        <v>48359.566666666673</v>
      </c>
      <c r="G12" s="248">
        <v>48137.833333333343</v>
      </c>
      <c r="H12" s="248">
        <v>47773.916666666672</v>
      </c>
      <c r="I12" s="248">
        <v>47552.183333333342</v>
      </c>
      <c r="J12" s="248">
        <v>48723.483333333344</v>
      </c>
      <c r="K12" s="248">
        <v>48945.216666666667</v>
      </c>
      <c r="L12" s="248">
        <v>49309.133333333346</v>
      </c>
      <c r="M12" s="247">
        <v>48581.3</v>
      </c>
      <c r="N12" s="247">
        <v>47995.65</v>
      </c>
      <c r="O12" s="247">
        <v>2325495</v>
      </c>
      <c r="P12" s="250">
        <v>3.1483489797140406E-2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21641.4</v>
      </c>
      <c r="F13" s="264">
        <v>21582.100000000002</v>
      </c>
      <c r="G13" s="266">
        <v>21489.300000000003</v>
      </c>
      <c r="H13" s="266">
        <v>21337.200000000001</v>
      </c>
      <c r="I13" s="266">
        <v>21244.400000000001</v>
      </c>
      <c r="J13" s="266">
        <v>21734.200000000004</v>
      </c>
      <c r="K13" s="266">
        <v>21827</v>
      </c>
      <c r="L13" s="266">
        <v>21979.100000000006</v>
      </c>
      <c r="M13" s="267">
        <v>21674.9</v>
      </c>
      <c r="N13" s="267">
        <v>21430</v>
      </c>
      <c r="O13" s="267">
        <v>79280</v>
      </c>
      <c r="P13" s="268">
        <v>5.5809233891425669E-3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10588.45</v>
      </c>
      <c r="F14" s="264">
        <v>10536.716666666667</v>
      </c>
      <c r="G14" s="266">
        <v>10460.583333333334</v>
      </c>
      <c r="H14" s="266">
        <v>10332.716666666667</v>
      </c>
      <c r="I14" s="266">
        <v>10256.583333333334</v>
      </c>
      <c r="J14" s="266">
        <v>10664.583333333334</v>
      </c>
      <c r="K14" s="266">
        <v>10740.716666666665</v>
      </c>
      <c r="L14" s="266">
        <v>10868.583333333334</v>
      </c>
      <c r="M14" s="267">
        <v>10612.85</v>
      </c>
      <c r="N14" s="267">
        <v>10408.85</v>
      </c>
      <c r="O14" s="267">
        <v>668550</v>
      </c>
      <c r="P14" s="268">
        <v>4.8089359200470312E-2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45316</v>
      </c>
      <c r="E15" s="264">
        <v>647.1</v>
      </c>
      <c r="F15" s="264">
        <v>650.38333333333333</v>
      </c>
      <c r="G15" s="266">
        <v>642.2166666666667</v>
      </c>
      <c r="H15" s="266">
        <v>637.33333333333337</v>
      </c>
      <c r="I15" s="266">
        <v>629.16666666666674</v>
      </c>
      <c r="J15" s="266">
        <v>655.26666666666665</v>
      </c>
      <c r="K15" s="266">
        <v>663.43333333333339</v>
      </c>
      <c r="L15" s="266">
        <v>668.31666666666661</v>
      </c>
      <c r="M15" s="267">
        <v>658.55</v>
      </c>
      <c r="N15" s="267">
        <v>645.5</v>
      </c>
      <c r="O15" s="267">
        <v>13554000</v>
      </c>
      <c r="P15" s="268">
        <v>3.8939138433236244E-2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45316</v>
      </c>
      <c r="E16" s="264">
        <v>4849.6499999999996</v>
      </c>
      <c r="F16" s="264">
        <v>4847.0166666666664</v>
      </c>
      <c r="G16" s="266">
        <v>4806.0333333333328</v>
      </c>
      <c r="H16" s="266">
        <v>4762.4166666666661</v>
      </c>
      <c r="I16" s="266">
        <v>4721.4333333333325</v>
      </c>
      <c r="J16" s="266">
        <v>4890.6333333333332</v>
      </c>
      <c r="K16" s="266">
        <v>4931.6166666666668</v>
      </c>
      <c r="L16" s="266">
        <v>4975.2333333333336</v>
      </c>
      <c r="M16" s="267">
        <v>4888</v>
      </c>
      <c r="N16" s="267">
        <v>4803.3999999999996</v>
      </c>
      <c r="O16" s="267">
        <v>1002750</v>
      </c>
      <c r="P16" s="268">
        <v>-2.170731707317073E-2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45316</v>
      </c>
      <c r="E17" s="264">
        <v>23754.1</v>
      </c>
      <c r="F17" s="264">
        <v>23622.583333333332</v>
      </c>
      <c r="G17" s="266">
        <v>23447.016666666663</v>
      </c>
      <c r="H17" s="266">
        <v>23139.933333333331</v>
      </c>
      <c r="I17" s="266">
        <v>22964.366666666661</v>
      </c>
      <c r="J17" s="266">
        <v>23929.666666666664</v>
      </c>
      <c r="K17" s="266">
        <v>24105.233333333337</v>
      </c>
      <c r="L17" s="266">
        <v>24412.316666666666</v>
      </c>
      <c r="M17" s="267">
        <v>23798.15</v>
      </c>
      <c r="N17" s="267">
        <v>23315.5</v>
      </c>
      <c r="O17" s="267">
        <v>191840</v>
      </c>
      <c r="P17" s="268">
        <v>0.10252873563218391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45316</v>
      </c>
      <c r="E18" s="264">
        <v>175.4</v>
      </c>
      <c r="F18" s="264">
        <v>174.25</v>
      </c>
      <c r="G18" s="266">
        <v>172.55</v>
      </c>
      <c r="H18" s="266">
        <v>169.70000000000002</v>
      </c>
      <c r="I18" s="266">
        <v>168.00000000000003</v>
      </c>
      <c r="J18" s="266">
        <v>177.1</v>
      </c>
      <c r="K18" s="266">
        <v>178.79999999999998</v>
      </c>
      <c r="L18" s="266">
        <v>181.64999999999998</v>
      </c>
      <c r="M18" s="267">
        <v>175.95</v>
      </c>
      <c r="N18" s="267">
        <v>171.4</v>
      </c>
      <c r="O18" s="267">
        <v>75951000</v>
      </c>
      <c r="P18" s="268">
        <v>1.0707099741304973E-2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45316</v>
      </c>
      <c r="E19" s="264">
        <v>248.35</v>
      </c>
      <c r="F19" s="264">
        <v>246.81666666666669</v>
      </c>
      <c r="G19" s="266">
        <v>243.33333333333337</v>
      </c>
      <c r="H19" s="266">
        <v>238.31666666666669</v>
      </c>
      <c r="I19" s="266">
        <v>234.83333333333337</v>
      </c>
      <c r="J19" s="266">
        <v>251.83333333333337</v>
      </c>
      <c r="K19" s="266">
        <v>255.31666666666666</v>
      </c>
      <c r="L19" s="266">
        <v>260.33333333333337</v>
      </c>
      <c r="M19" s="267">
        <v>250.3</v>
      </c>
      <c r="N19" s="267">
        <v>241.8</v>
      </c>
      <c r="O19" s="267">
        <v>32318000</v>
      </c>
      <c r="P19" s="268">
        <v>1.8184796854521627E-2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45316</v>
      </c>
      <c r="E20" s="264">
        <v>2366.1</v>
      </c>
      <c r="F20" s="264">
        <v>2343.2666666666669</v>
      </c>
      <c r="G20" s="266">
        <v>2304.8833333333337</v>
      </c>
      <c r="H20" s="266">
        <v>2243.666666666667</v>
      </c>
      <c r="I20" s="266">
        <v>2205.2833333333338</v>
      </c>
      <c r="J20" s="266">
        <v>2404.4833333333336</v>
      </c>
      <c r="K20" s="266">
        <v>2442.8666666666668</v>
      </c>
      <c r="L20" s="266">
        <v>2504.0833333333335</v>
      </c>
      <c r="M20" s="267">
        <v>2381.65</v>
      </c>
      <c r="N20" s="267">
        <v>2282.0500000000002</v>
      </c>
      <c r="O20" s="267">
        <v>3717300</v>
      </c>
      <c r="P20" s="268">
        <v>-4.1463603310899669E-2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45316</v>
      </c>
      <c r="E21" s="264">
        <v>3015.1</v>
      </c>
      <c r="F21" s="264">
        <v>3025.1333333333332</v>
      </c>
      <c r="G21" s="266">
        <v>2992.6666666666665</v>
      </c>
      <c r="H21" s="266">
        <v>2970.2333333333331</v>
      </c>
      <c r="I21" s="266">
        <v>2937.7666666666664</v>
      </c>
      <c r="J21" s="266">
        <v>3047.5666666666666</v>
      </c>
      <c r="K21" s="266">
        <v>3080.0333333333338</v>
      </c>
      <c r="L21" s="266">
        <v>3102.4666666666667</v>
      </c>
      <c r="M21" s="267">
        <v>3057.6</v>
      </c>
      <c r="N21" s="267">
        <v>3002.7</v>
      </c>
      <c r="O21" s="267">
        <v>13682700</v>
      </c>
      <c r="P21" s="268">
        <v>-1.5774708675010789E-2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45316</v>
      </c>
      <c r="E22" s="264">
        <v>1127.4000000000001</v>
      </c>
      <c r="F22" s="264">
        <v>1123.6333333333334</v>
      </c>
      <c r="G22" s="266">
        <v>1111.2666666666669</v>
      </c>
      <c r="H22" s="266">
        <v>1095.1333333333334</v>
      </c>
      <c r="I22" s="266">
        <v>1082.7666666666669</v>
      </c>
      <c r="J22" s="266">
        <v>1139.7666666666669</v>
      </c>
      <c r="K22" s="266">
        <v>1152.1333333333332</v>
      </c>
      <c r="L22" s="266">
        <v>1168.2666666666669</v>
      </c>
      <c r="M22" s="267">
        <v>1136</v>
      </c>
      <c r="N22" s="267">
        <v>1107.5</v>
      </c>
      <c r="O22" s="267">
        <v>46798400</v>
      </c>
      <c r="P22" s="268">
        <v>-4.6083099602113368E-2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45316</v>
      </c>
      <c r="E23" s="264">
        <v>5256.05</v>
      </c>
      <c r="F23" s="264">
        <v>5256.0166666666664</v>
      </c>
      <c r="G23" s="266">
        <v>5214.0333333333328</v>
      </c>
      <c r="H23" s="266">
        <v>5172.0166666666664</v>
      </c>
      <c r="I23" s="266">
        <v>5130.0333333333328</v>
      </c>
      <c r="J23" s="266">
        <v>5298.0333333333328</v>
      </c>
      <c r="K23" s="266">
        <v>5340.0166666666664</v>
      </c>
      <c r="L23" s="266">
        <v>5382.0333333333328</v>
      </c>
      <c r="M23" s="267">
        <v>5298</v>
      </c>
      <c r="N23" s="267">
        <v>5214</v>
      </c>
      <c r="O23" s="267">
        <v>875800</v>
      </c>
      <c r="P23" s="268">
        <v>0.39859469817949539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45316</v>
      </c>
      <c r="E24" s="264">
        <v>552.6</v>
      </c>
      <c r="F24" s="264">
        <v>549.7166666666667</v>
      </c>
      <c r="G24" s="266">
        <v>541.23333333333335</v>
      </c>
      <c r="H24" s="266">
        <v>529.86666666666667</v>
      </c>
      <c r="I24" s="266">
        <v>521.38333333333333</v>
      </c>
      <c r="J24" s="266">
        <v>561.08333333333337</v>
      </c>
      <c r="K24" s="266">
        <v>569.56666666666672</v>
      </c>
      <c r="L24" s="266">
        <v>580.93333333333339</v>
      </c>
      <c r="M24" s="267">
        <v>558.20000000000005</v>
      </c>
      <c r="N24" s="267">
        <v>538.35</v>
      </c>
      <c r="O24" s="267">
        <v>47545200</v>
      </c>
      <c r="P24" s="268">
        <v>-3.8021705878068322E-2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45316</v>
      </c>
      <c r="E25" s="264">
        <v>5798.85</v>
      </c>
      <c r="F25" s="264">
        <v>5809.6500000000005</v>
      </c>
      <c r="G25" s="266">
        <v>5750.4000000000015</v>
      </c>
      <c r="H25" s="266">
        <v>5701.9500000000007</v>
      </c>
      <c r="I25" s="266">
        <v>5642.7000000000016</v>
      </c>
      <c r="J25" s="266">
        <v>5858.1000000000013</v>
      </c>
      <c r="K25" s="266">
        <v>5917.3499999999995</v>
      </c>
      <c r="L25" s="266">
        <v>5965.8000000000011</v>
      </c>
      <c r="M25" s="267">
        <v>5868.9</v>
      </c>
      <c r="N25" s="267">
        <v>5761.2</v>
      </c>
      <c r="O25" s="267">
        <v>1976375</v>
      </c>
      <c r="P25" s="268">
        <v>-7.7193422869336007E-3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45316</v>
      </c>
      <c r="E26" s="264">
        <v>451.5</v>
      </c>
      <c r="F26" s="264">
        <v>454.18333333333334</v>
      </c>
      <c r="G26" s="266">
        <v>445.86666666666667</v>
      </c>
      <c r="H26" s="266">
        <v>440.23333333333335</v>
      </c>
      <c r="I26" s="266">
        <v>431.91666666666669</v>
      </c>
      <c r="J26" s="266">
        <v>459.81666666666666</v>
      </c>
      <c r="K26" s="266">
        <v>468.13333333333338</v>
      </c>
      <c r="L26" s="266">
        <v>473.76666666666665</v>
      </c>
      <c r="M26" s="267">
        <v>462.5</v>
      </c>
      <c r="N26" s="267">
        <v>448.55</v>
      </c>
      <c r="O26" s="267">
        <v>15184400</v>
      </c>
      <c r="P26" s="268">
        <v>-2.4464831804281346E-2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45316</v>
      </c>
      <c r="E27" s="264">
        <v>181.1</v>
      </c>
      <c r="F27" s="264">
        <v>181.26666666666665</v>
      </c>
      <c r="G27" s="266">
        <v>180.33333333333331</v>
      </c>
      <c r="H27" s="266">
        <v>179.56666666666666</v>
      </c>
      <c r="I27" s="266">
        <v>178.63333333333333</v>
      </c>
      <c r="J27" s="266">
        <v>182.0333333333333</v>
      </c>
      <c r="K27" s="266">
        <v>182.96666666666664</v>
      </c>
      <c r="L27" s="266">
        <v>183.73333333333329</v>
      </c>
      <c r="M27" s="267">
        <v>182.2</v>
      </c>
      <c r="N27" s="267">
        <v>180.5</v>
      </c>
      <c r="O27" s="267">
        <v>95835000</v>
      </c>
      <c r="P27" s="268">
        <v>6.7759218405294671E-3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45316</v>
      </c>
      <c r="E28" s="264">
        <v>3402.65</v>
      </c>
      <c r="F28" s="264">
        <v>3401.8333333333335</v>
      </c>
      <c r="G28" s="266">
        <v>3379.7666666666669</v>
      </c>
      <c r="H28" s="266">
        <v>3356.8833333333332</v>
      </c>
      <c r="I28" s="266">
        <v>3334.8166666666666</v>
      </c>
      <c r="J28" s="266">
        <v>3424.7166666666672</v>
      </c>
      <c r="K28" s="266">
        <v>3446.7833333333338</v>
      </c>
      <c r="L28" s="266">
        <v>3469.6666666666674</v>
      </c>
      <c r="M28" s="267">
        <v>3423.9</v>
      </c>
      <c r="N28" s="267">
        <v>3378.95</v>
      </c>
      <c r="O28" s="267">
        <v>4656800</v>
      </c>
      <c r="P28" s="268">
        <v>-5.4672817358619513E-3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45316</v>
      </c>
      <c r="E29" s="264">
        <v>1867.45</v>
      </c>
      <c r="F29" s="264">
        <v>1865.9666666666665</v>
      </c>
      <c r="G29" s="266">
        <v>1853.9333333333329</v>
      </c>
      <c r="H29" s="266">
        <v>1840.4166666666665</v>
      </c>
      <c r="I29" s="266">
        <v>1828.383333333333</v>
      </c>
      <c r="J29" s="266">
        <v>1879.4833333333329</v>
      </c>
      <c r="K29" s="266">
        <v>1891.5166666666662</v>
      </c>
      <c r="L29" s="266">
        <v>1905.0333333333328</v>
      </c>
      <c r="M29" s="267">
        <v>1878</v>
      </c>
      <c r="N29" s="267">
        <v>1852.45</v>
      </c>
      <c r="O29" s="267">
        <v>3190698</v>
      </c>
      <c r="P29" s="268">
        <v>5.1523947750362842E-2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45316</v>
      </c>
      <c r="E30" s="264">
        <v>7102.05</v>
      </c>
      <c r="F30" s="264">
        <v>7153.7</v>
      </c>
      <c r="G30" s="266">
        <v>7037.5999999999995</v>
      </c>
      <c r="H30" s="266">
        <v>6973.15</v>
      </c>
      <c r="I30" s="266">
        <v>6857.0499999999993</v>
      </c>
      <c r="J30" s="266">
        <v>7218.15</v>
      </c>
      <c r="K30" s="266">
        <v>7334.25</v>
      </c>
      <c r="L30" s="266">
        <v>7398.7</v>
      </c>
      <c r="M30" s="267">
        <v>7269.8</v>
      </c>
      <c r="N30" s="267">
        <v>7089.25</v>
      </c>
      <c r="O30" s="267">
        <v>223875</v>
      </c>
      <c r="P30" s="268">
        <v>2.5420817588457576E-2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45316</v>
      </c>
      <c r="E31" s="264">
        <v>800.45</v>
      </c>
      <c r="F31" s="264">
        <v>787.38333333333321</v>
      </c>
      <c r="G31" s="266">
        <v>771.11666666666645</v>
      </c>
      <c r="H31" s="266">
        <v>741.78333333333319</v>
      </c>
      <c r="I31" s="266">
        <v>725.51666666666642</v>
      </c>
      <c r="J31" s="266">
        <v>816.71666666666647</v>
      </c>
      <c r="K31" s="266">
        <v>832.98333333333335</v>
      </c>
      <c r="L31" s="266">
        <v>862.31666666666649</v>
      </c>
      <c r="M31" s="267">
        <v>803.65</v>
      </c>
      <c r="N31" s="267">
        <v>758.05</v>
      </c>
      <c r="O31" s="267">
        <v>15046000</v>
      </c>
      <c r="P31" s="268">
        <v>-1.4346544382574516E-2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45316</v>
      </c>
      <c r="E32" s="264">
        <v>1125.6500000000001</v>
      </c>
      <c r="F32" s="264">
        <v>1117.3333333333333</v>
      </c>
      <c r="G32" s="266">
        <v>1105.6666666666665</v>
      </c>
      <c r="H32" s="266">
        <v>1085.6833333333332</v>
      </c>
      <c r="I32" s="266">
        <v>1074.0166666666664</v>
      </c>
      <c r="J32" s="266">
        <v>1137.3166666666666</v>
      </c>
      <c r="K32" s="266">
        <v>1148.9833333333331</v>
      </c>
      <c r="L32" s="266">
        <v>1168.9666666666667</v>
      </c>
      <c r="M32" s="267">
        <v>1129</v>
      </c>
      <c r="N32" s="267">
        <v>1097.3499999999999</v>
      </c>
      <c r="O32" s="267">
        <v>21681000</v>
      </c>
      <c r="P32" s="268">
        <v>-6.2017849039479652E-3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45316</v>
      </c>
      <c r="E33" s="264">
        <v>1129.3499999999999</v>
      </c>
      <c r="F33" s="264">
        <v>1123.2333333333333</v>
      </c>
      <c r="G33" s="266">
        <v>1111.8166666666666</v>
      </c>
      <c r="H33" s="266">
        <v>1094.2833333333333</v>
      </c>
      <c r="I33" s="266">
        <v>1082.8666666666666</v>
      </c>
      <c r="J33" s="266">
        <v>1140.7666666666667</v>
      </c>
      <c r="K33" s="266">
        <v>1152.1833333333332</v>
      </c>
      <c r="L33" s="266">
        <v>1169.7166666666667</v>
      </c>
      <c r="M33" s="267">
        <v>1134.6500000000001</v>
      </c>
      <c r="N33" s="267">
        <v>1105.7</v>
      </c>
      <c r="O33" s="267">
        <v>44270625</v>
      </c>
      <c r="P33" s="268">
        <v>-8.9128305582761996E-3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45316</v>
      </c>
      <c r="E34" s="264">
        <v>6910.75</v>
      </c>
      <c r="F34" s="264">
        <v>6928.5999999999995</v>
      </c>
      <c r="G34" s="266">
        <v>6845.1999999999989</v>
      </c>
      <c r="H34" s="266">
        <v>6779.65</v>
      </c>
      <c r="I34" s="266">
        <v>6696.2499999999991</v>
      </c>
      <c r="J34" s="266">
        <v>6994.1499999999987</v>
      </c>
      <c r="K34" s="266">
        <v>7077.5499999999984</v>
      </c>
      <c r="L34" s="266">
        <v>7143.0999999999985</v>
      </c>
      <c r="M34" s="267">
        <v>7012</v>
      </c>
      <c r="N34" s="267">
        <v>6863.05</v>
      </c>
      <c r="O34" s="267">
        <v>2145875</v>
      </c>
      <c r="P34" s="268">
        <v>-9.1197691197691198E-3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45316</v>
      </c>
      <c r="E35" s="264">
        <v>1713.2</v>
      </c>
      <c r="F35" s="264">
        <v>1715.3833333333332</v>
      </c>
      <c r="G35" s="266">
        <v>1696.7666666666664</v>
      </c>
      <c r="H35" s="266">
        <v>1680.3333333333333</v>
      </c>
      <c r="I35" s="266">
        <v>1661.7166666666665</v>
      </c>
      <c r="J35" s="266">
        <v>1731.8166666666664</v>
      </c>
      <c r="K35" s="266">
        <v>1750.4333333333332</v>
      </c>
      <c r="L35" s="266">
        <v>1766.8666666666663</v>
      </c>
      <c r="M35" s="267">
        <v>1734</v>
      </c>
      <c r="N35" s="267">
        <v>1698.95</v>
      </c>
      <c r="O35" s="267">
        <v>8967000</v>
      </c>
      <c r="P35" s="268">
        <v>4.6874087910804975E-2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45316</v>
      </c>
      <c r="E36" s="264">
        <v>7755.7</v>
      </c>
      <c r="F36" s="264">
        <v>7705.1166666666659</v>
      </c>
      <c r="G36" s="266">
        <v>7623.2333333333318</v>
      </c>
      <c r="H36" s="266">
        <v>7490.7666666666655</v>
      </c>
      <c r="I36" s="266">
        <v>7408.8833333333314</v>
      </c>
      <c r="J36" s="266">
        <v>7837.5833333333321</v>
      </c>
      <c r="K36" s="266">
        <v>7919.4666666666653</v>
      </c>
      <c r="L36" s="266">
        <v>8051.9333333333325</v>
      </c>
      <c r="M36" s="267">
        <v>7787</v>
      </c>
      <c r="N36" s="267">
        <v>7572.65</v>
      </c>
      <c r="O36" s="267">
        <v>5751375</v>
      </c>
      <c r="P36" s="268">
        <v>-2.5933609958506226E-2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45316</v>
      </c>
      <c r="E37" s="264">
        <v>2512.6</v>
      </c>
      <c r="F37" s="264">
        <v>2515.1333333333337</v>
      </c>
      <c r="G37" s="266">
        <v>2501.2666666666673</v>
      </c>
      <c r="H37" s="266">
        <v>2489.9333333333338</v>
      </c>
      <c r="I37" s="266">
        <v>2476.0666666666675</v>
      </c>
      <c r="J37" s="266">
        <v>2526.4666666666672</v>
      </c>
      <c r="K37" s="266">
        <v>2540.333333333333</v>
      </c>
      <c r="L37" s="266">
        <v>2551.666666666667</v>
      </c>
      <c r="M37" s="267">
        <v>2529</v>
      </c>
      <c r="N37" s="267">
        <v>2503.8000000000002</v>
      </c>
      <c r="O37" s="267">
        <v>1683000</v>
      </c>
      <c r="P37" s="268">
        <v>1.7779390420899856E-2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45316</v>
      </c>
      <c r="E38" s="264">
        <v>408.75</v>
      </c>
      <c r="F38" s="264">
        <v>409.06666666666666</v>
      </c>
      <c r="G38" s="266">
        <v>406.63333333333333</v>
      </c>
      <c r="H38" s="266">
        <v>404.51666666666665</v>
      </c>
      <c r="I38" s="266">
        <v>402.08333333333331</v>
      </c>
      <c r="J38" s="266">
        <v>411.18333333333334</v>
      </c>
      <c r="K38" s="266">
        <v>413.61666666666662</v>
      </c>
      <c r="L38" s="266">
        <v>415.73333333333335</v>
      </c>
      <c r="M38" s="267">
        <v>411.5</v>
      </c>
      <c r="N38" s="267">
        <v>406.95</v>
      </c>
      <c r="O38" s="267">
        <v>12020800</v>
      </c>
      <c r="P38" s="268">
        <v>-1.1447368421052631E-2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45316</v>
      </c>
      <c r="E39" s="264">
        <v>262.2</v>
      </c>
      <c r="F39" s="264">
        <v>260.08333333333331</v>
      </c>
      <c r="G39" s="266">
        <v>255.76666666666665</v>
      </c>
      <c r="H39" s="266">
        <v>249.33333333333334</v>
      </c>
      <c r="I39" s="266">
        <v>245.01666666666668</v>
      </c>
      <c r="J39" s="266">
        <v>266.51666666666665</v>
      </c>
      <c r="K39" s="266">
        <v>270.83333333333337</v>
      </c>
      <c r="L39" s="266">
        <v>277.26666666666659</v>
      </c>
      <c r="M39" s="267">
        <v>264.39999999999998</v>
      </c>
      <c r="N39" s="267">
        <v>253.65</v>
      </c>
      <c r="O39" s="267">
        <v>102812500</v>
      </c>
      <c r="P39" s="268">
        <v>-1.3765318113144201E-2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45316</v>
      </c>
      <c r="E40" s="264">
        <v>239.05</v>
      </c>
      <c r="F40" s="264">
        <v>238.25</v>
      </c>
      <c r="G40" s="266">
        <v>234.75</v>
      </c>
      <c r="H40" s="266">
        <v>230.45</v>
      </c>
      <c r="I40" s="266">
        <v>226.95</v>
      </c>
      <c r="J40" s="266">
        <v>242.55</v>
      </c>
      <c r="K40" s="266">
        <v>246.05</v>
      </c>
      <c r="L40" s="266">
        <v>250.35000000000002</v>
      </c>
      <c r="M40" s="267">
        <v>241.75</v>
      </c>
      <c r="N40" s="267">
        <v>233.95</v>
      </c>
      <c r="O40" s="267">
        <v>112565700</v>
      </c>
      <c r="P40" s="268">
        <v>3.8368139873725109E-2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45316</v>
      </c>
      <c r="E41" s="264">
        <v>1619.6</v>
      </c>
      <c r="F41" s="264">
        <v>1616.2666666666667</v>
      </c>
      <c r="G41" s="266">
        <v>1609.1333333333332</v>
      </c>
      <c r="H41" s="266">
        <v>1598.6666666666665</v>
      </c>
      <c r="I41" s="266">
        <v>1591.5333333333331</v>
      </c>
      <c r="J41" s="266">
        <v>1626.7333333333333</v>
      </c>
      <c r="K41" s="266">
        <v>1633.866666666667</v>
      </c>
      <c r="L41" s="266">
        <v>1644.3333333333335</v>
      </c>
      <c r="M41" s="267">
        <v>1623.4</v>
      </c>
      <c r="N41" s="267">
        <v>1605.8</v>
      </c>
      <c r="O41" s="267">
        <v>1825875</v>
      </c>
      <c r="P41" s="268">
        <v>6.194111232279171E-2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45316</v>
      </c>
      <c r="E42" s="264">
        <v>188</v>
      </c>
      <c r="F42" s="264">
        <v>186.85</v>
      </c>
      <c r="G42" s="266">
        <v>184.79999999999998</v>
      </c>
      <c r="H42" s="266">
        <v>181.6</v>
      </c>
      <c r="I42" s="266">
        <v>179.54999999999998</v>
      </c>
      <c r="J42" s="266">
        <v>190.04999999999998</v>
      </c>
      <c r="K42" s="266">
        <v>192.1</v>
      </c>
      <c r="L42" s="266">
        <v>195.29999999999998</v>
      </c>
      <c r="M42" s="267">
        <v>188.9</v>
      </c>
      <c r="N42" s="267">
        <v>183.65</v>
      </c>
      <c r="O42" s="267">
        <v>81213600</v>
      </c>
      <c r="P42" s="268">
        <v>6.3206685862771258E-4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45316</v>
      </c>
      <c r="E43" s="264">
        <v>601.25</v>
      </c>
      <c r="F43" s="264">
        <v>599.51666666666665</v>
      </c>
      <c r="G43" s="266">
        <v>594.5333333333333</v>
      </c>
      <c r="H43" s="266">
        <v>587.81666666666661</v>
      </c>
      <c r="I43" s="266">
        <v>582.83333333333326</v>
      </c>
      <c r="J43" s="266">
        <v>606.23333333333335</v>
      </c>
      <c r="K43" s="266">
        <v>611.2166666666667</v>
      </c>
      <c r="L43" s="266">
        <v>617.93333333333339</v>
      </c>
      <c r="M43" s="267">
        <v>604.5</v>
      </c>
      <c r="N43" s="267">
        <v>592.79999999999995</v>
      </c>
      <c r="O43" s="267">
        <v>8286960</v>
      </c>
      <c r="P43" s="268">
        <v>4.2164674634794154E-2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45316</v>
      </c>
      <c r="E44" s="264">
        <v>1266.0999999999999</v>
      </c>
      <c r="F44" s="264">
        <v>1253.2666666666667</v>
      </c>
      <c r="G44" s="266">
        <v>1236.9833333333333</v>
      </c>
      <c r="H44" s="266">
        <v>1207.8666666666668</v>
      </c>
      <c r="I44" s="266">
        <v>1191.5833333333335</v>
      </c>
      <c r="J44" s="266">
        <v>1282.3833333333332</v>
      </c>
      <c r="K44" s="266">
        <v>1298.6666666666665</v>
      </c>
      <c r="L44" s="266">
        <v>1327.7833333333331</v>
      </c>
      <c r="M44" s="267">
        <v>1269.55</v>
      </c>
      <c r="N44" s="267">
        <v>1224.1500000000001</v>
      </c>
      <c r="O44" s="267">
        <v>5507500</v>
      </c>
      <c r="P44" s="268">
        <v>-1.2693807235470125E-3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45316</v>
      </c>
      <c r="E45" s="264">
        <v>1056</v>
      </c>
      <c r="F45" s="264">
        <v>1052.1833333333334</v>
      </c>
      <c r="G45" s="266">
        <v>1038.2166666666667</v>
      </c>
      <c r="H45" s="266">
        <v>1020.4333333333334</v>
      </c>
      <c r="I45" s="266">
        <v>1006.4666666666667</v>
      </c>
      <c r="J45" s="266">
        <v>1069.9666666666667</v>
      </c>
      <c r="K45" s="266">
        <v>1083.9333333333334</v>
      </c>
      <c r="L45" s="266">
        <v>1101.7166666666667</v>
      </c>
      <c r="M45" s="267">
        <v>1066.1500000000001</v>
      </c>
      <c r="N45" s="267">
        <v>1034.4000000000001</v>
      </c>
      <c r="O45" s="267">
        <v>32145150</v>
      </c>
      <c r="P45" s="268">
        <v>6.7312241743683568E-2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45316</v>
      </c>
      <c r="E46" s="264">
        <v>196.4</v>
      </c>
      <c r="F46" s="264">
        <v>195.65</v>
      </c>
      <c r="G46" s="266">
        <v>193.20000000000002</v>
      </c>
      <c r="H46" s="266">
        <v>190</v>
      </c>
      <c r="I46" s="266">
        <v>187.55</v>
      </c>
      <c r="J46" s="266">
        <v>198.85000000000002</v>
      </c>
      <c r="K46" s="266">
        <v>201.3</v>
      </c>
      <c r="L46" s="266">
        <v>204.50000000000003</v>
      </c>
      <c r="M46" s="267">
        <v>198.1</v>
      </c>
      <c r="N46" s="267">
        <v>192.45</v>
      </c>
      <c r="O46" s="267">
        <v>106480500</v>
      </c>
      <c r="P46" s="268">
        <v>-7.0012239902080787E-3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45316</v>
      </c>
      <c r="E47" s="264">
        <v>284.75</v>
      </c>
      <c r="F47" s="264">
        <v>285.23333333333329</v>
      </c>
      <c r="G47" s="266">
        <v>281.66666666666657</v>
      </c>
      <c r="H47" s="266">
        <v>278.58333333333326</v>
      </c>
      <c r="I47" s="266">
        <v>275.01666666666654</v>
      </c>
      <c r="J47" s="266">
        <v>288.31666666666661</v>
      </c>
      <c r="K47" s="266">
        <v>291.88333333333333</v>
      </c>
      <c r="L47" s="266">
        <v>294.96666666666664</v>
      </c>
      <c r="M47" s="267">
        <v>288.8</v>
      </c>
      <c r="N47" s="267">
        <v>282.14999999999998</v>
      </c>
      <c r="O47" s="267">
        <v>38410000</v>
      </c>
      <c r="P47" s="268">
        <v>-3.37714609144079E-2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45316</v>
      </c>
      <c r="E48" s="264">
        <v>22589.1</v>
      </c>
      <c r="F48" s="264">
        <v>22531.7</v>
      </c>
      <c r="G48" s="266">
        <v>22373.4</v>
      </c>
      <c r="H48" s="266">
        <v>22157.7</v>
      </c>
      <c r="I48" s="266">
        <v>21999.4</v>
      </c>
      <c r="J48" s="266">
        <v>22747.4</v>
      </c>
      <c r="K48" s="266">
        <v>22905.699999999997</v>
      </c>
      <c r="L48" s="266">
        <v>23121.4</v>
      </c>
      <c r="M48" s="267">
        <v>22690</v>
      </c>
      <c r="N48" s="267">
        <v>22316</v>
      </c>
      <c r="O48" s="267">
        <v>132150</v>
      </c>
      <c r="P48" s="268">
        <v>-3.3936651583710408E-3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45316</v>
      </c>
      <c r="E49" s="264">
        <v>454.85</v>
      </c>
      <c r="F49" s="264">
        <v>458.15000000000003</v>
      </c>
      <c r="G49" s="266">
        <v>449.30000000000007</v>
      </c>
      <c r="H49" s="266">
        <v>443.75000000000006</v>
      </c>
      <c r="I49" s="266">
        <v>434.90000000000009</v>
      </c>
      <c r="J49" s="266">
        <v>463.70000000000005</v>
      </c>
      <c r="K49" s="266">
        <v>472.55000000000007</v>
      </c>
      <c r="L49" s="266">
        <v>478.1</v>
      </c>
      <c r="M49" s="267">
        <v>467</v>
      </c>
      <c r="N49" s="267">
        <v>452.6</v>
      </c>
      <c r="O49" s="267">
        <v>38734200</v>
      </c>
      <c r="P49" s="268">
        <v>-2.4106439200778824E-3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45316</v>
      </c>
      <c r="E50" s="264">
        <v>5367.1</v>
      </c>
      <c r="F50" s="264">
        <v>5326.3833333333332</v>
      </c>
      <c r="G50" s="266">
        <v>5270.8666666666668</v>
      </c>
      <c r="H50" s="266">
        <v>5174.6333333333332</v>
      </c>
      <c r="I50" s="266">
        <v>5119.1166666666668</v>
      </c>
      <c r="J50" s="266">
        <v>5422.6166666666668</v>
      </c>
      <c r="K50" s="266">
        <v>5478.1333333333332</v>
      </c>
      <c r="L50" s="266">
        <v>5574.3666666666668</v>
      </c>
      <c r="M50" s="267">
        <v>5381.9</v>
      </c>
      <c r="N50" s="267">
        <v>5230.1499999999996</v>
      </c>
      <c r="O50" s="267">
        <v>2540200</v>
      </c>
      <c r="P50" s="268">
        <v>1.5673730507796881E-2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45316</v>
      </c>
      <c r="E51" s="264">
        <v>692.65</v>
      </c>
      <c r="F51" s="264">
        <v>695.2833333333333</v>
      </c>
      <c r="G51" s="266">
        <v>686.61666666666656</v>
      </c>
      <c r="H51" s="266">
        <v>680.58333333333326</v>
      </c>
      <c r="I51" s="266">
        <v>671.91666666666652</v>
      </c>
      <c r="J51" s="266">
        <v>701.31666666666661</v>
      </c>
      <c r="K51" s="266">
        <v>709.98333333333335</v>
      </c>
      <c r="L51" s="266">
        <v>716.01666666666665</v>
      </c>
      <c r="M51" s="267">
        <v>703.95</v>
      </c>
      <c r="N51" s="267">
        <v>689.25</v>
      </c>
      <c r="O51" s="267">
        <v>6817000</v>
      </c>
      <c r="P51" s="268">
        <v>-1.5311281236458182E-2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45316</v>
      </c>
      <c r="E52" s="264">
        <v>467.55</v>
      </c>
      <c r="F52" s="264">
        <v>464.93333333333334</v>
      </c>
      <c r="G52" s="266">
        <v>461.16666666666669</v>
      </c>
      <c r="H52" s="266">
        <v>454.78333333333336</v>
      </c>
      <c r="I52" s="266">
        <v>451.01666666666671</v>
      </c>
      <c r="J52" s="266">
        <v>471.31666666666666</v>
      </c>
      <c r="K52" s="266">
        <v>475.08333333333331</v>
      </c>
      <c r="L52" s="266">
        <v>481.46666666666664</v>
      </c>
      <c r="M52" s="267">
        <v>468.7</v>
      </c>
      <c r="N52" s="267">
        <v>458.55</v>
      </c>
      <c r="O52" s="267">
        <v>50846400</v>
      </c>
      <c r="P52" s="268">
        <v>-1.0352619685742814E-2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45316</v>
      </c>
      <c r="E53" s="264">
        <v>791.6</v>
      </c>
      <c r="F53" s="264">
        <v>786.31666666666672</v>
      </c>
      <c r="G53" s="266">
        <v>778.68333333333339</v>
      </c>
      <c r="H53" s="266">
        <v>765.76666666666665</v>
      </c>
      <c r="I53" s="266">
        <v>758.13333333333333</v>
      </c>
      <c r="J53" s="266">
        <v>799.23333333333346</v>
      </c>
      <c r="K53" s="266">
        <v>806.8666666666669</v>
      </c>
      <c r="L53" s="266">
        <v>819.78333333333353</v>
      </c>
      <c r="M53" s="267">
        <v>793.95</v>
      </c>
      <c r="N53" s="267">
        <v>773.4</v>
      </c>
      <c r="O53" s="267">
        <v>5711550</v>
      </c>
      <c r="P53" s="268">
        <v>4.5324768022840828E-2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45316</v>
      </c>
      <c r="E54" s="264">
        <v>388.7</v>
      </c>
      <c r="F54" s="264">
        <v>391.58333333333331</v>
      </c>
      <c r="G54" s="266">
        <v>383.16666666666663</v>
      </c>
      <c r="H54" s="266">
        <v>377.63333333333333</v>
      </c>
      <c r="I54" s="266">
        <v>369.21666666666664</v>
      </c>
      <c r="J54" s="266">
        <v>397.11666666666662</v>
      </c>
      <c r="K54" s="266">
        <v>405.53333333333325</v>
      </c>
      <c r="L54" s="266">
        <v>411.06666666666661</v>
      </c>
      <c r="M54" s="267">
        <v>400</v>
      </c>
      <c r="N54" s="267">
        <v>386.05</v>
      </c>
      <c r="O54" s="267">
        <v>18304600</v>
      </c>
      <c r="P54" s="268">
        <v>7.4503680571046171E-2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45316</v>
      </c>
      <c r="E55" s="264">
        <v>1306.3</v>
      </c>
      <c r="F55" s="264">
        <v>1287.5166666666667</v>
      </c>
      <c r="G55" s="266">
        <v>1265.9833333333333</v>
      </c>
      <c r="H55" s="266">
        <v>1225.6666666666667</v>
      </c>
      <c r="I55" s="266">
        <v>1204.1333333333334</v>
      </c>
      <c r="J55" s="266">
        <v>1327.8333333333333</v>
      </c>
      <c r="K55" s="266">
        <v>1349.3666666666666</v>
      </c>
      <c r="L55" s="266">
        <v>1389.6833333333332</v>
      </c>
      <c r="M55" s="267">
        <v>1309.05</v>
      </c>
      <c r="N55" s="267">
        <v>1247.2</v>
      </c>
      <c r="O55" s="267">
        <v>9325625</v>
      </c>
      <c r="P55" s="268">
        <v>-3.5113812726332128E-2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45316</v>
      </c>
      <c r="E56" s="264">
        <v>1304.45</v>
      </c>
      <c r="F56" s="264">
        <v>1303.0666666666666</v>
      </c>
      <c r="G56" s="266">
        <v>1292.6833333333332</v>
      </c>
      <c r="H56" s="266">
        <v>1280.9166666666665</v>
      </c>
      <c r="I56" s="266">
        <v>1270.5333333333331</v>
      </c>
      <c r="J56" s="266">
        <v>1314.8333333333333</v>
      </c>
      <c r="K56" s="266">
        <v>1325.2166666666665</v>
      </c>
      <c r="L56" s="266">
        <v>1336.9833333333333</v>
      </c>
      <c r="M56" s="267">
        <v>1313.45</v>
      </c>
      <c r="N56" s="267">
        <v>1291.3</v>
      </c>
      <c r="O56" s="267">
        <v>9711650</v>
      </c>
      <c r="P56" s="268">
        <v>-3.6188878854341376E-2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45316</v>
      </c>
      <c r="E57" s="264">
        <v>387.25</v>
      </c>
      <c r="F57" s="264">
        <v>388.34999999999997</v>
      </c>
      <c r="G57" s="266">
        <v>385.09999999999991</v>
      </c>
      <c r="H57" s="266">
        <v>382.94999999999993</v>
      </c>
      <c r="I57" s="266">
        <v>379.69999999999987</v>
      </c>
      <c r="J57" s="266">
        <v>390.49999999999994</v>
      </c>
      <c r="K57" s="266">
        <v>393.75000000000006</v>
      </c>
      <c r="L57" s="266">
        <v>395.9</v>
      </c>
      <c r="M57" s="267">
        <v>391.6</v>
      </c>
      <c r="N57" s="267">
        <v>386.2</v>
      </c>
      <c r="O57" s="267">
        <v>57594600</v>
      </c>
      <c r="P57" s="268">
        <v>2.1642764015645372E-2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45316</v>
      </c>
      <c r="E58" s="264">
        <v>5991.1</v>
      </c>
      <c r="F58" s="264">
        <v>5996.95</v>
      </c>
      <c r="G58" s="266">
        <v>5930.2</v>
      </c>
      <c r="H58" s="266">
        <v>5869.3</v>
      </c>
      <c r="I58" s="266">
        <v>5802.55</v>
      </c>
      <c r="J58" s="266">
        <v>6057.8499999999995</v>
      </c>
      <c r="K58" s="266">
        <v>6124.5999999999995</v>
      </c>
      <c r="L58" s="266">
        <v>6185.4999999999991</v>
      </c>
      <c r="M58" s="267">
        <v>6063.7</v>
      </c>
      <c r="N58" s="267">
        <v>5936.05</v>
      </c>
      <c r="O58" s="267">
        <v>1126350</v>
      </c>
      <c r="P58" s="268">
        <v>2.9617441382147263E-2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45316</v>
      </c>
      <c r="E59" s="264">
        <v>2515.9499999999998</v>
      </c>
      <c r="F59" s="264">
        <v>2514.8166666666662</v>
      </c>
      <c r="G59" s="266">
        <v>2498.0333333333324</v>
      </c>
      <c r="H59" s="266">
        <v>2480.1166666666663</v>
      </c>
      <c r="I59" s="266">
        <v>2463.3333333333326</v>
      </c>
      <c r="J59" s="266">
        <v>2532.7333333333322</v>
      </c>
      <c r="K59" s="266">
        <v>2549.516666666666</v>
      </c>
      <c r="L59" s="266">
        <v>2567.433333333332</v>
      </c>
      <c r="M59" s="267">
        <v>2531.6</v>
      </c>
      <c r="N59" s="267">
        <v>2496.9</v>
      </c>
      <c r="O59" s="267">
        <v>4039000</v>
      </c>
      <c r="P59" s="268">
        <v>-2.951812295013035E-2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45316</v>
      </c>
      <c r="E60" s="264">
        <v>920.05</v>
      </c>
      <c r="F60" s="264">
        <v>916.59999999999991</v>
      </c>
      <c r="G60" s="266">
        <v>896.54999999999984</v>
      </c>
      <c r="H60" s="266">
        <v>873.05</v>
      </c>
      <c r="I60" s="266">
        <v>852.99999999999989</v>
      </c>
      <c r="J60" s="266">
        <v>940.0999999999998</v>
      </c>
      <c r="K60" s="266">
        <v>960.15</v>
      </c>
      <c r="L60" s="266">
        <v>983.64999999999975</v>
      </c>
      <c r="M60" s="267">
        <v>936.65</v>
      </c>
      <c r="N60" s="267">
        <v>893.1</v>
      </c>
      <c r="O60" s="267">
        <v>8582000</v>
      </c>
      <c r="P60" s="268">
        <v>5.5466732259254706E-2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45316</v>
      </c>
      <c r="E61" s="264">
        <v>1264.05</v>
      </c>
      <c r="F61" s="264">
        <v>1264.4166666666667</v>
      </c>
      <c r="G61" s="266">
        <v>1255.5833333333335</v>
      </c>
      <c r="H61" s="266">
        <v>1247.1166666666668</v>
      </c>
      <c r="I61" s="266">
        <v>1238.2833333333335</v>
      </c>
      <c r="J61" s="266">
        <v>1272.8833333333334</v>
      </c>
      <c r="K61" s="266">
        <v>1281.7166666666669</v>
      </c>
      <c r="L61" s="266">
        <v>1290.1833333333334</v>
      </c>
      <c r="M61" s="267">
        <v>1273.25</v>
      </c>
      <c r="N61" s="267">
        <v>1255.95</v>
      </c>
      <c r="O61" s="267">
        <v>988400</v>
      </c>
      <c r="P61" s="268">
        <v>-3.4199726402188782E-2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45316</v>
      </c>
      <c r="E62" s="264">
        <v>319.3</v>
      </c>
      <c r="F62" s="264">
        <v>319.96666666666664</v>
      </c>
      <c r="G62" s="266">
        <v>316.93333333333328</v>
      </c>
      <c r="H62" s="266">
        <v>314.56666666666666</v>
      </c>
      <c r="I62" s="266">
        <v>311.5333333333333</v>
      </c>
      <c r="J62" s="266">
        <v>322.33333333333326</v>
      </c>
      <c r="K62" s="266">
        <v>325.36666666666667</v>
      </c>
      <c r="L62" s="266">
        <v>327.73333333333323</v>
      </c>
      <c r="M62" s="267">
        <v>323</v>
      </c>
      <c r="N62" s="267">
        <v>317.60000000000002</v>
      </c>
      <c r="O62" s="267">
        <v>21052800</v>
      </c>
      <c r="P62" s="268">
        <v>2.5425214799228477E-2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45316</v>
      </c>
      <c r="E63" s="264">
        <v>154.9</v>
      </c>
      <c r="F63" s="264">
        <v>154.54999999999998</v>
      </c>
      <c r="G63" s="266">
        <v>153.34999999999997</v>
      </c>
      <c r="H63" s="266">
        <v>151.79999999999998</v>
      </c>
      <c r="I63" s="266">
        <v>150.59999999999997</v>
      </c>
      <c r="J63" s="266">
        <v>156.09999999999997</v>
      </c>
      <c r="K63" s="266">
        <v>157.29999999999995</v>
      </c>
      <c r="L63" s="266">
        <v>158.84999999999997</v>
      </c>
      <c r="M63" s="267">
        <v>155.75</v>
      </c>
      <c r="N63" s="267">
        <v>153</v>
      </c>
      <c r="O63" s="267">
        <v>31925000</v>
      </c>
      <c r="P63" s="268">
        <v>-7.77000777000777E-3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45316</v>
      </c>
      <c r="E64" s="264">
        <v>2000.7</v>
      </c>
      <c r="F64" s="264">
        <v>1999.5166666666667</v>
      </c>
      <c r="G64" s="266">
        <v>1985.1833333333334</v>
      </c>
      <c r="H64" s="266">
        <v>1969.6666666666667</v>
      </c>
      <c r="I64" s="266">
        <v>1955.3333333333335</v>
      </c>
      <c r="J64" s="266">
        <v>2015.0333333333333</v>
      </c>
      <c r="K64" s="266">
        <v>2029.3666666666668</v>
      </c>
      <c r="L64" s="266">
        <v>2044.8833333333332</v>
      </c>
      <c r="M64" s="267">
        <v>2013.85</v>
      </c>
      <c r="N64" s="267">
        <v>1984</v>
      </c>
      <c r="O64" s="267">
        <v>3534300</v>
      </c>
      <c r="P64" s="268">
        <v>-8.4810448647273343E-4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45316</v>
      </c>
      <c r="E65" s="264">
        <v>568.5</v>
      </c>
      <c r="F65" s="264">
        <v>562.5333333333333</v>
      </c>
      <c r="G65" s="266">
        <v>555.51666666666665</v>
      </c>
      <c r="H65" s="266">
        <v>542.5333333333333</v>
      </c>
      <c r="I65" s="266">
        <v>535.51666666666665</v>
      </c>
      <c r="J65" s="266">
        <v>575.51666666666665</v>
      </c>
      <c r="K65" s="266">
        <v>582.5333333333333</v>
      </c>
      <c r="L65" s="266">
        <v>595.51666666666665</v>
      </c>
      <c r="M65" s="267">
        <v>569.54999999999995</v>
      </c>
      <c r="N65" s="267">
        <v>549.54999999999995</v>
      </c>
      <c r="O65" s="267">
        <v>22493750</v>
      </c>
      <c r="P65" s="268">
        <v>-2.0946681175190423E-2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45316</v>
      </c>
      <c r="E66" s="264">
        <v>2370.75</v>
      </c>
      <c r="F66" s="264">
        <v>2353.4166666666665</v>
      </c>
      <c r="G66" s="266">
        <v>2330.6333333333332</v>
      </c>
      <c r="H66" s="266">
        <v>2290.5166666666669</v>
      </c>
      <c r="I66" s="266">
        <v>2267.7333333333336</v>
      </c>
      <c r="J66" s="266">
        <v>2393.5333333333328</v>
      </c>
      <c r="K66" s="266">
        <v>2416.3166666666666</v>
      </c>
      <c r="L66" s="266">
        <v>2456.4333333333325</v>
      </c>
      <c r="M66" s="267">
        <v>2376.1999999999998</v>
      </c>
      <c r="N66" s="267">
        <v>2313.3000000000002</v>
      </c>
      <c r="O66" s="267">
        <v>3281500</v>
      </c>
      <c r="P66" s="268">
        <v>-1.5973225830988058E-3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45316</v>
      </c>
      <c r="E67" s="264">
        <v>2500.4</v>
      </c>
      <c r="F67" s="264">
        <v>2506.6</v>
      </c>
      <c r="G67" s="266">
        <v>2479</v>
      </c>
      <c r="H67" s="266">
        <v>2457.6</v>
      </c>
      <c r="I67" s="266">
        <v>2430</v>
      </c>
      <c r="J67" s="266">
        <v>2528</v>
      </c>
      <c r="K67" s="266">
        <v>2555.5999999999995</v>
      </c>
      <c r="L67" s="266">
        <v>2577</v>
      </c>
      <c r="M67" s="267">
        <v>2534.1999999999998</v>
      </c>
      <c r="N67" s="267">
        <v>2485.1999999999998</v>
      </c>
      <c r="O67" s="267">
        <v>2428200</v>
      </c>
      <c r="P67" s="268">
        <v>1.7729158807996984E-2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45316</v>
      </c>
      <c r="E68" s="264">
        <v>156.65</v>
      </c>
      <c r="F68" s="264">
        <v>157.33333333333334</v>
      </c>
      <c r="G68" s="266">
        <v>155.16666666666669</v>
      </c>
      <c r="H68" s="266">
        <v>153.68333333333334</v>
      </c>
      <c r="I68" s="266">
        <v>151.51666666666668</v>
      </c>
      <c r="J68" s="266">
        <v>158.81666666666669</v>
      </c>
      <c r="K68" s="266">
        <v>160.98333333333338</v>
      </c>
      <c r="L68" s="266">
        <v>162.4666666666667</v>
      </c>
      <c r="M68" s="267">
        <v>159.5</v>
      </c>
      <c r="N68" s="267">
        <v>155.85</v>
      </c>
      <c r="O68" s="267">
        <v>23295000</v>
      </c>
      <c r="P68" s="268">
        <v>-4.2422000246639537E-2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45316</v>
      </c>
      <c r="E69" s="264">
        <v>4058.3</v>
      </c>
      <c r="F69" s="264">
        <v>4046.2166666666667</v>
      </c>
      <c r="G69" s="266">
        <v>4000.4333333333334</v>
      </c>
      <c r="H69" s="266">
        <v>3942.5666666666666</v>
      </c>
      <c r="I69" s="266">
        <v>3896.7833333333333</v>
      </c>
      <c r="J69" s="266">
        <v>4104.0833333333339</v>
      </c>
      <c r="K69" s="266">
        <v>4149.8666666666668</v>
      </c>
      <c r="L69" s="266">
        <v>4207.7333333333336</v>
      </c>
      <c r="M69" s="267">
        <v>4092</v>
      </c>
      <c r="N69" s="267">
        <v>3988.35</v>
      </c>
      <c r="O69" s="267">
        <v>3553800</v>
      </c>
      <c r="P69" s="268">
        <v>1.4270220903019579E-2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45316</v>
      </c>
      <c r="E70" s="264">
        <v>6440.15</v>
      </c>
      <c r="F70" s="264">
        <v>6426.9666666666662</v>
      </c>
      <c r="G70" s="266">
        <v>6363.9833333333327</v>
      </c>
      <c r="H70" s="266">
        <v>6287.8166666666666</v>
      </c>
      <c r="I70" s="266">
        <v>6224.833333333333</v>
      </c>
      <c r="J70" s="266">
        <v>6503.1333333333323</v>
      </c>
      <c r="K70" s="266">
        <v>6566.1166666666659</v>
      </c>
      <c r="L70" s="266">
        <v>6642.2833333333319</v>
      </c>
      <c r="M70" s="267">
        <v>6489.95</v>
      </c>
      <c r="N70" s="267">
        <v>6350.8</v>
      </c>
      <c r="O70" s="267">
        <v>1168000</v>
      </c>
      <c r="P70" s="268">
        <v>4.5583555517330352E-3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45316</v>
      </c>
      <c r="E71" s="264">
        <v>764.75</v>
      </c>
      <c r="F71" s="264">
        <v>751.2833333333333</v>
      </c>
      <c r="G71" s="266">
        <v>734.06666666666661</v>
      </c>
      <c r="H71" s="266">
        <v>703.38333333333333</v>
      </c>
      <c r="I71" s="266">
        <v>686.16666666666663</v>
      </c>
      <c r="J71" s="266">
        <v>781.96666666666658</v>
      </c>
      <c r="K71" s="266">
        <v>799.18333333333328</v>
      </c>
      <c r="L71" s="266">
        <v>829.86666666666656</v>
      </c>
      <c r="M71" s="267">
        <v>768.5</v>
      </c>
      <c r="N71" s="267">
        <v>720.6</v>
      </c>
      <c r="O71" s="267">
        <v>33981750</v>
      </c>
      <c r="P71" s="268">
        <v>5.1409025934245456E-2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45316</v>
      </c>
      <c r="E72" s="264">
        <v>5882.1</v>
      </c>
      <c r="F72" s="264">
        <v>5901.7666666666673</v>
      </c>
      <c r="G72" s="266">
        <v>5847.4333333333343</v>
      </c>
      <c r="H72" s="266">
        <v>5812.7666666666673</v>
      </c>
      <c r="I72" s="266">
        <v>5758.4333333333343</v>
      </c>
      <c r="J72" s="266">
        <v>5936.4333333333343</v>
      </c>
      <c r="K72" s="266">
        <v>5990.7666666666682</v>
      </c>
      <c r="L72" s="266">
        <v>6025.4333333333343</v>
      </c>
      <c r="M72" s="267">
        <v>5956.1</v>
      </c>
      <c r="N72" s="267">
        <v>5867.1</v>
      </c>
      <c r="O72" s="267">
        <v>2057750</v>
      </c>
      <c r="P72" s="268">
        <v>3.9924194567277319E-2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45316</v>
      </c>
      <c r="E73" s="264">
        <v>3876.2</v>
      </c>
      <c r="F73" s="264">
        <v>3882.5166666666664</v>
      </c>
      <c r="G73" s="266">
        <v>3854.6833333333329</v>
      </c>
      <c r="H73" s="266">
        <v>3833.1666666666665</v>
      </c>
      <c r="I73" s="266">
        <v>3805.333333333333</v>
      </c>
      <c r="J73" s="266">
        <v>3904.0333333333328</v>
      </c>
      <c r="K73" s="266">
        <v>3931.8666666666668</v>
      </c>
      <c r="L73" s="266">
        <v>3953.3833333333328</v>
      </c>
      <c r="M73" s="267">
        <v>3910.35</v>
      </c>
      <c r="N73" s="267">
        <v>3861</v>
      </c>
      <c r="O73" s="267">
        <v>3930150</v>
      </c>
      <c r="P73" s="268">
        <v>4.1023501599221246E-2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45316</v>
      </c>
      <c r="E74" s="264">
        <v>2878.6</v>
      </c>
      <c r="F74" s="264">
        <v>2865.4333333333329</v>
      </c>
      <c r="G74" s="266">
        <v>2828.1666666666661</v>
      </c>
      <c r="H74" s="266">
        <v>2777.7333333333331</v>
      </c>
      <c r="I74" s="266">
        <v>2740.4666666666662</v>
      </c>
      <c r="J74" s="266">
        <v>2915.8666666666659</v>
      </c>
      <c r="K74" s="266">
        <v>2953.1333333333332</v>
      </c>
      <c r="L74" s="266">
        <v>3003.5666666666657</v>
      </c>
      <c r="M74" s="267">
        <v>2902.7</v>
      </c>
      <c r="N74" s="267">
        <v>2815</v>
      </c>
      <c r="O74" s="267">
        <v>4115100</v>
      </c>
      <c r="P74" s="268">
        <v>0.17300305714509681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45316</v>
      </c>
      <c r="E75" s="264">
        <v>326.95</v>
      </c>
      <c r="F75" s="264">
        <v>327.74999999999994</v>
      </c>
      <c r="G75" s="266">
        <v>324.84999999999991</v>
      </c>
      <c r="H75" s="266">
        <v>322.74999999999994</v>
      </c>
      <c r="I75" s="266">
        <v>319.84999999999991</v>
      </c>
      <c r="J75" s="266">
        <v>329.84999999999991</v>
      </c>
      <c r="K75" s="266">
        <v>332.74999999999989</v>
      </c>
      <c r="L75" s="266">
        <v>334.84999999999991</v>
      </c>
      <c r="M75" s="267">
        <v>330.65</v>
      </c>
      <c r="N75" s="267">
        <v>325.64999999999998</v>
      </c>
      <c r="O75" s="267">
        <v>19090800</v>
      </c>
      <c r="P75" s="268">
        <v>3.0709426627793975E-2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45316</v>
      </c>
      <c r="E76" s="264">
        <v>155.5</v>
      </c>
      <c r="F76" s="264">
        <v>154.78333333333333</v>
      </c>
      <c r="G76" s="266">
        <v>153.71666666666667</v>
      </c>
      <c r="H76" s="266">
        <v>151.93333333333334</v>
      </c>
      <c r="I76" s="266">
        <v>150.86666666666667</v>
      </c>
      <c r="J76" s="266">
        <v>156.56666666666666</v>
      </c>
      <c r="K76" s="266">
        <v>157.63333333333333</v>
      </c>
      <c r="L76" s="266">
        <v>159.41666666666666</v>
      </c>
      <c r="M76" s="267">
        <v>155.85</v>
      </c>
      <c r="N76" s="267">
        <v>153</v>
      </c>
      <c r="O76" s="267">
        <v>88760000</v>
      </c>
      <c r="P76" s="268">
        <v>-5.4739084132055381E-2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45316</v>
      </c>
      <c r="E77" s="264">
        <v>164.2</v>
      </c>
      <c r="F77" s="264">
        <v>164.78333333333333</v>
      </c>
      <c r="G77" s="266">
        <v>162.86666666666667</v>
      </c>
      <c r="H77" s="266">
        <v>161.53333333333333</v>
      </c>
      <c r="I77" s="266">
        <v>159.61666666666667</v>
      </c>
      <c r="J77" s="266">
        <v>166.11666666666667</v>
      </c>
      <c r="K77" s="266">
        <v>168.03333333333336</v>
      </c>
      <c r="L77" s="266">
        <v>169.36666666666667</v>
      </c>
      <c r="M77" s="267">
        <v>166.7</v>
      </c>
      <c r="N77" s="267">
        <v>163.44999999999999</v>
      </c>
      <c r="O77" s="267">
        <v>155165700</v>
      </c>
      <c r="P77" s="268">
        <v>1.9793790067653403E-3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45316</v>
      </c>
      <c r="E78" s="264">
        <v>904.85</v>
      </c>
      <c r="F78" s="264">
        <v>905.86666666666679</v>
      </c>
      <c r="G78" s="266">
        <v>893.28333333333353</v>
      </c>
      <c r="H78" s="266">
        <v>881.7166666666667</v>
      </c>
      <c r="I78" s="266">
        <v>869.13333333333344</v>
      </c>
      <c r="J78" s="266">
        <v>917.43333333333362</v>
      </c>
      <c r="K78" s="266">
        <v>930.01666666666688</v>
      </c>
      <c r="L78" s="266">
        <v>941.58333333333371</v>
      </c>
      <c r="M78" s="267">
        <v>918.45</v>
      </c>
      <c r="N78" s="267">
        <v>894.3</v>
      </c>
      <c r="O78" s="267">
        <v>11254175</v>
      </c>
      <c r="P78" s="268">
        <v>-1.8897737327771457E-2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45316</v>
      </c>
      <c r="E79" s="264">
        <v>85.1</v>
      </c>
      <c r="F79" s="264">
        <v>84.266666666666666</v>
      </c>
      <c r="G79" s="266">
        <v>83.033333333333331</v>
      </c>
      <c r="H79" s="266">
        <v>80.966666666666669</v>
      </c>
      <c r="I79" s="266">
        <v>79.733333333333334</v>
      </c>
      <c r="J79" s="266">
        <v>86.333333333333329</v>
      </c>
      <c r="K79" s="266">
        <v>87.566666666666649</v>
      </c>
      <c r="L79" s="266">
        <v>89.633333333333326</v>
      </c>
      <c r="M79" s="267">
        <v>85.5</v>
      </c>
      <c r="N79" s="267">
        <v>82.2</v>
      </c>
      <c r="O79" s="267">
        <v>167748750</v>
      </c>
      <c r="P79" s="268">
        <v>-5.351021962676146E-2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45316</v>
      </c>
      <c r="E80" s="264">
        <v>807</v>
      </c>
      <c r="F80" s="264">
        <v>808.51666666666677</v>
      </c>
      <c r="G80" s="266">
        <v>797.98333333333358</v>
      </c>
      <c r="H80" s="266">
        <v>788.96666666666681</v>
      </c>
      <c r="I80" s="266">
        <v>778.43333333333362</v>
      </c>
      <c r="J80" s="266">
        <v>817.53333333333353</v>
      </c>
      <c r="K80" s="266">
        <v>828.06666666666661</v>
      </c>
      <c r="L80" s="266">
        <v>837.08333333333348</v>
      </c>
      <c r="M80" s="267">
        <v>819.05</v>
      </c>
      <c r="N80" s="267">
        <v>799.5</v>
      </c>
      <c r="O80" s="267">
        <v>9668100</v>
      </c>
      <c r="P80" s="268">
        <v>9.5287187039764354E-2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45316</v>
      </c>
      <c r="E81" s="264">
        <v>1207</v>
      </c>
      <c r="F81" s="264">
        <v>1197.05</v>
      </c>
      <c r="G81" s="266">
        <v>1181.6999999999998</v>
      </c>
      <c r="H81" s="266">
        <v>1156.3999999999999</v>
      </c>
      <c r="I81" s="266">
        <v>1141.0499999999997</v>
      </c>
      <c r="J81" s="266">
        <v>1222.3499999999999</v>
      </c>
      <c r="K81" s="266">
        <v>1237.6999999999998</v>
      </c>
      <c r="L81" s="266">
        <v>1263</v>
      </c>
      <c r="M81" s="267">
        <v>1212.4000000000001</v>
      </c>
      <c r="N81" s="267">
        <v>1171.75</v>
      </c>
      <c r="O81" s="267">
        <v>8284000</v>
      </c>
      <c r="P81" s="268">
        <v>-4.6830054078932232E-2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45316</v>
      </c>
      <c r="E82" s="264">
        <v>2231.5500000000002</v>
      </c>
      <c r="F82" s="264">
        <v>2180.5500000000002</v>
      </c>
      <c r="G82" s="266">
        <v>2117.0500000000002</v>
      </c>
      <c r="H82" s="266">
        <v>2002.5500000000002</v>
      </c>
      <c r="I82" s="266">
        <v>1939.0500000000002</v>
      </c>
      <c r="J82" s="266">
        <v>2295.0500000000002</v>
      </c>
      <c r="K82" s="266">
        <v>2358.5500000000002</v>
      </c>
      <c r="L82" s="266">
        <v>2473.0500000000002</v>
      </c>
      <c r="M82" s="267">
        <v>2244.0500000000002</v>
      </c>
      <c r="N82" s="267">
        <v>2066.0500000000002</v>
      </c>
      <c r="O82" s="267">
        <v>3725900</v>
      </c>
      <c r="P82" s="268">
        <v>7.1731110807487355E-2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45316</v>
      </c>
      <c r="E83" s="264">
        <v>420.05</v>
      </c>
      <c r="F83" s="264">
        <v>421.01666666666665</v>
      </c>
      <c r="G83" s="266">
        <v>417.0333333333333</v>
      </c>
      <c r="H83" s="266">
        <v>414.01666666666665</v>
      </c>
      <c r="I83" s="266">
        <v>410.0333333333333</v>
      </c>
      <c r="J83" s="266">
        <v>424.0333333333333</v>
      </c>
      <c r="K83" s="266">
        <v>428.01666666666665</v>
      </c>
      <c r="L83" s="266">
        <v>431.0333333333333</v>
      </c>
      <c r="M83" s="267">
        <v>425</v>
      </c>
      <c r="N83" s="267">
        <v>418</v>
      </c>
      <c r="O83" s="267">
        <v>11814000</v>
      </c>
      <c r="P83" s="268">
        <v>-6.767044493317544E-4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45316</v>
      </c>
      <c r="E84" s="264">
        <v>2083</v>
      </c>
      <c r="F84" s="264">
        <v>2087.6833333333329</v>
      </c>
      <c r="G84" s="266">
        <v>2071.1666666666661</v>
      </c>
      <c r="H84" s="266">
        <v>2059.333333333333</v>
      </c>
      <c r="I84" s="266">
        <v>2042.8166666666662</v>
      </c>
      <c r="J84" s="266">
        <v>2099.516666666666</v>
      </c>
      <c r="K84" s="266">
        <v>2116.0333333333333</v>
      </c>
      <c r="L84" s="266">
        <v>2127.8666666666659</v>
      </c>
      <c r="M84" s="267">
        <v>2104.1999999999998</v>
      </c>
      <c r="N84" s="267">
        <v>2075.85</v>
      </c>
      <c r="O84" s="267">
        <v>9622075</v>
      </c>
      <c r="P84" s="268">
        <v>1.1585518102372036E-2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45316</v>
      </c>
      <c r="E85" s="264">
        <v>508.45</v>
      </c>
      <c r="F85" s="264">
        <v>506.01666666666665</v>
      </c>
      <c r="G85" s="266">
        <v>502.13333333333333</v>
      </c>
      <c r="H85" s="266">
        <v>495.81666666666666</v>
      </c>
      <c r="I85" s="266">
        <v>491.93333333333334</v>
      </c>
      <c r="J85" s="266">
        <v>512.33333333333326</v>
      </c>
      <c r="K85" s="266">
        <v>516.2166666666667</v>
      </c>
      <c r="L85" s="266">
        <v>522.5333333333333</v>
      </c>
      <c r="M85" s="267">
        <v>509.9</v>
      </c>
      <c r="N85" s="267">
        <v>499.7</v>
      </c>
      <c r="O85" s="267">
        <v>8153750</v>
      </c>
      <c r="P85" s="268">
        <v>-2.7579010137149671E-2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45316</v>
      </c>
      <c r="E86" s="264">
        <v>2926.35</v>
      </c>
      <c r="F86" s="264">
        <v>2915.0833333333335</v>
      </c>
      <c r="G86" s="266">
        <v>2890.166666666667</v>
      </c>
      <c r="H86" s="266">
        <v>2853.9833333333336</v>
      </c>
      <c r="I86" s="266">
        <v>2829.0666666666671</v>
      </c>
      <c r="J86" s="266">
        <v>2951.2666666666669</v>
      </c>
      <c r="K86" s="266">
        <v>2976.1833333333338</v>
      </c>
      <c r="L86" s="266">
        <v>3012.3666666666668</v>
      </c>
      <c r="M86" s="267">
        <v>2940</v>
      </c>
      <c r="N86" s="267">
        <v>2878.9</v>
      </c>
      <c r="O86" s="267">
        <v>7303500</v>
      </c>
      <c r="P86" s="268">
        <v>2.3501219204574118E-2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45316</v>
      </c>
      <c r="E87" s="264">
        <v>1408.85</v>
      </c>
      <c r="F87" s="264">
        <v>1407.8166666666666</v>
      </c>
      <c r="G87" s="266">
        <v>1397.3833333333332</v>
      </c>
      <c r="H87" s="266">
        <v>1385.9166666666665</v>
      </c>
      <c r="I87" s="266">
        <v>1375.4833333333331</v>
      </c>
      <c r="J87" s="266">
        <v>1419.2833333333333</v>
      </c>
      <c r="K87" s="266">
        <v>1429.7166666666667</v>
      </c>
      <c r="L87" s="266">
        <v>1441.1833333333334</v>
      </c>
      <c r="M87" s="267">
        <v>1418.25</v>
      </c>
      <c r="N87" s="267">
        <v>1396.35</v>
      </c>
      <c r="O87" s="267">
        <v>5767500</v>
      </c>
      <c r="P87" s="268">
        <v>3.018665714030544E-2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45316</v>
      </c>
      <c r="E88" s="264">
        <v>1418.45</v>
      </c>
      <c r="F88" s="264">
        <v>1425.3499999999997</v>
      </c>
      <c r="G88" s="266">
        <v>1408.6999999999994</v>
      </c>
      <c r="H88" s="266">
        <v>1398.9499999999996</v>
      </c>
      <c r="I88" s="266">
        <v>1382.2999999999993</v>
      </c>
      <c r="J88" s="266">
        <v>1435.0999999999995</v>
      </c>
      <c r="K88" s="266">
        <v>1451.7499999999995</v>
      </c>
      <c r="L88" s="266">
        <v>1461.4999999999995</v>
      </c>
      <c r="M88" s="267">
        <v>1442</v>
      </c>
      <c r="N88" s="267">
        <v>1415.6</v>
      </c>
      <c r="O88" s="267">
        <v>13080200</v>
      </c>
      <c r="P88" s="268">
        <v>2.6477697209404526E-2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45316</v>
      </c>
      <c r="E89" s="264">
        <v>3346.4</v>
      </c>
      <c r="F89" s="264">
        <v>3322.5166666666664</v>
      </c>
      <c r="G89" s="266">
        <v>3279.0333333333328</v>
      </c>
      <c r="H89" s="266">
        <v>3211.6666666666665</v>
      </c>
      <c r="I89" s="266">
        <v>3168.1833333333329</v>
      </c>
      <c r="J89" s="266">
        <v>3389.8833333333328</v>
      </c>
      <c r="K89" s="266">
        <v>3433.3666666666663</v>
      </c>
      <c r="L89" s="266">
        <v>3500.7333333333327</v>
      </c>
      <c r="M89" s="267">
        <v>3366</v>
      </c>
      <c r="N89" s="267">
        <v>3255.15</v>
      </c>
      <c r="O89" s="267">
        <v>2759100</v>
      </c>
      <c r="P89" s="268">
        <v>-1.4466352336048007E-2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45316</v>
      </c>
      <c r="E90" s="264">
        <v>1698.8</v>
      </c>
      <c r="F90" s="264">
        <v>1693.1000000000001</v>
      </c>
      <c r="G90" s="266">
        <v>1681.2000000000003</v>
      </c>
      <c r="H90" s="266">
        <v>1663.6000000000001</v>
      </c>
      <c r="I90" s="266">
        <v>1651.7000000000003</v>
      </c>
      <c r="J90" s="266">
        <v>1710.7000000000003</v>
      </c>
      <c r="K90" s="266">
        <v>1722.6000000000004</v>
      </c>
      <c r="L90" s="266">
        <v>1740.2000000000003</v>
      </c>
      <c r="M90" s="267">
        <v>1705</v>
      </c>
      <c r="N90" s="267">
        <v>1675.5</v>
      </c>
      <c r="O90" s="267">
        <v>94823850</v>
      </c>
      <c r="P90" s="268">
        <v>-5.8814371464650829E-3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45316</v>
      </c>
      <c r="E91" s="264">
        <v>652</v>
      </c>
      <c r="F91" s="264">
        <v>648.4666666666667</v>
      </c>
      <c r="G91" s="266">
        <v>643.98333333333335</v>
      </c>
      <c r="H91" s="266">
        <v>635.9666666666667</v>
      </c>
      <c r="I91" s="266">
        <v>631.48333333333335</v>
      </c>
      <c r="J91" s="266">
        <v>656.48333333333335</v>
      </c>
      <c r="K91" s="266">
        <v>660.9666666666667</v>
      </c>
      <c r="L91" s="266">
        <v>668.98333333333335</v>
      </c>
      <c r="M91" s="267">
        <v>652.95000000000005</v>
      </c>
      <c r="N91" s="267">
        <v>640.45000000000005</v>
      </c>
      <c r="O91" s="267">
        <v>21247600</v>
      </c>
      <c r="P91" s="268">
        <v>-2.1180968125226016E-3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45316</v>
      </c>
      <c r="E92" s="264">
        <v>3970.75</v>
      </c>
      <c r="F92" s="264">
        <v>3983.8166666666671</v>
      </c>
      <c r="G92" s="266">
        <v>3939.9333333333343</v>
      </c>
      <c r="H92" s="266">
        <v>3909.1166666666672</v>
      </c>
      <c r="I92" s="266">
        <v>3865.2333333333345</v>
      </c>
      <c r="J92" s="266">
        <v>4014.6333333333341</v>
      </c>
      <c r="K92" s="266">
        <v>4058.5166666666664</v>
      </c>
      <c r="L92" s="266">
        <v>4089.3333333333339</v>
      </c>
      <c r="M92" s="267">
        <v>4027.7</v>
      </c>
      <c r="N92" s="267">
        <v>3953</v>
      </c>
      <c r="O92" s="267">
        <v>3515400</v>
      </c>
      <c r="P92" s="268">
        <v>3.0969558331866973E-2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45316</v>
      </c>
      <c r="E93" s="264">
        <v>594.4</v>
      </c>
      <c r="F93" s="264">
        <v>595.08333333333337</v>
      </c>
      <c r="G93" s="266">
        <v>590.51666666666677</v>
      </c>
      <c r="H93" s="266">
        <v>586.63333333333344</v>
      </c>
      <c r="I93" s="266">
        <v>582.06666666666683</v>
      </c>
      <c r="J93" s="266">
        <v>598.9666666666667</v>
      </c>
      <c r="K93" s="266">
        <v>603.5333333333333</v>
      </c>
      <c r="L93" s="266">
        <v>607.41666666666663</v>
      </c>
      <c r="M93" s="267">
        <v>599.65</v>
      </c>
      <c r="N93" s="267">
        <v>591.20000000000005</v>
      </c>
      <c r="O93" s="267">
        <v>36639400</v>
      </c>
      <c r="P93" s="268">
        <v>4.5167731629392971E-2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45316</v>
      </c>
      <c r="E94" s="264">
        <v>281.3</v>
      </c>
      <c r="F94" s="264">
        <v>278.38333333333338</v>
      </c>
      <c r="G94" s="266">
        <v>271.91666666666674</v>
      </c>
      <c r="H94" s="266">
        <v>262.53333333333336</v>
      </c>
      <c r="I94" s="266">
        <v>256.06666666666672</v>
      </c>
      <c r="J94" s="266">
        <v>287.76666666666677</v>
      </c>
      <c r="K94" s="266">
        <v>294.23333333333335</v>
      </c>
      <c r="L94" s="266">
        <v>303.61666666666679</v>
      </c>
      <c r="M94" s="267">
        <v>284.85000000000002</v>
      </c>
      <c r="N94" s="267">
        <v>269</v>
      </c>
      <c r="O94" s="267">
        <v>34057800</v>
      </c>
      <c r="P94" s="268">
        <v>-2.7395186922960498E-2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45316</v>
      </c>
      <c r="E95" s="264">
        <v>417.2</v>
      </c>
      <c r="F95" s="264">
        <v>417.55</v>
      </c>
      <c r="G95" s="266">
        <v>413.1</v>
      </c>
      <c r="H95" s="266">
        <v>409</v>
      </c>
      <c r="I95" s="266">
        <v>404.55</v>
      </c>
      <c r="J95" s="266">
        <v>421.65000000000003</v>
      </c>
      <c r="K95" s="266">
        <v>426.09999999999997</v>
      </c>
      <c r="L95" s="266">
        <v>430.20000000000005</v>
      </c>
      <c r="M95" s="267">
        <v>422</v>
      </c>
      <c r="N95" s="267">
        <v>413.45</v>
      </c>
      <c r="O95" s="267">
        <v>35688600</v>
      </c>
      <c r="P95" s="268">
        <v>-3.0085118872908719E-2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45316</v>
      </c>
      <c r="E96" s="264">
        <v>2610</v>
      </c>
      <c r="F96" s="264">
        <v>2618.5666666666666</v>
      </c>
      <c r="G96" s="266">
        <v>2597.4833333333331</v>
      </c>
      <c r="H96" s="266">
        <v>2584.9666666666667</v>
      </c>
      <c r="I96" s="266">
        <v>2563.8833333333332</v>
      </c>
      <c r="J96" s="266">
        <v>2631.083333333333</v>
      </c>
      <c r="K96" s="266">
        <v>2652.166666666667</v>
      </c>
      <c r="L96" s="266">
        <v>2664.6833333333329</v>
      </c>
      <c r="M96" s="267">
        <v>2639.65</v>
      </c>
      <c r="N96" s="267">
        <v>2606.0500000000002</v>
      </c>
      <c r="O96" s="267">
        <v>10500000</v>
      </c>
      <c r="P96" s="268">
        <v>3.3881783002983487E-2</v>
      </c>
    </row>
    <row r="97" spans="1:16" ht="12.75" customHeight="1">
      <c r="A97" s="259">
        <v>87</v>
      </c>
      <c r="B97" s="272" t="s">
        <v>68</v>
      </c>
      <c r="C97" s="264" t="s">
        <v>138</v>
      </c>
      <c r="D97" s="265">
        <v>45316</v>
      </c>
      <c r="E97" s="264">
        <v>994.35</v>
      </c>
      <c r="F97" s="264">
        <v>993.51666666666677</v>
      </c>
      <c r="G97" s="266">
        <v>988.33333333333348</v>
      </c>
      <c r="H97" s="266">
        <v>982.31666666666672</v>
      </c>
      <c r="I97" s="266">
        <v>977.13333333333344</v>
      </c>
      <c r="J97" s="266">
        <v>999.53333333333353</v>
      </c>
      <c r="K97" s="266">
        <v>1004.7166666666667</v>
      </c>
      <c r="L97" s="266">
        <v>1010.7333333333336</v>
      </c>
      <c r="M97" s="267">
        <v>998.7</v>
      </c>
      <c r="N97" s="267">
        <v>987.5</v>
      </c>
      <c r="O97" s="267">
        <v>95770500</v>
      </c>
      <c r="P97" s="268">
        <v>8.2705517394194544E-2</v>
      </c>
    </row>
    <row r="98" spans="1:16" ht="12.75" customHeight="1">
      <c r="A98" s="259">
        <v>88</v>
      </c>
      <c r="B98" s="272" t="s">
        <v>63</v>
      </c>
      <c r="C98" s="264" t="s">
        <v>139</v>
      </c>
      <c r="D98" s="265">
        <v>45316</v>
      </c>
      <c r="E98" s="264">
        <v>1400.15</v>
      </c>
      <c r="F98" s="264">
        <v>1393.9000000000003</v>
      </c>
      <c r="G98" s="266">
        <v>1384.3500000000006</v>
      </c>
      <c r="H98" s="266">
        <v>1368.5500000000002</v>
      </c>
      <c r="I98" s="266">
        <v>1359.0000000000005</v>
      </c>
      <c r="J98" s="266">
        <v>1409.7000000000007</v>
      </c>
      <c r="K98" s="266">
        <v>1419.2500000000005</v>
      </c>
      <c r="L98" s="266">
        <v>1435.0500000000009</v>
      </c>
      <c r="M98" s="267">
        <v>1403.45</v>
      </c>
      <c r="N98" s="267">
        <v>1378.1</v>
      </c>
      <c r="O98" s="267">
        <v>3003500</v>
      </c>
      <c r="P98" s="268">
        <v>-4.9916805324459236E-4</v>
      </c>
    </row>
    <row r="99" spans="1:16" ht="12.75" customHeight="1">
      <c r="A99" s="259">
        <v>89</v>
      </c>
      <c r="B99" s="272" t="s">
        <v>68</v>
      </c>
      <c r="C99" s="264" t="s">
        <v>140</v>
      </c>
      <c r="D99" s="265">
        <v>45316</v>
      </c>
      <c r="E99" s="264">
        <v>543</v>
      </c>
      <c r="F99" s="264">
        <v>541.75</v>
      </c>
      <c r="G99" s="266">
        <v>539</v>
      </c>
      <c r="H99" s="266">
        <v>535</v>
      </c>
      <c r="I99" s="266">
        <v>532.25</v>
      </c>
      <c r="J99" s="266">
        <v>545.75</v>
      </c>
      <c r="K99" s="266">
        <v>548.5</v>
      </c>
      <c r="L99" s="266">
        <v>552.5</v>
      </c>
      <c r="M99" s="267">
        <v>544.5</v>
      </c>
      <c r="N99" s="267">
        <v>537.75</v>
      </c>
      <c r="O99" s="267">
        <v>10302000</v>
      </c>
      <c r="P99" s="268">
        <v>-2.1234145646287589E-2</v>
      </c>
    </row>
    <row r="100" spans="1:16" ht="12.75" customHeight="1">
      <c r="A100" s="259">
        <v>90</v>
      </c>
      <c r="B100" s="272" t="s">
        <v>68</v>
      </c>
      <c r="C100" s="264" t="s">
        <v>141</v>
      </c>
      <c r="D100" s="265">
        <v>45316</v>
      </c>
      <c r="E100" s="264">
        <v>17</v>
      </c>
      <c r="F100" s="264">
        <v>16.733333333333334</v>
      </c>
      <c r="G100" s="266">
        <v>16.116666666666667</v>
      </c>
      <c r="H100" s="266">
        <v>15.233333333333333</v>
      </c>
      <c r="I100" s="266">
        <v>14.616666666666665</v>
      </c>
      <c r="J100" s="266">
        <v>17.616666666666667</v>
      </c>
      <c r="K100" s="266">
        <v>18.233333333333334</v>
      </c>
      <c r="L100" s="266">
        <v>19.116666666666671</v>
      </c>
      <c r="M100" s="267">
        <v>17.350000000000001</v>
      </c>
      <c r="N100" s="267">
        <v>15.85</v>
      </c>
      <c r="O100" s="267">
        <v>1997120000</v>
      </c>
      <c r="P100" s="268">
        <v>6.6940882329220098E-3</v>
      </c>
    </row>
    <row r="101" spans="1:16" ht="12.75" customHeight="1">
      <c r="A101" s="259">
        <v>91</v>
      </c>
      <c r="B101" s="272" t="s">
        <v>79</v>
      </c>
      <c r="C101" s="264" t="s">
        <v>142</v>
      </c>
      <c r="D101" s="265">
        <v>45316</v>
      </c>
      <c r="E101" s="264">
        <v>126.75</v>
      </c>
      <c r="F101" s="264">
        <v>126.2</v>
      </c>
      <c r="G101" s="266">
        <v>125.35000000000001</v>
      </c>
      <c r="H101" s="266">
        <v>123.95</v>
      </c>
      <c r="I101" s="266">
        <v>123.10000000000001</v>
      </c>
      <c r="J101" s="266">
        <v>127.60000000000001</v>
      </c>
      <c r="K101" s="266">
        <v>128.44999999999999</v>
      </c>
      <c r="L101" s="266">
        <v>129.85000000000002</v>
      </c>
      <c r="M101" s="267">
        <v>127.05</v>
      </c>
      <c r="N101" s="267">
        <v>124.8</v>
      </c>
      <c r="O101" s="267">
        <v>68935000</v>
      </c>
      <c r="P101" s="268">
        <v>-1.1591682967470841E-3</v>
      </c>
    </row>
    <row r="102" spans="1:16" ht="12.75" customHeight="1">
      <c r="A102" s="259">
        <v>92</v>
      </c>
      <c r="B102" s="272" t="s">
        <v>68</v>
      </c>
      <c r="C102" s="270" t="s">
        <v>143</v>
      </c>
      <c r="D102" s="265">
        <v>45316</v>
      </c>
      <c r="E102" s="264">
        <v>87.6</v>
      </c>
      <c r="F102" s="264">
        <v>87.333333333333329</v>
      </c>
      <c r="G102" s="266">
        <v>86.86666666666666</v>
      </c>
      <c r="H102" s="266">
        <v>86.133333333333326</v>
      </c>
      <c r="I102" s="266">
        <v>85.666666666666657</v>
      </c>
      <c r="J102" s="266">
        <v>88.066666666666663</v>
      </c>
      <c r="K102" s="266">
        <v>88.533333333333331</v>
      </c>
      <c r="L102" s="266">
        <v>89.266666666666666</v>
      </c>
      <c r="M102" s="267">
        <v>87.8</v>
      </c>
      <c r="N102" s="267">
        <v>86.6</v>
      </c>
      <c r="O102" s="267">
        <v>257550000</v>
      </c>
      <c r="P102" s="268">
        <v>1.4873574615765989E-3</v>
      </c>
    </row>
    <row r="103" spans="1:16" ht="12.75" customHeight="1">
      <c r="A103" s="259">
        <v>93</v>
      </c>
      <c r="B103" s="272" t="s">
        <v>63</v>
      </c>
      <c r="C103" s="264" t="s">
        <v>144</v>
      </c>
      <c r="D103" s="265">
        <v>45316</v>
      </c>
      <c r="E103" s="264">
        <v>166.75</v>
      </c>
      <c r="F103" s="264">
        <v>166.70000000000002</v>
      </c>
      <c r="G103" s="266">
        <v>165.05000000000004</v>
      </c>
      <c r="H103" s="266">
        <v>163.35000000000002</v>
      </c>
      <c r="I103" s="266">
        <v>161.70000000000005</v>
      </c>
      <c r="J103" s="266">
        <v>168.40000000000003</v>
      </c>
      <c r="K103" s="266">
        <v>170.05</v>
      </c>
      <c r="L103" s="266">
        <v>171.75000000000003</v>
      </c>
      <c r="M103" s="267">
        <v>168.35</v>
      </c>
      <c r="N103" s="267">
        <v>165</v>
      </c>
      <c r="O103" s="267">
        <v>85263750</v>
      </c>
      <c r="P103" s="268">
        <v>-3.4317264812062008E-2</v>
      </c>
    </row>
    <row r="104" spans="1:16" ht="12.75" customHeight="1">
      <c r="A104" s="259">
        <v>94</v>
      </c>
      <c r="B104" s="272" t="s">
        <v>45</v>
      </c>
      <c r="C104" s="271" t="s">
        <v>145</v>
      </c>
      <c r="D104" s="265">
        <v>45316</v>
      </c>
      <c r="E104" s="264">
        <v>427.2</v>
      </c>
      <c r="F104" s="264">
        <v>427.63333333333338</v>
      </c>
      <c r="G104" s="266">
        <v>424.56666666666678</v>
      </c>
      <c r="H104" s="266">
        <v>421.93333333333339</v>
      </c>
      <c r="I104" s="266">
        <v>418.86666666666679</v>
      </c>
      <c r="J104" s="266">
        <v>430.26666666666677</v>
      </c>
      <c r="K104" s="266">
        <v>433.33333333333337</v>
      </c>
      <c r="L104" s="266">
        <v>435.96666666666675</v>
      </c>
      <c r="M104" s="267">
        <v>430.7</v>
      </c>
      <c r="N104" s="267">
        <v>425</v>
      </c>
      <c r="O104" s="267">
        <v>14870625</v>
      </c>
      <c r="P104" s="268">
        <v>1.5111695137976347E-2</v>
      </c>
    </row>
    <row r="105" spans="1:16" ht="12.75" customHeight="1">
      <c r="A105" s="259">
        <v>95</v>
      </c>
      <c r="B105" s="272" t="s">
        <v>84</v>
      </c>
      <c r="C105" s="264" t="s">
        <v>146</v>
      </c>
      <c r="D105" s="265">
        <v>45316</v>
      </c>
      <c r="E105" s="264">
        <v>464.75</v>
      </c>
      <c r="F105" s="264">
        <v>461.41666666666669</v>
      </c>
      <c r="G105" s="266">
        <v>456.33333333333337</v>
      </c>
      <c r="H105" s="266">
        <v>447.91666666666669</v>
      </c>
      <c r="I105" s="266">
        <v>442.83333333333337</v>
      </c>
      <c r="J105" s="266">
        <v>469.83333333333337</v>
      </c>
      <c r="K105" s="266">
        <v>474.91666666666674</v>
      </c>
      <c r="L105" s="266">
        <v>483.33333333333337</v>
      </c>
      <c r="M105" s="267">
        <v>466.5</v>
      </c>
      <c r="N105" s="267">
        <v>453</v>
      </c>
      <c r="O105" s="267">
        <v>20544000</v>
      </c>
      <c r="P105" s="268">
        <v>-3.0303030303030304E-2</v>
      </c>
    </row>
    <row r="106" spans="1:16" ht="12.75" customHeight="1">
      <c r="A106" s="259">
        <v>96</v>
      </c>
      <c r="B106" s="272" t="s">
        <v>117</v>
      </c>
      <c r="C106" s="271" t="s">
        <v>147</v>
      </c>
      <c r="D106" s="265">
        <v>45316</v>
      </c>
      <c r="E106" s="264">
        <v>274.75</v>
      </c>
      <c r="F106" s="264">
        <v>272.61666666666667</v>
      </c>
      <c r="G106" s="266">
        <v>266.23333333333335</v>
      </c>
      <c r="H106" s="266">
        <v>257.7166666666667</v>
      </c>
      <c r="I106" s="266">
        <v>251.33333333333337</v>
      </c>
      <c r="J106" s="266">
        <v>281.13333333333333</v>
      </c>
      <c r="K106" s="266">
        <v>287.51666666666665</v>
      </c>
      <c r="L106" s="266">
        <v>296.0333333333333</v>
      </c>
      <c r="M106" s="267">
        <v>279</v>
      </c>
      <c r="N106" s="267">
        <v>264.10000000000002</v>
      </c>
      <c r="O106" s="267">
        <v>28521500</v>
      </c>
      <c r="P106" s="268">
        <v>0.23975797302407664</v>
      </c>
    </row>
    <row r="107" spans="1:16" ht="12.75" customHeight="1">
      <c r="A107" s="259">
        <v>97</v>
      </c>
      <c r="B107" s="272" t="s">
        <v>49</v>
      </c>
      <c r="C107" s="269" t="s">
        <v>148</v>
      </c>
      <c r="D107" s="265">
        <v>45316</v>
      </c>
      <c r="E107" s="264">
        <v>2749.45</v>
      </c>
      <c r="F107" s="264">
        <v>2739.9833333333336</v>
      </c>
      <c r="G107" s="266">
        <v>2724.9666666666672</v>
      </c>
      <c r="H107" s="266">
        <v>2700.4833333333336</v>
      </c>
      <c r="I107" s="266">
        <v>2685.4666666666672</v>
      </c>
      <c r="J107" s="266">
        <v>2764.4666666666672</v>
      </c>
      <c r="K107" s="266">
        <v>2779.4833333333336</v>
      </c>
      <c r="L107" s="266">
        <v>2803.9666666666672</v>
      </c>
      <c r="M107" s="267">
        <v>2755</v>
      </c>
      <c r="N107" s="267">
        <v>2715.5</v>
      </c>
      <c r="O107" s="267">
        <v>1117200</v>
      </c>
      <c r="P107" s="268">
        <v>1.3444474321054048E-3</v>
      </c>
    </row>
    <row r="108" spans="1:16" ht="12.75" customHeight="1">
      <c r="A108" s="259">
        <v>98</v>
      </c>
      <c r="B108" s="272" t="s">
        <v>45</v>
      </c>
      <c r="C108" s="271" t="s">
        <v>149</v>
      </c>
      <c r="D108" s="265">
        <v>45316</v>
      </c>
      <c r="E108" s="264">
        <v>3008.3</v>
      </c>
      <c r="F108" s="264">
        <v>3000.8666666666668</v>
      </c>
      <c r="G108" s="266">
        <v>2983.7833333333338</v>
      </c>
      <c r="H108" s="266">
        <v>2959.2666666666669</v>
      </c>
      <c r="I108" s="266">
        <v>2942.1833333333338</v>
      </c>
      <c r="J108" s="266">
        <v>3025.3833333333337</v>
      </c>
      <c r="K108" s="266">
        <v>3042.4666666666667</v>
      </c>
      <c r="L108" s="266">
        <v>3066.9833333333336</v>
      </c>
      <c r="M108" s="267">
        <v>3017.95</v>
      </c>
      <c r="N108" s="267">
        <v>2976.35</v>
      </c>
      <c r="O108" s="267">
        <v>4781700</v>
      </c>
      <c r="P108" s="268">
        <v>1.5999490056093829E-2</v>
      </c>
    </row>
    <row r="109" spans="1:16" ht="12.75" customHeight="1">
      <c r="A109" s="259">
        <v>99</v>
      </c>
      <c r="B109" s="272" t="s">
        <v>45</v>
      </c>
      <c r="C109" s="264" t="s">
        <v>150</v>
      </c>
      <c r="D109" s="265">
        <v>45316</v>
      </c>
      <c r="E109" s="264">
        <v>1655.2</v>
      </c>
      <c r="F109" s="264">
        <v>1637.7666666666664</v>
      </c>
      <c r="G109" s="266">
        <v>1614.5333333333328</v>
      </c>
      <c r="H109" s="266">
        <v>1573.8666666666663</v>
      </c>
      <c r="I109" s="266">
        <v>1550.6333333333328</v>
      </c>
      <c r="J109" s="266">
        <v>1678.4333333333329</v>
      </c>
      <c r="K109" s="266">
        <v>1701.6666666666665</v>
      </c>
      <c r="L109" s="266">
        <v>1742.333333333333</v>
      </c>
      <c r="M109" s="267">
        <v>1661</v>
      </c>
      <c r="N109" s="267">
        <v>1597.1</v>
      </c>
      <c r="O109" s="267">
        <v>16175000</v>
      </c>
      <c r="P109" s="268">
        <v>3.6028823058446756E-2</v>
      </c>
    </row>
    <row r="110" spans="1:16" ht="12.75" customHeight="1">
      <c r="A110" s="259">
        <v>100</v>
      </c>
      <c r="B110" s="272" t="s">
        <v>63</v>
      </c>
      <c r="C110" s="264" t="s">
        <v>151</v>
      </c>
      <c r="D110" s="265">
        <v>45316</v>
      </c>
      <c r="E110" s="264">
        <v>217.6</v>
      </c>
      <c r="F110" s="264">
        <v>215.85</v>
      </c>
      <c r="G110" s="266">
        <v>211.14999999999998</v>
      </c>
      <c r="H110" s="266">
        <v>204.7</v>
      </c>
      <c r="I110" s="266">
        <v>199.99999999999997</v>
      </c>
      <c r="J110" s="266">
        <v>222.29999999999998</v>
      </c>
      <c r="K110" s="266">
        <v>226.99999999999997</v>
      </c>
      <c r="L110" s="266">
        <v>233.45</v>
      </c>
      <c r="M110" s="267">
        <v>220.55</v>
      </c>
      <c r="N110" s="267">
        <v>209.4</v>
      </c>
      <c r="O110" s="267">
        <v>92847200</v>
      </c>
      <c r="P110" s="268">
        <v>2.6964010379451696E-2</v>
      </c>
    </row>
    <row r="111" spans="1:16" ht="12.75" customHeight="1">
      <c r="A111" s="259">
        <v>101</v>
      </c>
      <c r="B111" s="272" t="s">
        <v>79</v>
      </c>
      <c r="C111" s="264" t="s">
        <v>152</v>
      </c>
      <c r="D111" s="265">
        <v>45316</v>
      </c>
      <c r="E111" s="264">
        <v>1521.3</v>
      </c>
      <c r="F111" s="264">
        <v>1516.1499999999999</v>
      </c>
      <c r="G111" s="266">
        <v>1502.8999999999996</v>
      </c>
      <c r="H111" s="266">
        <v>1484.4999999999998</v>
      </c>
      <c r="I111" s="266">
        <v>1471.2499999999995</v>
      </c>
      <c r="J111" s="266">
        <v>1534.5499999999997</v>
      </c>
      <c r="K111" s="266">
        <v>1547.8000000000002</v>
      </c>
      <c r="L111" s="266">
        <v>1566.1999999999998</v>
      </c>
      <c r="M111" s="267">
        <v>1529.4</v>
      </c>
      <c r="N111" s="267">
        <v>1497.75</v>
      </c>
      <c r="O111" s="267">
        <v>30064000</v>
      </c>
      <c r="P111" s="268">
        <v>-3.1193606599639084E-2</v>
      </c>
    </row>
    <row r="112" spans="1:16" ht="12.75" customHeight="1">
      <c r="A112" s="259">
        <v>102</v>
      </c>
      <c r="B112" s="272" t="s">
        <v>87</v>
      </c>
      <c r="C112" s="264" t="s">
        <v>154</v>
      </c>
      <c r="D112" s="265">
        <v>45316</v>
      </c>
      <c r="E112" s="264">
        <v>131.94999999999999</v>
      </c>
      <c r="F112" s="264">
        <v>131.31666666666669</v>
      </c>
      <c r="G112" s="266">
        <v>129.73333333333338</v>
      </c>
      <c r="H112" s="266">
        <v>127.51666666666668</v>
      </c>
      <c r="I112" s="266">
        <v>125.93333333333337</v>
      </c>
      <c r="J112" s="266">
        <v>133.53333333333339</v>
      </c>
      <c r="K112" s="266">
        <v>135.1166666666667</v>
      </c>
      <c r="L112" s="266">
        <v>137.3333333333334</v>
      </c>
      <c r="M112" s="267">
        <v>132.9</v>
      </c>
      <c r="N112" s="267">
        <v>129.1</v>
      </c>
      <c r="O112" s="267">
        <v>140175750</v>
      </c>
      <c r="P112" s="268">
        <v>2.0296643247462921E-2</v>
      </c>
    </row>
    <row r="113" spans="1:16" ht="12.75" customHeight="1">
      <c r="A113" s="259">
        <v>103</v>
      </c>
      <c r="B113" s="272" t="s">
        <v>84</v>
      </c>
      <c r="C113" s="264" t="s">
        <v>155</v>
      </c>
      <c r="D113" s="265">
        <v>45316</v>
      </c>
      <c r="E113" s="264">
        <v>1117.2</v>
      </c>
      <c r="F113" s="264">
        <v>1118.6833333333334</v>
      </c>
      <c r="G113" s="266">
        <v>1111.0666666666668</v>
      </c>
      <c r="H113" s="266">
        <v>1104.9333333333334</v>
      </c>
      <c r="I113" s="266">
        <v>1097.3166666666668</v>
      </c>
      <c r="J113" s="266">
        <v>1124.8166666666668</v>
      </c>
      <c r="K113" s="266">
        <v>1132.4333333333336</v>
      </c>
      <c r="L113" s="266">
        <v>1138.5666666666668</v>
      </c>
      <c r="M113" s="267">
        <v>1126.3</v>
      </c>
      <c r="N113" s="267">
        <v>1112.55</v>
      </c>
      <c r="O113" s="267">
        <v>2020850</v>
      </c>
      <c r="P113" s="268">
        <v>6.1488673139158574E-3</v>
      </c>
    </row>
    <row r="114" spans="1:16" ht="12.75" customHeight="1">
      <c r="A114" s="259">
        <v>104</v>
      </c>
      <c r="B114" s="272" t="s">
        <v>43</v>
      </c>
      <c r="C114" s="271" t="s">
        <v>156</v>
      </c>
      <c r="D114" s="265">
        <v>45316</v>
      </c>
      <c r="E114" s="264">
        <v>907.75</v>
      </c>
      <c r="F114" s="264">
        <v>908.4</v>
      </c>
      <c r="G114" s="266">
        <v>898.94999999999993</v>
      </c>
      <c r="H114" s="266">
        <v>890.15</v>
      </c>
      <c r="I114" s="266">
        <v>880.69999999999993</v>
      </c>
      <c r="J114" s="266">
        <v>917.19999999999993</v>
      </c>
      <c r="K114" s="266">
        <v>926.65</v>
      </c>
      <c r="L114" s="266">
        <v>935.44999999999993</v>
      </c>
      <c r="M114" s="267">
        <v>917.85</v>
      </c>
      <c r="N114" s="267">
        <v>899.6</v>
      </c>
      <c r="O114" s="267">
        <v>17679375</v>
      </c>
      <c r="P114" s="268">
        <v>2.7303233679072607E-2</v>
      </c>
    </row>
    <row r="115" spans="1:16" ht="12.75" customHeight="1">
      <c r="A115" s="259">
        <v>105</v>
      </c>
      <c r="B115" s="272" t="s">
        <v>45</v>
      </c>
      <c r="C115" s="264" t="s">
        <v>157</v>
      </c>
      <c r="D115" s="265">
        <v>45316</v>
      </c>
      <c r="E115" s="264">
        <v>478.6</v>
      </c>
      <c r="F115" s="264">
        <v>479.61666666666662</v>
      </c>
      <c r="G115" s="266">
        <v>476.08333333333326</v>
      </c>
      <c r="H115" s="266">
        <v>473.56666666666666</v>
      </c>
      <c r="I115" s="266">
        <v>470.0333333333333</v>
      </c>
      <c r="J115" s="266">
        <v>482.13333333333321</v>
      </c>
      <c r="K115" s="266">
        <v>485.66666666666663</v>
      </c>
      <c r="L115" s="266">
        <v>488.18333333333317</v>
      </c>
      <c r="M115" s="267">
        <v>483.15</v>
      </c>
      <c r="N115" s="267">
        <v>477.1</v>
      </c>
      <c r="O115" s="267">
        <v>79294400</v>
      </c>
      <c r="P115" s="268">
        <v>-2.4909001475651747E-2</v>
      </c>
    </row>
    <row r="116" spans="1:16" ht="12.75" customHeight="1">
      <c r="A116" s="259">
        <v>106</v>
      </c>
      <c r="B116" s="272" t="s">
        <v>59</v>
      </c>
      <c r="C116" s="264" t="s">
        <v>158</v>
      </c>
      <c r="D116" s="265">
        <v>45316</v>
      </c>
      <c r="E116" s="264">
        <v>750</v>
      </c>
      <c r="F116" s="264">
        <v>747.43333333333339</v>
      </c>
      <c r="G116" s="266">
        <v>738.46666666666681</v>
      </c>
      <c r="H116" s="266">
        <v>726.93333333333339</v>
      </c>
      <c r="I116" s="266">
        <v>717.96666666666681</v>
      </c>
      <c r="J116" s="266">
        <v>758.96666666666681</v>
      </c>
      <c r="K116" s="266">
        <v>767.93333333333351</v>
      </c>
      <c r="L116" s="266">
        <v>779.46666666666681</v>
      </c>
      <c r="M116" s="267">
        <v>756.4</v>
      </c>
      <c r="N116" s="267">
        <v>735.9</v>
      </c>
      <c r="O116" s="267">
        <v>23865000</v>
      </c>
      <c r="P116" s="268">
        <v>-9.9564405724953328E-3</v>
      </c>
    </row>
    <row r="117" spans="1:16" ht="12.75" customHeight="1">
      <c r="A117" s="259">
        <v>107</v>
      </c>
      <c r="B117" s="272" t="s">
        <v>132</v>
      </c>
      <c r="C117" s="264" t="s">
        <v>159</v>
      </c>
      <c r="D117" s="265">
        <v>45316</v>
      </c>
      <c r="E117" s="264">
        <v>3921.65</v>
      </c>
      <c r="F117" s="264">
        <v>3900.6999999999994</v>
      </c>
      <c r="G117" s="266">
        <v>3854.8999999999987</v>
      </c>
      <c r="H117" s="266">
        <v>3788.1499999999992</v>
      </c>
      <c r="I117" s="266">
        <v>3742.3499999999985</v>
      </c>
      <c r="J117" s="266">
        <v>3967.4499999999989</v>
      </c>
      <c r="K117" s="266">
        <v>4013.2499999999991</v>
      </c>
      <c r="L117" s="266">
        <v>4079.9999999999991</v>
      </c>
      <c r="M117" s="267">
        <v>3946.5</v>
      </c>
      <c r="N117" s="267">
        <v>3833.95</v>
      </c>
      <c r="O117" s="267">
        <v>531500</v>
      </c>
      <c r="P117" s="268">
        <v>-1.5284854099119963E-2</v>
      </c>
    </row>
    <row r="118" spans="1:16" ht="12.75" customHeight="1">
      <c r="A118" s="259">
        <v>108</v>
      </c>
      <c r="B118" s="272" t="s">
        <v>49</v>
      </c>
      <c r="C118" s="269" t="s">
        <v>160</v>
      </c>
      <c r="D118" s="265">
        <v>45316</v>
      </c>
      <c r="E118" s="264">
        <v>840.55</v>
      </c>
      <c r="F118" s="264">
        <v>842.13333333333321</v>
      </c>
      <c r="G118" s="266">
        <v>836.96666666666647</v>
      </c>
      <c r="H118" s="266">
        <v>833.38333333333321</v>
      </c>
      <c r="I118" s="266">
        <v>828.21666666666647</v>
      </c>
      <c r="J118" s="266">
        <v>845.71666666666647</v>
      </c>
      <c r="K118" s="266">
        <v>850.88333333333321</v>
      </c>
      <c r="L118" s="266">
        <v>854.46666666666647</v>
      </c>
      <c r="M118" s="267">
        <v>847.3</v>
      </c>
      <c r="N118" s="267">
        <v>838.55</v>
      </c>
      <c r="O118" s="267">
        <v>16578000</v>
      </c>
      <c r="P118" s="268">
        <v>1.6313213703099511E-3</v>
      </c>
    </row>
    <row r="119" spans="1:16" ht="12.75" customHeight="1">
      <c r="A119" s="259">
        <v>109</v>
      </c>
      <c r="B119" s="272" t="s">
        <v>132</v>
      </c>
      <c r="C119" s="264" t="s">
        <v>161</v>
      </c>
      <c r="D119" s="265">
        <v>45316</v>
      </c>
      <c r="E119" s="264">
        <v>558.25</v>
      </c>
      <c r="F119" s="264">
        <v>555.63333333333333</v>
      </c>
      <c r="G119" s="266">
        <v>552.11666666666667</v>
      </c>
      <c r="H119" s="266">
        <v>545.98333333333335</v>
      </c>
      <c r="I119" s="266">
        <v>542.4666666666667</v>
      </c>
      <c r="J119" s="266">
        <v>561.76666666666665</v>
      </c>
      <c r="K119" s="266">
        <v>565.2833333333333</v>
      </c>
      <c r="L119" s="266">
        <v>571.41666666666663</v>
      </c>
      <c r="M119" s="267">
        <v>559.15</v>
      </c>
      <c r="N119" s="267">
        <v>549.5</v>
      </c>
      <c r="O119" s="267">
        <v>19761250</v>
      </c>
      <c r="P119" s="268">
        <v>1.3007817506087403E-2</v>
      </c>
    </row>
    <row r="120" spans="1:16" ht="12.75" customHeight="1">
      <c r="A120" s="259">
        <v>110</v>
      </c>
      <c r="B120" s="272" t="s">
        <v>45</v>
      </c>
      <c r="C120" s="264" t="s">
        <v>162</v>
      </c>
      <c r="D120" s="265">
        <v>45316</v>
      </c>
      <c r="E120" s="264">
        <v>1876.2</v>
      </c>
      <c r="F120" s="264">
        <v>1876.9333333333334</v>
      </c>
      <c r="G120" s="266">
        <v>1870.3166666666668</v>
      </c>
      <c r="H120" s="266">
        <v>1864.4333333333334</v>
      </c>
      <c r="I120" s="266">
        <v>1857.8166666666668</v>
      </c>
      <c r="J120" s="266">
        <v>1882.8166666666668</v>
      </c>
      <c r="K120" s="266">
        <v>1889.4333333333336</v>
      </c>
      <c r="L120" s="266">
        <v>1895.3166666666668</v>
      </c>
      <c r="M120" s="267">
        <v>1883.55</v>
      </c>
      <c r="N120" s="267">
        <v>1871.05</v>
      </c>
      <c r="O120" s="267">
        <v>24092400</v>
      </c>
      <c r="P120" s="268">
        <v>3.9953726885025125E-2</v>
      </c>
    </row>
    <row r="121" spans="1:16" ht="12.75" customHeight="1">
      <c r="A121" s="259">
        <v>111</v>
      </c>
      <c r="B121" s="272" t="s">
        <v>63</v>
      </c>
      <c r="C121" s="264" t="s">
        <v>163</v>
      </c>
      <c r="D121" s="265">
        <v>45316</v>
      </c>
      <c r="E121" s="264">
        <v>172.4</v>
      </c>
      <c r="F121" s="264">
        <v>171.11666666666667</v>
      </c>
      <c r="G121" s="266">
        <v>168.83333333333334</v>
      </c>
      <c r="H121" s="266">
        <v>165.26666666666668</v>
      </c>
      <c r="I121" s="266">
        <v>162.98333333333335</v>
      </c>
      <c r="J121" s="266">
        <v>174.68333333333334</v>
      </c>
      <c r="K121" s="266">
        <v>176.96666666666664</v>
      </c>
      <c r="L121" s="266">
        <v>180.53333333333333</v>
      </c>
      <c r="M121" s="267">
        <v>173.4</v>
      </c>
      <c r="N121" s="267">
        <v>167.55</v>
      </c>
      <c r="O121" s="267">
        <v>45128668</v>
      </c>
      <c r="P121" s="268">
        <v>-3.4094164836214309E-2</v>
      </c>
    </row>
    <row r="122" spans="1:16" ht="12.75" customHeight="1">
      <c r="A122" s="259">
        <v>112</v>
      </c>
      <c r="B122" s="272" t="s">
        <v>68</v>
      </c>
      <c r="C122" s="264" t="s">
        <v>164</v>
      </c>
      <c r="D122" s="265">
        <v>45316</v>
      </c>
      <c r="E122" s="264">
        <v>2653.35</v>
      </c>
      <c r="F122" s="264">
        <v>2653.8166666666671</v>
      </c>
      <c r="G122" s="266">
        <v>2628.6333333333341</v>
      </c>
      <c r="H122" s="266">
        <v>2603.916666666667</v>
      </c>
      <c r="I122" s="266">
        <v>2578.733333333334</v>
      </c>
      <c r="J122" s="266">
        <v>2678.5333333333342</v>
      </c>
      <c r="K122" s="266">
        <v>2703.7166666666676</v>
      </c>
      <c r="L122" s="266">
        <v>2728.4333333333343</v>
      </c>
      <c r="M122" s="267">
        <v>2679</v>
      </c>
      <c r="N122" s="267">
        <v>2629.1</v>
      </c>
      <c r="O122" s="267">
        <v>1250400</v>
      </c>
      <c r="P122" s="268">
        <v>9.9345771747031738E-3</v>
      </c>
    </row>
    <row r="123" spans="1:16" ht="12.75" customHeight="1">
      <c r="A123" s="259">
        <v>113</v>
      </c>
      <c r="B123" s="272" t="s">
        <v>45</v>
      </c>
      <c r="C123" s="264" t="s">
        <v>165</v>
      </c>
      <c r="D123" s="265">
        <v>45316</v>
      </c>
      <c r="E123" s="264">
        <v>433.55</v>
      </c>
      <c r="F123" s="264">
        <v>433.45</v>
      </c>
      <c r="G123" s="266">
        <v>430.9</v>
      </c>
      <c r="H123" s="266">
        <v>428.25</v>
      </c>
      <c r="I123" s="266">
        <v>425.7</v>
      </c>
      <c r="J123" s="266">
        <v>436.09999999999997</v>
      </c>
      <c r="K123" s="266">
        <v>438.65000000000003</v>
      </c>
      <c r="L123" s="266">
        <v>441.29999999999995</v>
      </c>
      <c r="M123" s="267">
        <v>436</v>
      </c>
      <c r="N123" s="267">
        <v>430.8</v>
      </c>
      <c r="O123" s="267">
        <v>14441500</v>
      </c>
      <c r="P123" s="268">
        <v>1.7243443898934261E-2</v>
      </c>
    </row>
    <row r="124" spans="1:16" ht="12.75" customHeight="1">
      <c r="A124" s="259">
        <v>114</v>
      </c>
      <c r="B124" s="272" t="s">
        <v>43</v>
      </c>
      <c r="C124" s="269" t="s">
        <v>166</v>
      </c>
      <c r="D124" s="265">
        <v>45316</v>
      </c>
      <c r="E124" s="264">
        <v>575.45000000000005</v>
      </c>
      <c r="F124" s="264">
        <v>570.01666666666677</v>
      </c>
      <c r="G124" s="266">
        <v>563.43333333333351</v>
      </c>
      <c r="H124" s="266">
        <v>551.41666666666674</v>
      </c>
      <c r="I124" s="266">
        <v>544.83333333333348</v>
      </c>
      <c r="J124" s="266">
        <v>582.03333333333353</v>
      </c>
      <c r="K124" s="266">
        <v>588.61666666666679</v>
      </c>
      <c r="L124" s="266">
        <v>600.63333333333355</v>
      </c>
      <c r="M124" s="267">
        <v>576.6</v>
      </c>
      <c r="N124" s="267">
        <v>558</v>
      </c>
      <c r="O124" s="267">
        <v>17870000</v>
      </c>
      <c r="P124" s="268">
        <v>7.1214482675938134E-2</v>
      </c>
    </row>
    <row r="125" spans="1:16" ht="12.75" customHeight="1">
      <c r="A125" s="259">
        <v>115</v>
      </c>
      <c r="B125" s="272" t="s">
        <v>68</v>
      </c>
      <c r="C125" s="264" t="s">
        <v>167</v>
      </c>
      <c r="D125" s="265">
        <v>45316</v>
      </c>
      <c r="E125" s="264">
        <v>3481.7</v>
      </c>
      <c r="F125" s="264">
        <v>3477.4166666666665</v>
      </c>
      <c r="G125" s="266">
        <v>3451.1833333333329</v>
      </c>
      <c r="H125" s="266">
        <v>3420.6666666666665</v>
      </c>
      <c r="I125" s="266">
        <v>3394.4333333333329</v>
      </c>
      <c r="J125" s="266">
        <v>3507.9333333333329</v>
      </c>
      <c r="K125" s="266">
        <v>3534.1666666666665</v>
      </c>
      <c r="L125" s="266">
        <v>3564.6833333333329</v>
      </c>
      <c r="M125" s="267">
        <v>3503.65</v>
      </c>
      <c r="N125" s="267">
        <v>3446.9</v>
      </c>
      <c r="O125" s="267">
        <v>10899600</v>
      </c>
      <c r="P125" s="268">
        <v>1.1329157967988866E-2</v>
      </c>
    </row>
    <row r="126" spans="1:16" ht="12.75" customHeight="1">
      <c r="A126" s="259">
        <v>116</v>
      </c>
      <c r="B126" s="272" t="s">
        <v>41</v>
      </c>
      <c r="C126" s="264" t="s">
        <v>168</v>
      </c>
      <c r="D126" s="265">
        <v>45316</v>
      </c>
      <c r="E126" s="264">
        <v>5907.55</v>
      </c>
      <c r="F126" s="264">
        <v>5946.9000000000005</v>
      </c>
      <c r="G126" s="266">
        <v>5849.5000000000009</v>
      </c>
      <c r="H126" s="266">
        <v>5791.4500000000007</v>
      </c>
      <c r="I126" s="266">
        <v>5694.0500000000011</v>
      </c>
      <c r="J126" s="266">
        <v>6004.9500000000007</v>
      </c>
      <c r="K126" s="266">
        <v>6102.35</v>
      </c>
      <c r="L126" s="266">
        <v>6160.4000000000005</v>
      </c>
      <c r="M126" s="267">
        <v>6044.3</v>
      </c>
      <c r="N126" s="267">
        <v>5888.85</v>
      </c>
      <c r="O126" s="267">
        <v>1499550</v>
      </c>
      <c r="P126" s="268">
        <v>0.17253108139807646</v>
      </c>
    </row>
    <row r="127" spans="1:16" ht="12.75" customHeight="1">
      <c r="A127" s="259">
        <v>117</v>
      </c>
      <c r="B127" s="272" t="s">
        <v>87</v>
      </c>
      <c r="C127" s="264" t="s">
        <v>169</v>
      </c>
      <c r="D127" s="265">
        <v>45316</v>
      </c>
      <c r="E127" s="264">
        <v>5266.3</v>
      </c>
      <c r="F127" s="264">
        <v>5251</v>
      </c>
      <c r="G127" s="266">
        <v>5178</v>
      </c>
      <c r="H127" s="266">
        <v>5089.7</v>
      </c>
      <c r="I127" s="266">
        <v>5016.7</v>
      </c>
      <c r="J127" s="266">
        <v>5339.3</v>
      </c>
      <c r="K127" s="266">
        <v>5412.3</v>
      </c>
      <c r="L127" s="266">
        <v>5500.6</v>
      </c>
      <c r="M127" s="267">
        <v>5324</v>
      </c>
      <c r="N127" s="267">
        <v>5162.7</v>
      </c>
      <c r="O127" s="267">
        <v>682400</v>
      </c>
      <c r="P127" s="268">
        <v>0.11394058112961149</v>
      </c>
    </row>
    <row r="128" spans="1:16" ht="12.75" customHeight="1">
      <c r="A128" s="259">
        <v>118</v>
      </c>
      <c r="B128" s="272" t="s">
        <v>87</v>
      </c>
      <c r="C128" s="264" t="s">
        <v>170</v>
      </c>
      <c r="D128" s="265">
        <v>45316</v>
      </c>
      <c r="E128" s="264">
        <v>1405.2</v>
      </c>
      <c r="F128" s="264">
        <v>1411.4833333333333</v>
      </c>
      <c r="G128" s="266">
        <v>1395.1666666666667</v>
      </c>
      <c r="H128" s="266">
        <v>1385.1333333333334</v>
      </c>
      <c r="I128" s="266">
        <v>1368.8166666666668</v>
      </c>
      <c r="J128" s="266">
        <v>1421.5166666666667</v>
      </c>
      <c r="K128" s="266">
        <v>1437.8333333333333</v>
      </c>
      <c r="L128" s="266">
        <v>1447.8666666666666</v>
      </c>
      <c r="M128" s="267">
        <v>1427.8</v>
      </c>
      <c r="N128" s="267">
        <v>1401.45</v>
      </c>
      <c r="O128" s="267">
        <v>8865500</v>
      </c>
      <c r="P128" s="268">
        <v>-5.6279406442272889E-2</v>
      </c>
    </row>
    <row r="129" spans="1:16" ht="12.75" customHeight="1">
      <c r="A129" s="259">
        <v>119</v>
      </c>
      <c r="B129" s="272" t="s">
        <v>43</v>
      </c>
      <c r="C129" s="264" t="s">
        <v>171</v>
      </c>
      <c r="D129" s="265">
        <v>45316</v>
      </c>
      <c r="E129" s="264">
        <v>1652.65</v>
      </c>
      <c r="F129" s="264">
        <v>1662.0333333333335</v>
      </c>
      <c r="G129" s="266">
        <v>1640.0666666666671</v>
      </c>
      <c r="H129" s="266">
        <v>1627.4833333333336</v>
      </c>
      <c r="I129" s="266">
        <v>1605.5166666666671</v>
      </c>
      <c r="J129" s="266">
        <v>1674.616666666667</v>
      </c>
      <c r="K129" s="266">
        <v>1696.5833333333337</v>
      </c>
      <c r="L129" s="266">
        <v>1709.166666666667</v>
      </c>
      <c r="M129" s="267">
        <v>1684</v>
      </c>
      <c r="N129" s="267">
        <v>1649.45</v>
      </c>
      <c r="O129" s="267">
        <v>14481950</v>
      </c>
      <c r="P129" s="268">
        <v>1.8059690475604656E-2</v>
      </c>
    </row>
    <row r="130" spans="1:16" ht="12.75" customHeight="1">
      <c r="A130" s="259">
        <v>120</v>
      </c>
      <c r="B130" s="272" t="s">
        <v>56</v>
      </c>
      <c r="C130" s="264" t="s">
        <v>172</v>
      </c>
      <c r="D130" s="265">
        <v>45316</v>
      </c>
      <c r="E130" s="264">
        <v>279.10000000000002</v>
      </c>
      <c r="F130" s="264">
        <v>278.76666666666665</v>
      </c>
      <c r="G130" s="266">
        <v>277.08333333333331</v>
      </c>
      <c r="H130" s="266">
        <v>275.06666666666666</v>
      </c>
      <c r="I130" s="266">
        <v>273.38333333333333</v>
      </c>
      <c r="J130" s="266">
        <v>280.7833333333333</v>
      </c>
      <c r="K130" s="266">
        <v>282.4666666666667</v>
      </c>
      <c r="L130" s="266">
        <v>284.48333333333329</v>
      </c>
      <c r="M130" s="267">
        <v>280.45</v>
      </c>
      <c r="N130" s="267">
        <v>276.75</v>
      </c>
      <c r="O130" s="267">
        <v>31408000</v>
      </c>
      <c r="P130" s="268">
        <v>-7.3324905183312266E-3</v>
      </c>
    </row>
    <row r="131" spans="1:16" ht="12.75" customHeight="1">
      <c r="A131" s="259">
        <v>121</v>
      </c>
      <c r="B131" s="272" t="s">
        <v>68</v>
      </c>
      <c r="C131" s="264" t="s">
        <v>173</v>
      </c>
      <c r="D131" s="265">
        <v>45316</v>
      </c>
      <c r="E131" s="264">
        <v>177.4</v>
      </c>
      <c r="F131" s="264">
        <v>177.04999999999998</v>
      </c>
      <c r="G131" s="266">
        <v>174.84999999999997</v>
      </c>
      <c r="H131" s="266">
        <v>172.29999999999998</v>
      </c>
      <c r="I131" s="266">
        <v>170.09999999999997</v>
      </c>
      <c r="J131" s="266">
        <v>179.59999999999997</v>
      </c>
      <c r="K131" s="266">
        <v>181.79999999999995</v>
      </c>
      <c r="L131" s="266">
        <v>184.34999999999997</v>
      </c>
      <c r="M131" s="267">
        <v>179.25</v>
      </c>
      <c r="N131" s="267">
        <v>174.5</v>
      </c>
      <c r="O131" s="267">
        <v>58740000</v>
      </c>
      <c r="P131" s="268">
        <v>-3.3754441373864984E-2</v>
      </c>
    </row>
    <row r="132" spans="1:16" ht="12.75" customHeight="1">
      <c r="A132" s="259">
        <v>122</v>
      </c>
      <c r="B132" s="272" t="s">
        <v>68</v>
      </c>
      <c r="C132" s="264" t="s">
        <v>174</v>
      </c>
      <c r="D132" s="265">
        <v>45316</v>
      </c>
      <c r="E132" s="264">
        <v>557.35</v>
      </c>
      <c r="F132" s="264">
        <v>555.15</v>
      </c>
      <c r="G132" s="266">
        <v>550.69999999999993</v>
      </c>
      <c r="H132" s="266">
        <v>544.04999999999995</v>
      </c>
      <c r="I132" s="266">
        <v>539.59999999999991</v>
      </c>
      <c r="J132" s="266">
        <v>561.79999999999995</v>
      </c>
      <c r="K132" s="266">
        <v>566.25</v>
      </c>
      <c r="L132" s="266">
        <v>572.9</v>
      </c>
      <c r="M132" s="267">
        <v>559.6</v>
      </c>
      <c r="N132" s="267">
        <v>548.5</v>
      </c>
      <c r="O132" s="267">
        <v>11575200</v>
      </c>
      <c r="P132" s="268">
        <v>1.8477457501847747E-2</v>
      </c>
    </row>
    <row r="133" spans="1:16" ht="12.75" customHeight="1">
      <c r="A133" s="259">
        <v>123</v>
      </c>
      <c r="B133" s="272" t="s">
        <v>59</v>
      </c>
      <c r="C133" s="264" t="s">
        <v>175</v>
      </c>
      <c r="D133" s="265">
        <v>45316</v>
      </c>
      <c r="E133" s="264">
        <v>10079.1</v>
      </c>
      <c r="F133" s="264">
        <v>10095.549999999999</v>
      </c>
      <c r="G133" s="266">
        <v>10019.599999999999</v>
      </c>
      <c r="H133" s="266">
        <v>9960.0999999999985</v>
      </c>
      <c r="I133" s="266">
        <v>9884.1499999999978</v>
      </c>
      <c r="J133" s="266">
        <v>10155.049999999999</v>
      </c>
      <c r="K133" s="266">
        <v>10231</v>
      </c>
      <c r="L133" s="266">
        <v>10290.5</v>
      </c>
      <c r="M133" s="267">
        <v>10171.5</v>
      </c>
      <c r="N133" s="267">
        <v>10036.049999999999</v>
      </c>
      <c r="O133" s="267">
        <v>3272400</v>
      </c>
      <c r="P133" s="268">
        <v>5.0377955030573435E-2</v>
      </c>
    </row>
    <row r="134" spans="1:16" ht="12.75" customHeight="1">
      <c r="A134" s="259">
        <v>124</v>
      </c>
      <c r="B134" s="272" t="s">
        <v>56</v>
      </c>
      <c r="C134" s="264" t="s">
        <v>176</v>
      </c>
      <c r="D134" s="265">
        <v>45316</v>
      </c>
      <c r="E134" s="264">
        <v>1113.2</v>
      </c>
      <c r="F134" s="264">
        <v>1111.7666666666667</v>
      </c>
      <c r="G134" s="266">
        <v>1105.4333333333334</v>
      </c>
      <c r="H134" s="266">
        <v>1097.6666666666667</v>
      </c>
      <c r="I134" s="266">
        <v>1091.3333333333335</v>
      </c>
      <c r="J134" s="266">
        <v>1119.5333333333333</v>
      </c>
      <c r="K134" s="266">
        <v>1125.8666666666668</v>
      </c>
      <c r="L134" s="266">
        <v>1133.6333333333332</v>
      </c>
      <c r="M134" s="267">
        <v>1118.0999999999999</v>
      </c>
      <c r="N134" s="267">
        <v>1104</v>
      </c>
      <c r="O134" s="267">
        <v>9135700</v>
      </c>
      <c r="P134" s="268">
        <v>-1.6799758927226155E-2</v>
      </c>
    </row>
    <row r="135" spans="1:16" ht="12.75" customHeight="1">
      <c r="A135" s="259">
        <v>125</v>
      </c>
      <c r="B135" s="272" t="s">
        <v>59</v>
      </c>
      <c r="C135" s="264" t="s">
        <v>177</v>
      </c>
      <c r="D135" s="265">
        <v>45316</v>
      </c>
      <c r="E135" s="264">
        <v>3204.95</v>
      </c>
      <c r="F135" s="264">
        <v>3208.6333333333332</v>
      </c>
      <c r="G135" s="266">
        <v>3158.3166666666666</v>
      </c>
      <c r="H135" s="266">
        <v>3111.6833333333334</v>
      </c>
      <c r="I135" s="266">
        <v>3061.3666666666668</v>
      </c>
      <c r="J135" s="266">
        <v>3255.2666666666664</v>
      </c>
      <c r="K135" s="266">
        <v>3305.583333333333</v>
      </c>
      <c r="L135" s="266">
        <v>3352.2166666666662</v>
      </c>
      <c r="M135" s="267">
        <v>3258.95</v>
      </c>
      <c r="N135" s="267">
        <v>3162</v>
      </c>
      <c r="O135" s="267">
        <v>2253200</v>
      </c>
      <c r="P135" s="268">
        <v>2.6795479402114474E-2</v>
      </c>
    </row>
    <row r="136" spans="1:16" ht="12.75" customHeight="1">
      <c r="A136" s="259">
        <v>126</v>
      </c>
      <c r="B136" s="272" t="s">
        <v>45</v>
      </c>
      <c r="C136" s="271" t="s">
        <v>178</v>
      </c>
      <c r="D136" s="265">
        <v>45316</v>
      </c>
      <c r="E136" s="264">
        <v>1707.2</v>
      </c>
      <c r="F136" s="264">
        <v>1710.5666666666666</v>
      </c>
      <c r="G136" s="266">
        <v>1689.1333333333332</v>
      </c>
      <c r="H136" s="266">
        <v>1671.0666666666666</v>
      </c>
      <c r="I136" s="266">
        <v>1649.6333333333332</v>
      </c>
      <c r="J136" s="266">
        <v>1728.6333333333332</v>
      </c>
      <c r="K136" s="266">
        <v>1750.0666666666666</v>
      </c>
      <c r="L136" s="266">
        <v>1768.1333333333332</v>
      </c>
      <c r="M136" s="267">
        <v>1732</v>
      </c>
      <c r="N136" s="267">
        <v>1692.5</v>
      </c>
      <c r="O136" s="267">
        <v>1538000</v>
      </c>
      <c r="P136" s="268">
        <v>3.2214765100671144E-2</v>
      </c>
    </row>
    <row r="137" spans="1:16" ht="12.75" customHeight="1">
      <c r="A137" s="259">
        <v>127</v>
      </c>
      <c r="B137" s="272" t="s">
        <v>43</v>
      </c>
      <c r="C137" s="271" t="s">
        <v>179</v>
      </c>
      <c r="D137" s="265">
        <v>45316</v>
      </c>
      <c r="E137" s="264">
        <v>945.85</v>
      </c>
      <c r="F137" s="264">
        <v>945.98333333333323</v>
      </c>
      <c r="G137" s="266">
        <v>941.96666666666647</v>
      </c>
      <c r="H137" s="266">
        <v>938.08333333333326</v>
      </c>
      <c r="I137" s="266">
        <v>934.06666666666649</v>
      </c>
      <c r="J137" s="266">
        <v>949.86666666666645</v>
      </c>
      <c r="K137" s="266">
        <v>953.8833333333331</v>
      </c>
      <c r="L137" s="266">
        <v>957.76666666666642</v>
      </c>
      <c r="M137" s="267">
        <v>950</v>
      </c>
      <c r="N137" s="267">
        <v>942.1</v>
      </c>
      <c r="O137" s="267">
        <v>6152000</v>
      </c>
      <c r="P137" s="268">
        <v>2.219859098763791E-2</v>
      </c>
    </row>
    <row r="138" spans="1:16" ht="12.75" customHeight="1">
      <c r="A138" s="259">
        <v>128</v>
      </c>
      <c r="B138" s="272" t="s">
        <v>68</v>
      </c>
      <c r="C138" s="264" t="s">
        <v>180</v>
      </c>
      <c r="D138" s="265">
        <v>45316</v>
      </c>
      <c r="E138" s="264">
        <v>1236.2</v>
      </c>
      <c r="F138" s="264">
        <v>1237.3500000000001</v>
      </c>
      <c r="G138" s="266">
        <v>1228.3000000000002</v>
      </c>
      <c r="H138" s="266">
        <v>1220.4000000000001</v>
      </c>
      <c r="I138" s="266">
        <v>1211.3500000000001</v>
      </c>
      <c r="J138" s="266">
        <v>1245.2500000000002</v>
      </c>
      <c r="K138" s="266">
        <v>1254.3</v>
      </c>
      <c r="L138" s="266">
        <v>1262.2000000000003</v>
      </c>
      <c r="M138" s="267">
        <v>1246.4000000000001</v>
      </c>
      <c r="N138" s="267">
        <v>1229.45</v>
      </c>
      <c r="O138" s="267">
        <v>2728800</v>
      </c>
      <c r="P138" s="268">
        <v>1.1265935369107619E-2</v>
      </c>
    </row>
    <row r="139" spans="1:16" ht="12.75" customHeight="1">
      <c r="A139" s="259">
        <v>129</v>
      </c>
      <c r="B139" s="272" t="s">
        <v>84</v>
      </c>
      <c r="C139" s="264" t="s">
        <v>181</v>
      </c>
      <c r="D139" s="265">
        <v>45316</v>
      </c>
      <c r="E139" s="264">
        <v>104.15</v>
      </c>
      <c r="F139" s="264">
        <v>103.95</v>
      </c>
      <c r="G139" s="266">
        <v>102.75</v>
      </c>
      <c r="H139" s="266">
        <v>101.35</v>
      </c>
      <c r="I139" s="266">
        <v>100.14999999999999</v>
      </c>
      <c r="J139" s="266">
        <v>105.35000000000001</v>
      </c>
      <c r="K139" s="266">
        <v>106.55000000000003</v>
      </c>
      <c r="L139" s="266">
        <v>107.95000000000002</v>
      </c>
      <c r="M139" s="267">
        <v>105.15</v>
      </c>
      <c r="N139" s="267">
        <v>102.55</v>
      </c>
      <c r="O139" s="267">
        <v>113081700</v>
      </c>
      <c r="P139" s="268">
        <v>1.7894804115804946E-2</v>
      </c>
    </row>
    <row r="140" spans="1:16" ht="12.75" customHeight="1">
      <c r="A140" s="259">
        <v>130</v>
      </c>
      <c r="B140" s="272" t="s">
        <v>56</v>
      </c>
      <c r="C140" s="269" t="s">
        <v>182</v>
      </c>
      <c r="D140" s="265">
        <v>45316</v>
      </c>
      <c r="E140" s="264">
        <v>2622.35</v>
      </c>
      <c r="F140" s="264">
        <v>2624.5333333333333</v>
      </c>
      <c r="G140" s="266">
        <v>2594.0666666666666</v>
      </c>
      <c r="H140" s="266">
        <v>2565.7833333333333</v>
      </c>
      <c r="I140" s="266">
        <v>2535.3166666666666</v>
      </c>
      <c r="J140" s="266">
        <v>2652.8166666666666</v>
      </c>
      <c r="K140" s="266">
        <v>2683.2833333333328</v>
      </c>
      <c r="L140" s="266">
        <v>2711.5666666666666</v>
      </c>
      <c r="M140" s="267">
        <v>2655</v>
      </c>
      <c r="N140" s="267">
        <v>2596.25</v>
      </c>
      <c r="O140" s="267">
        <v>2196150</v>
      </c>
      <c r="P140" s="268">
        <v>3.9708371305819556E-2</v>
      </c>
    </row>
    <row r="141" spans="1:16" ht="12.75" customHeight="1">
      <c r="A141" s="259">
        <v>131</v>
      </c>
      <c r="B141" s="272" t="s">
        <v>87</v>
      </c>
      <c r="C141" s="264" t="s">
        <v>183</v>
      </c>
      <c r="D141" s="265">
        <v>45316</v>
      </c>
      <c r="E141" s="264">
        <v>131744.85</v>
      </c>
      <c r="F141" s="264">
        <v>131368.44999999998</v>
      </c>
      <c r="G141" s="266">
        <v>130806.39999999997</v>
      </c>
      <c r="H141" s="266">
        <v>129867.94999999998</v>
      </c>
      <c r="I141" s="266">
        <v>129305.89999999997</v>
      </c>
      <c r="J141" s="266">
        <v>132306.89999999997</v>
      </c>
      <c r="K141" s="266">
        <v>132868.94999999995</v>
      </c>
      <c r="L141" s="266">
        <v>133807.39999999997</v>
      </c>
      <c r="M141" s="267">
        <v>131930.5</v>
      </c>
      <c r="N141" s="267">
        <v>130430</v>
      </c>
      <c r="O141" s="267">
        <v>40210</v>
      </c>
      <c r="P141" s="268">
        <v>6.0530133192667812E-2</v>
      </c>
    </row>
    <row r="142" spans="1:16" ht="12.75" customHeight="1">
      <c r="A142" s="259">
        <v>132</v>
      </c>
      <c r="B142" s="272" t="s">
        <v>56</v>
      </c>
      <c r="C142" s="264" t="s">
        <v>184</v>
      </c>
      <c r="D142" s="265">
        <v>45316</v>
      </c>
      <c r="E142" s="264">
        <v>1520.15</v>
      </c>
      <c r="F142" s="264">
        <v>1508.9333333333334</v>
      </c>
      <c r="G142" s="266">
        <v>1484.3666666666668</v>
      </c>
      <c r="H142" s="266">
        <v>1448.5833333333335</v>
      </c>
      <c r="I142" s="266">
        <v>1424.0166666666669</v>
      </c>
      <c r="J142" s="266">
        <v>1544.7166666666667</v>
      </c>
      <c r="K142" s="266">
        <v>1569.2833333333333</v>
      </c>
      <c r="L142" s="266">
        <v>1605.0666666666666</v>
      </c>
      <c r="M142" s="267">
        <v>1533.5</v>
      </c>
      <c r="N142" s="267">
        <v>1473.15</v>
      </c>
      <c r="O142" s="267">
        <v>6734750</v>
      </c>
      <c r="P142" s="268">
        <v>4.4616959563214466E-2</v>
      </c>
    </row>
    <row r="143" spans="1:16" ht="12.75" customHeight="1">
      <c r="A143" s="259">
        <v>133</v>
      </c>
      <c r="B143" s="272" t="s">
        <v>68</v>
      </c>
      <c r="C143" s="264" t="s">
        <v>185</v>
      </c>
      <c r="D143" s="265">
        <v>45316</v>
      </c>
      <c r="E143" s="264">
        <v>131.35</v>
      </c>
      <c r="F143" s="264">
        <v>131.61666666666665</v>
      </c>
      <c r="G143" s="266">
        <v>130.0333333333333</v>
      </c>
      <c r="H143" s="266">
        <v>128.71666666666667</v>
      </c>
      <c r="I143" s="266">
        <v>127.13333333333333</v>
      </c>
      <c r="J143" s="266">
        <v>132.93333333333328</v>
      </c>
      <c r="K143" s="266">
        <v>134.51666666666659</v>
      </c>
      <c r="L143" s="266">
        <v>135.83333333333326</v>
      </c>
      <c r="M143" s="267">
        <v>133.19999999999999</v>
      </c>
      <c r="N143" s="267">
        <v>130.30000000000001</v>
      </c>
      <c r="O143" s="267">
        <v>90067500</v>
      </c>
      <c r="P143" s="268">
        <v>-6.3844714686623005E-2</v>
      </c>
    </row>
    <row r="144" spans="1:16" ht="12.75" customHeight="1">
      <c r="A144" s="259">
        <v>134</v>
      </c>
      <c r="B144" s="272" t="s">
        <v>132</v>
      </c>
      <c r="C144" s="264" t="s">
        <v>186</v>
      </c>
      <c r="D144" s="265">
        <v>45316</v>
      </c>
      <c r="E144" s="264">
        <v>5117.25</v>
      </c>
      <c r="F144" s="264">
        <v>5120.2666666666664</v>
      </c>
      <c r="G144" s="266">
        <v>5081.9833333333327</v>
      </c>
      <c r="H144" s="266">
        <v>5046.7166666666662</v>
      </c>
      <c r="I144" s="266">
        <v>5008.4333333333325</v>
      </c>
      <c r="J144" s="266">
        <v>5155.5333333333328</v>
      </c>
      <c r="K144" s="266">
        <v>5193.8166666666657</v>
      </c>
      <c r="L144" s="266">
        <v>5229.083333333333</v>
      </c>
      <c r="M144" s="267">
        <v>5158.55</v>
      </c>
      <c r="N144" s="267">
        <v>5085</v>
      </c>
      <c r="O144" s="267">
        <v>1358850</v>
      </c>
      <c r="P144" s="268">
        <v>5.55000555000555E-3</v>
      </c>
    </row>
    <row r="145" spans="1:16" ht="12.75" customHeight="1">
      <c r="A145" s="259">
        <v>135</v>
      </c>
      <c r="B145" s="272" t="s">
        <v>45</v>
      </c>
      <c r="C145" s="264" t="s">
        <v>187</v>
      </c>
      <c r="D145" s="265">
        <v>45316</v>
      </c>
      <c r="E145" s="264">
        <v>3807.45</v>
      </c>
      <c r="F145" s="264">
        <v>3832.0666666666671</v>
      </c>
      <c r="G145" s="266">
        <v>3756.1833333333343</v>
      </c>
      <c r="H145" s="266">
        <v>3704.9166666666674</v>
      </c>
      <c r="I145" s="266">
        <v>3629.0333333333347</v>
      </c>
      <c r="J145" s="266">
        <v>3883.3333333333339</v>
      </c>
      <c r="K145" s="266">
        <v>3959.2166666666662</v>
      </c>
      <c r="L145" s="266">
        <v>4010.4833333333336</v>
      </c>
      <c r="M145" s="267">
        <v>3907.95</v>
      </c>
      <c r="N145" s="267">
        <v>3780.8</v>
      </c>
      <c r="O145" s="267">
        <v>842700</v>
      </c>
      <c r="P145" s="268">
        <v>0.16218452627223831</v>
      </c>
    </row>
    <row r="146" spans="1:16" ht="12.75" customHeight="1">
      <c r="A146" s="259">
        <v>136</v>
      </c>
      <c r="B146" s="272" t="s">
        <v>39</v>
      </c>
      <c r="C146" s="264" t="s">
        <v>188</v>
      </c>
      <c r="D146" s="265">
        <v>45316</v>
      </c>
      <c r="E146" s="264">
        <v>27293.75</v>
      </c>
      <c r="F146" s="264">
        <v>27143.45</v>
      </c>
      <c r="G146" s="266">
        <v>26950.300000000003</v>
      </c>
      <c r="H146" s="266">
        <v>26606.850000000002</v>
      </c>
      <c r="I146" s="266">
        <v>26413.700000000004</v>
      </c>
      <c r="J146" s="266">
        <v>27486.9</v>
      </c>
      <c r="K146" s="266">
        <v>27680.050000000003</v>
      </c>
      <c r="L146" s="266">
        <v>28023.5</v>
      </c>
      <c r="M146" s="267">
        <v>27336.6</v>
      </c>
      <c r="N146" s="267">
        <v>26800</v>
      </c>
      <c r="O146" s="267">
        <v>599240</v>
      </c>
      <c r="P146" s="268">
        <v>5.5445963082992815E-2</v>
      </c>
    </row>
    <row r="147" spans="1:16" ht="12.75" customHeight="1">
      <c r="A147" s="259">
        <v>137</v>
      </c>
      <c r="B147" s="272" t="s">
        <v>59</v>
      </c>
      <c r="C147" s="264" t="s">
        <v>189</v>
      </c>
      <c r="D147" s="265">
        <v>45316</v>
      </c>
      <c r="E147" s="264">
        <v>224.65</v>
      </c>
      <c r="F147" s="264">
        <v>223.35</v>
      </c>
      <c r="G147" s="266">
        <v>220.79999999999998</v>
      </c>
      <c r="H147" s="266">
        <v>216.95</v>
      </c>
      <c r="I147" s="266">
        <v>214.39999999999998</v>
      </c>
      <c r="J147" s="266">
        <v>227.2</v>
      </c>
      <c r="K147" s="266">
        <v>229.75</v>
      </c>
      <c r="L147" s="266">
        <v>233.6</v>
      </c>
      <c r="M147" s="267">
        <v>225.9</v>
      </c>
      <c r="N147" s="267">
        <v>219.5</v>
      </c>
      <c r="O147" s="267">
        <v>83106000</v>
      </c>
      <c r="P147" s="268">
        <v>5.4150647100232849E-5</v>
      </c>
    </row>
    <row r="148" spans="1:16" ht="12.75" customHeight="1">
      <c r="A148" s="259">
        <v>138</v>
      </c>
      <c r="B148" s="272" t="s">
        <v>132</v>
      </c>
      <c r="C148" s="264" t="s">
        <v>191</v>
      </c>
      <c r="D148" s="265">
        <v>45316</v>
      </c>
      <c r="E148" s="264">
        <v>319.2</v>
      </c>
      <c r="F148" s="264">
        <v>317.33333333333331</v>
      </c>
      <c r="G148" s="266">
        <v>311.96666666666664</v>
      </c>
      <c r="H148" s="266">
        <v>304.73333333333335</v>
      </c>
      <c r="I148" s="266">
        <v>299.36666666666667</v>
      </c>
      <c r="J148" s="266">
        <v>324.56666666666661</v>
      </c>
      <c r="K148" s="266">
        <v>329.93333333333328</v>
      </c>
      <c r="L148" s="266">
        <v>337.16666666666657</v>
      </c>
      <c r="M148" s="267">
        <v>322.7</v>
      </c>
      <c r="N148" s="267">
        <v>310.10000000000002</v>
      </c>
      <c r="O148" s="267">
        <v>104079000</v>
      </c>
      <c r="P148" s="268">
        <v>2.3211231050551524E-2</v>
      </c>
    </row>
    <row r="149" spans="1:16" ht="12.75" customHeight="1">
      <c r="A149" s="259">
        <v>139</v>
      </c>
      <c r="B149" s="272" t="s">
        <v>190</v>
      </c>
      <c r="C149" s="264" t="s">
        <v>192</v>
      </c>
      <c r="D149" s="265">
        <v>45316</v>
      </c>
      <c r="E149" s="264">
        <v>1539.7</v>
      </c>
      <c r="F149" s="264">
        <v>1516.9666666666669</v>
      </c>
      <c r="G149" s="266">
        <v>1480.0333333333338</v>
      </c>
      <c r="H149" s="266">
        <v>1420.3666666666668</v>
      </c>
      <c r="I149" s="266">
        <v>1383.4333333333336</v>
      </c>
      <c r="J149" s="266">
        <v>1576.6333333333339</v>
      </c>
      <c r="K149" s="266">
        <v>1613.5666666666668</v>
      </c>
      <c r="L149" s="266">
        <v>1673.233333333334</v>
      </c>
      <c r="M149" s="267">
        <v>1553.9</v>
      </c>
      <c r="N149" s="267">
        <v>1457.3</v>
      </c>
      <c r="O149" s="267">
        <v>7291200</v>
      </c>
      <c r="P149" s="268">
        <v>1.7684416218856865E-2</v>
      </c>
    </row>
    <row r="150" spans="1:16" ht="12.75" customHeight="1">
      <c r="A150" s="259">
        <v>140</v>
      </c>
      <c r="B150" s="272" t="s">
        <v>108</v>
      </c>
      <c r="C150" s="269" t="s">
        <v>193</v>
      </c>
      <c r="D150" s="265">
        <v>45316</v>
      </c>
      <c r="E150" s="264">
        <v>4367.75</v>
      </c>
      <c r="F150" s="264">
        <v>4360.2333333333336</v>
      </c>
      <c r="G150" s="266">
        <v>4331.4666666666672</v>
      </c>
      <c r="H150" s="266">
        <v>4295.1833333333334</v>
      </c>
      <c r="I150" s="266">
        <v>4266.416666666667</v>
      </c>
      <c r="J150" s="266">
        <v>4396.5166666666673</v>
      </c>
      <c r="K150" s="266">
        <v>4425.2833333333338</v>
      </c>
      <c r="L150" s="266">
        <v>4461.5666666666675</v>
      </c>
      <c r="M150" s="267">
        <v>4389</v>
      </c>
      <c r="N150" s="267">
        <v>4323.95</v>
      </c>
      <c r="O150" s="267">
        <v>645000</v>
      </c>
      <c r="P150" s="268">
        <v>-2.4744819053510673E-3</v>
      </c>
    </row>
    <row r="151" spans="1:16" ht="12.75" customHeight="1">
      <c r="A151" s="259">
        <v>141</v>
      </c>
      <c r="B151" s="272" t="s">
        <v>87</v>
      </c>
      <c r="C151" s="271" t="s">
        <v>194</v>
      </c>
      <c r="D151" s="265">
        <v>45316</v>
      </c>
      <c r="E151" s="264">
        <v>215.45</v>
      </c>
      <c r="F151" s="264">
        <v>213.9</v>
      </c>
      <c r="G151" s="266">
        <v>211.65</v>
      </c>
      <c r="H151" s="266">
        <v>207.85</v>
      </c>
      <c r="I151" s="266">
        <v>205.6</v>
      </c>
      <c r="J151" s="266">
        <v>217.70000000000002</v>
      </c>
      <c r="K151" s="266">
        <v>219.95000000000002</v>
      </c>
      <c r="L151" s="266">
        <v>223.75000000000003</v>
      </c>
      <c r="M151" s="267">
        <v>216.15</v>
      </c>
      <c r="N151" s="267">
        <v>210.1</v>
      </c>
      <c r="O151" s="267">
        <v>60333350</v>
      </c>
      <c r="P151" s="268">
        <v>-0.10568966501169891</v>
      </c>
    </row>
    <row r="152" spans="1:16" ht="12.75" customHeight="1">
      <c r="A152" s="259">
        <v>142</v>
      </c>
      <c r="B152" s="272" t="s">
        <v>84</v>
      </c>
      <c r="C152" s="264" t="s">
        <v>195</v>
      </c>
      <c r="D152" s="265">
        <v>45316</v>
      </c>
      <c r="E152" s="264">
        <v>39266.199999999997</v>
      </c>
      <c r="F152" s="264">
        <v>39137.066666666666</v>
      </c>
      <c r="G152" s="266">
        <v>38934.133333333331</v>
      </c>
      <c r="H152" s="266">
        <v>38602.066666666666</v>
      </c>
      <c r="I152" s="266">
        <v>38399.133333333331</v>
      </c>
      <c r="J152" s="266">
        <v>39469.133333333331</v>
      </c>
      <c r="K152" s="266">
        <v>39672.066666666666</v>
      </c>
      <c r="L152" s="266">
        <v>40004.133333333331</v>
      </c>
      <c r="M152" s="267">
        <v>39340</v>
      </c>
      <c r="N152" s="267">
        <v>38805</v>
      </c>
      <c r="O152" s="267">
        <v>147060</v>
      </c>
      <c r="P152" s="268">
        <v>1.4300306435137897E-3</v>
      </c>
    </row>
    <row r="153" spans="1:16" ht="12.75" customHeight="1">
      <c r="A153" s="259">
        <v>143</v>
      </c>
      <c r="B153" s="272" t="s">
        <v>47</v>
      </c>
      <c r="C153" s="264" t="s">
        <v>196</v>
      </c>
      <c r="D153" s="265">
        <v>45316</v>
      </c>
      <c r="E153" s="264">
        <v>958</v>
      </c>
      <c r="F153" s="264">
        <v>953.44999999999993</v>
      </c>
      <c r="G153" s="266">
        <v>941.89999999999986</v>
      </c>
      <c r="H153" s="266">
        <v>925.8</v>
      </c>
      <c r="I153" s="266">
        <v>914.24999999999989</v>
      </c>
      <c r="J153" s="266">
        <v>969.54999999999984</v>
      </c>
      <c r="K153" s="266">
        <v>981.0999999999998</v>
      </c>
      <c r="L153" s="266">
        <v>997.19999999999982</v>
      </c>
      <c r="M153" s="267">
        <v>965</v>
      </c>
      <c r="N153" s="267">
        <v>937.35</v>
      </c>
      <c r="O153" s="267">
        <v>14428500</v>
      </c>
      <c r="P153" s="268">
        <v>5.459927639513211E-2</v>
      </c>
    </row>
    <row r="154" spans="1:16" ht="12.75" customHeight="1">
      <c r="A154" s="259">
        <v>144</v>
      </c>
      <c r="B154" s="272" t="s">
        <v>43</v>
      </c>
      <c r="C154" s="264" t="s">
        <v>197</v>
      </c>
      <c r="D154" s="265">
        <v>45316</v>
      </c>
      <c r="E154" s="264">
        <v>7300.25</v>
      </c>
      <c r="F154" s="264">
        <v>7317.8833333333341</v>
      </c>
      <c r="G154" s="266">
        <v>7225.7666666666682</v>
      </c>
      <c r="H154" s="266">
        <v>7151.2833333333338</v>
      </c>
      <c r="I154" s="266">
        <v>7059.1666666666679</v>
      </c>
      <c r="J154" s="266">
        <v>7392.3666666666686</v>
      </c>
      <c r="K154" s="266">
        <v>7484.4833333333354</v>
      </c>
      <c r="L154" s="266">
        <v>7558.966666666669</v>
      </c>
      <c r="M154" s="267">
        <v>7410</v>
      </c>
      <c r="N154" s="267">
        <v>7243.4</v>
      </c>
      <c r="O154" s="267">
        <v>1720600</v>
      </c>
      <c r="P154" s="268">
        <v>1.2713360800470865E-2</v>
      </c>
    </row>
    <row r="155" spans="1:16" ht="12.75" customHeight="1">
      <c r="A155" s="259">
        <v>145</v>
      </c>
      <c r="B155" s="272" t="s">
        <v>87</v>
      </c>
      <c r="C155" s="269" t="s">
        <v>198</v>
      </c>
      <c r="D155" s="265">
        <v>45316</v>
      </c>
      <c r="E155" s="264">
        <v>233.45</v>
      </c>
      <c r="F155" s="264">
        <v>232.23333333333335</v>
      </c>
      <c r="G155" s="266">
        <v>230.41666666666669</v>
      </c>
      <c r="H155" s="266">
        <v>227.38333333333333</v>
      </c>
      <c r="I155" s="266">
        <v>225.56666666666666</v>
      </c>
      <c r="J155" s="266">
        <v>235.26666666666671</v>
      </c>
      <c r="K155" s="266">
        <v>237.08333333333337</v>
      </c>
      <c r="L155" s="266">
        <v>240.11666666666673</v>
      </c>
      <c r="M155" s="267">
        <v>234.05</v>
      </c>
      <c r="N155" s="267">
        <v>229.2</v>
      </c>
      <c r="O155" s="267">
        <v>31809000</v>
      </c>
      <c r="P155" s="268">
        <v>-4.2791369504378444E-2</v>
      </c>
    </row>
    <row r="156" spans="1:16" ht="12.75" customHeight="1">
      <c r="A156" s="259">
        <v>146</v>
      </c>
      <c r="B156" s="272" t="s">
        <v>84</v>
      </c>
      <c r="C156" s="264" t="s">
        <v>199</v>
      </c>
      <c r="D156" s="265">
        <v>45316</v>
      </c>
      <c r="E156" s="264">
        <v>408.45</v>
      </c>
      <c r="F156" s="264">
        <v>406.01666666666665</v>
      </c>
      <c r="G156" s="266">
        <v>401.13333333333333</v>
      </c>
      <c r="H156" s="266">
        <v>393.81666666666666</v>
      </c>
      <c r="I156" s="266">
        <v>388.93333333333334</v>
      </c>
      <c r="J156" s="266">
        <v>413.33333333333331</v>
      </c>
      <c r="K156" s="266">
        <v>418.21666666666664</v>
      </c>
      <c r="L156" s="266">
        <v>425.5333333333333</v>
      </c>
      <c r="M156" s="267">
        <v>410.9</v>
      </c>
      <c r="N156" s="267">
        <v>398.7</v>
      </c>
      <c r="O156" s="267">
        <v>62356500</v>
      </c>
      <c r="P156" s="268">
        <v>1.9255130478844692E-2</v>
      </c>
    </row>
    <row r="157" spans="1:16" ht="12.75" customHeight="1">
      <c r="A157" s="259">
        <v>147</v>
      </c>
      <c r="B157" s="272" t="s">
        <v>68</v>
      </c>
      <c r="C157" s="264" t="s">
        <v>200</v>
      </c>
      <c r="D157" s="265">
        <v>45316</v>
      </c>
      <c r="E157" s="264">
        <v>2783.45</v>
      </c>
      <c r="F157" s="264">
        <v>2784.9666666666667</v>
      </c>
      <c r="G157" s="266">
        <v>2760.5833333333335</v>
      </c>
      <c r="H157" s="266">
        <v>2737.7166666666667</v>
      </c>
      <c r="I157" s="266">
        <v>2713.3333333333335</v>
      </c>
      <c r="J157" s="266">
        <v>2807.8333333333335</v>
      </c>
      <c r="K157" s="266">
        <v>2832.2166666666667</v>
      </c>
      <c r="L157" s="266">
        <v>2855.0833333333335</v>
      </c>
      <c r="M157" s="267">
        <v>2809.35</v>
      </c>
      <c r="N157" s="267">
        <v>2762.1</v>
      </c>
      <c r="O157" s="267">
        <v>2924000</v>
      </c>
      <c r="P157" s="268">
        <v>3.4211426616489907E-4</v>
      </c>
    </row>
    <row r="158" spans="1:16" ht="12.75" customHeight="1">
      <c r="A158" s="259">
        <v>148</v>
      </c>
      <c r="B158" s="272" t="s">
        <v>59</v>
      </c>
      <c r="C158" s="264" t="s">
        <v>201</v>
      </c>
      <c r="D158" s="265">
        <v>45316</v>
      </c>
      <c r="E158" s="264">
        <v>3459.55</v>
      </c>
      <c r="F158" s="264">
        <v>3466</v>
      </c>
      <c r="G158" s="266">
        <v>3433.25</v>
      </c>
      <c r="H158" s="266">
        <v>3406.95</v>
      </c>
      <c r="I158" s="266">
        <v>3374.2</v>
      </c>
      <c r="J158" s="266">
        <v>3492.3</v>
      </c>
      <c r="K158" s="266">
        <v>3525.05</v>
      </c>
      <c r="L158" s="266">
        <v>3551.3500000000004</v>
      </c>
      <c r="M158" s="267">
        <v>3498.75</v>
      </c>
      <c r="N158" s="267">
        <v>3439.7</v>
      </c>
      <c r="O158" s="267">
        <v>2264250</v>
      </c>
      <c r="P158" s="268">
        <v>1.2973940275137008E-2</v>
      </c>
    </row>
    <row r="159" spans="1:16" ht="12.75" customHeight="1">
      <c r="A159" s="259">
        <v>149</v>
      </c>
      <c r="B159" s="272" t="s">
        <v>39</v>
      </c>
      <c r="C159" s="264" t="s">
        <v>202</v>
      </c>
      <c r="D159" s="265">
        <v>45316</v>
      </c>
      <c r="E159" s="264">
        <v>97.9</v>
      </c>
      <c r="F159" s="264">
        <v>97.683333333333337</v>
      </c>
      <c r="G159" s="266">
        <v>97.01666666666668</v>
      </c>
      <c r="H159" s="266">
        <v>96.13333333333334</v>
      </c>
      <c r="I159" s="266">
        <v>95.466666666666683</v>
      </c>
      <c r="J159" s="266">
        <v>98.566666666666677</v>
      </c>
      <c r="K159" s="266">
        <v>99.233333333333334</v>
      </c>
      <c r="L159" s="266">
        <v>100.11666666666667</v>
      </c>
      <c r="M159" s="267">
        <v>98.35</v>
      </c>
      <c r="N159" s="267">
        <v>96.8</v>
      </c>
      <c r="O159" s="267">
        <v>236768000</v>
      </c>
      <c r="P159" s="268">
        <v>1.760086650419713E-3</v>
      </c>
    </row>
    <row r="160" spans="1:16" ht="12.75" customHeight="1">
      <c r="A160" s="259">
        <v>150</v>
      </c>
      <c r="B160" s="272" t="s">
        <v>63</v>
      </c>
      <c r="C160" s="264" t="s">
        <v>203</v>
      </c>
      <c r="D160" s="265">
        <v>45316</v>
      </c>
      <c r="E160" s="264">
        <v>5425</v>
      </c>
      <c r="F160" s="264">
        <v>5423.6500000000005</v>
      </c>
      <c r="G160" s="266">
        <v>5361.3000000000011</v>
      </c>
      <c r="H160" s="266">
        <v>5297.6</v>
      </c>
      <c r="I160" s="266">
        <v>5235.2500000000009</v>
      </c>
      <c r="J160" s="266">
        <v>5487.3500000000013</v>
      </c>
      <c r="K160" s="266">
        <v>5549.7000000000016</v>
      </c>
      <c r="L160" s="266">
        <v>5613.4000000000015</v>
      </c>
      <c r="M160" s="267">
        <v>5486</v>
      </c>
      <c r="N160" s="267">
        <v>5359.95</v>
      </c>
      <c r="O160" s="267">
        <v>1599400</v>
      </c>
      <c r="P160" s="268">
        <v>-5.781065456579847E-3</v>
      </c>
    </row>
    <row r="161" spans="1:16" ht="12.75" customHeight="1">
      <c r="A161" s="259">
        <v>151</v>
      </c>
      <c r="B161" s="272" t="s">
        <v>45</v>
      </c>
      <c r="C161" s="271" t="s">
        <v>204</v>
      </c>
      <c r="D161" s="265">
        <v>45316</v>
      </c>
      <c r="E161" s="264">
        <v>243.2</v>
      </c>
      <c r="F161" s="264">
        <v>242.19999999999996</v>
      </c>
      <c r="G161" s="266">
        <v>239.54999999999993</v>
      </c>
      <c r="H161" s="266">
        <v>235.89999999999998</v>
      </c>
      <c r="I161" s="266">
        <v>233.24999999999994</v>
      </c>
      <c r="J161" s="266">
        <v>245.84999999999991</v>
      </c>
      <c r="K161" s="266">
        <v>248.49999999999994</v>
      </c>
      <c r="L161" s="266">
        <v>252.14999999999989</v>
      </c>
      <c r="M161" s="267">
        <v>244.85</v>
      </c>
      <c r="N161" s="267">
        <v>238.55</v>
      </c>
      <c r="O161" s="267">
        <v>78433200</v>
      </c>
      <c r="P161" s="268">
        <v>2.4932963259161688E-2</v>
      </c>
    </row>
    <row r="162" spans="1:16" ht="12.75" customHeight="1">
      <c r="A162" s="259">
        <v>152</v>
      </c>
      <c r="B162" s="272" t="s">
        <v>190</v>
      </c>
      <c r="C162" s="264" t="s">
        <v>206</v>
      </c>
      <c r="D162" s="265">
        <v>45316</v>
      </c>
      <c r="E162" s="264">
        <v>1672.15</v>
      </c>
      <c r="F162" s="264">
        <v>1686.0833333333333</v>
      </c>
      <c r="G162" s="266">
        <v>1648.2166666666665</v>
      </c>
      <c r="H162" s="266">
        <v>1624.2833333333333</v>
      </c>
      <c r="I162" s="266">
        <v>1586.4166666666665</v>
      </c>
      <c r="J162" s="266">
        <v>1710.0166666666664</v>
      </c>
      <c r="K162" s="266">
        <v>1747.8833333333332</v>
      </c>
      <c r="L162" s="266">
        <v>1771.8166666666664</v>
      </c>
      <c r="M162" s="267">
        <v>1723.95</v>
      </c>
      <c r="N162" s="267">
        <v>1662.15</v>
      </c>
      <c r="O162" s="267">
        <v>5631252</v>
      </c>
      <c r="P162" s="268">
        <v>9.3150035553448682E-2</v>
      </c>
    </row>
    <row r="163" spans="1:16" ht="12.75" customHeight="1">
      <c r="A163" s="259">
        <v>153</v>
      </c>
      <c r="B163" s="272" t="s">
        <v>205</v>
      </c>
      <c r="C163" s="264" t="s">
        <v>208</v>
      </c>
      <c r="D163" s="265">
        <v>45316</v>
      </c>
      <c r="E163" s="264">
        <v>1020.25</v>
      </c>
      <c r="F163" s="264">
        <v>1012.2833333333333</v>
      </c>
      <c r="G163" s="266">
        <v>1001.5166666666667</v>
      </c>
      <c r="H163" s="266">
        <v>982.7833333333333</v>
      </c>
      <c r="I163" s="266">
        <v>972.01666666666665</v>
      </c>
      <c r="J163" s="266">
        <v>1031.0166666666667</v>
      </c>
      <c r="K163" s="266">
        <v>1041.7833333333333</v>
      </c>
      <c r="L163" s="266">
        <v>1060.5166666666667</v>
      </c>
      <c r="M163" s="267">
        <v>1023.05</v>
      </c>
      <c r="N163" s="267">
        <v>993.55</v>
      </c>
      <c r="O163" s="267">
        <v>3376200</v>
      </c>
      <c r="P163" s="268">
        <v>7.2064777327935217E-2</v>
      </c>
    </row>
    <row r="164" spans="1:16" ht="12.75" customHeight="1">
      <c r="A164" s="259">
        <v>154</v>
      </c>
      <c r="B164" s="272" t="s">
        <v>49</v>
      </c>
      <c r="C164" s="264" t="s">
        <v>209</v>
      </c>
      <c r="D164" s="265">
        <v>45316</v>
      </c>
      <c r="E164" s="264">
        <v>288.25</v>
      </c>
      <c r="F164" s="264">
        <v>287.36666666666662</v>
      </c>
      <c r="G164" s="266">
        <v>285.33333333333326</v>
      </c>
      <c r="H164" s="266">
        <v>282.41666666666663</v>
      </c>
      <c r="I164" s="266">
        <v>280.38333333333327</v>
      </c>
      <c r="J164" s="266">
        <v>290.28333333333325</v>
      </c>
      <c r="K164" s="266">
        <v>292.31666666666666</v>
      </c>
      <c r="L164" s="266">
        <v>295.23333333333323</v>
      </c>
      <c r="M164" s="267">
        <v>289.39999999999998</v>
      </c>
      <c r="N164" s="267">
        <v>284.45</v>
      </c>
      <c r="O164" s="267">
        <v>53680000</v>
      </c>
      <c r="P164" s="268">
        <v>1.3547321217842813E-2</v>
      </c>
    </row>
    <row r="165" spans="1:16" ht="12.75" customHeight="1">
      <c r="A165" s="259">
        <v>155</v>
      </c>
      <c r="B165" s="272" t="s">
        <v>63</v>
      </c>
      <c r="C165" s="264" t="s">
        <v>210</v>
      </c>
      <c r="D165" s="265">
        <v>45316</v>
      </c>
      <c r="E165" s="264">
        <v>438.8</v>
      </c>
      <c r="F165" s="264">
        <v>435.36666666666662</v>
      </c>
      <c r="G165" s="266">
        <v>430.03333333333325</v>
      </c>
      <c r="H165" s="266">
        <v>421.26666666666665</v>
      </c>
      <c r="I165" s="266">
        <v>415.93333333333328</v>
      </c>
      <c r="J165" s="266">
        <v>444.13333333333321</v>
      </c>
      <c r="K165" s="266">
        <v>449.46666666666658</v>
      </c>
      <c r="L165" s="266">
        <v>458.23333333333318</v>
      </c>
      <c r="M165" s="267">
        <v>440.7</v>
      </c>
      <c r="N165" s="267">
        <v>426.6</v>
      </c>
      <c r="O165" s="267">
        <v>40974000</v>
      </c>
      <c r="P165" s="268">
        <v>-1.7268671751331125E-2</v>
      </c>
    </row>
    <row r="166" spans="1:16" ht="12.75" customHeight="1">
      <c r="A166" s="259">
        <v>156</v>
      </c>
      <c r="B166" s="272" t="s">
        <v>190</v>
      </c>
      <c r="C166" s="264" t="s">
        <v>211</v>
      </c>
      <c r="D166" s="265">
        <v>45316</v>
      </c>
      <c r="E166" s="264">
        <v>2613</v>
      </c>
      <c r="F166" s="264">
        <v>2608.5</v>
      </c>
      <c r="G166" s="266">
        <v>2594.5</v>
      </c>
      <c r="H166" s="266">
        <v>2576</v>
      </c>
      <c r="I166" s="266">
        <v>2562</v>
      </c>
      <c r="J166" s="266">
        <v>2627</v>
      </c>
      <c r="K166" s="266">
        <v>2641</v>
      </c>
      <c r="L166" s="266">
        <v>2659.5</v>
      </c>
      <c r="M166" s="267">
        <v>2622.5</v>
      </c>
      <c r="N166" s="267">
        <v>2590</v>
      </c>
      <c r="O166" s="267">
        <v>33465500</v>
      </c>
      <c r="P166" s="268">
        <v>-1.8427131072410632E-2</v>
      </c>
    </row>
    <row r="167" spans="1:16" ht="12.75" customHeight="1">
      <c r="A167" s="259">
        <v>157</v>
      </c>
      <c r="B167" s="272" t="s">
        <v>84</v>
      </c>
      <c r="C167" s="264" t="s">
        <v>212</v>
      </c>
      <c r="D167" s="265">
        <v>45316</v>
      </c>
      <c r="E167" s="264">
        <v>119.1</v>
      </c>
      <c r="F167" s="264">
        <v>119.45</v>
      </c>
      <c r="G167" s="266">
        <v>118</v>
      </c>
      <c r="H167" s="266">
        <v>116.89999999999999</v>
      </c>
      <c r="I167" s="266">
        <v>115.44999999999999</v>
      </c>
      <c r="J167" s="266">
        <v>120.55000000000001</v>
      </c>
      <c r="K167" s="266">
        <v>122.00000000000003</v>
      </c>
      <c r="L167" s="266">
        <v>123.10000000000002</v>
      </c>
      <c r="M167" s="267">
        <v>120.9</v>
      </c>
      <c r="N167" s="267">
        <v>118.35</v>
      </c>
      <c r="O167" s="267">
        <v>167096000</v>
      </c>
      <c r="P167" s="268">
        <v>-2.0677044261065265E-2</v>
      </c>
    </row>
    <row r="168" spans="1:16" ht="12.75" customHeight="1">
      <c r="A168" s="259">
        <v>158</v>
      </c>
      <c r="B168" s="272" t="s">
        <v>132</v>
      </c>
      <c r="C168" s="264" t="s">
        <v>213</v>
      </c>
      <c r="D168" s="265">
        <v>45316</v>
      </c>
      <c r="E168" s="264">
        <v>771</v>
      </c>
      <c r="F168" s="264">
        <v>772.36666666666667</v>
      </c>
      <c r="G168" s="266">
        <v>765.18333333333339</v>
      </c>
      <c r="H168" s="266">
        <v>759.36666666666667</v>
      </c>
      <c r="I168" s="266">
        <v>752.18333333333339</v>
      </c>
      <c r="J168" s="266">
        <v>778.18333333333339</v>
      </c>
      <c r="K168" s="266">
        <v>785.36666666666656</v>
      </c>
      <c r="L168" s="266">
        <v>791.18333333333339</v>
      </c>
      <c r="M168" s="267">
        <v>779.55</v>
      </c>
      <c r="N168" s="267">
        <v>766.55</v>
      </c>
      <c r="O168" s="267">
        <v>16054400</v>
      </c>
      <c r="P168" s="268">
        <v>3.0237691873299451E-2</v>
      </c>
    </row>
    <row r="169" spans="1:16" ht="12.75" customHeight="1">
      <c r="A169" s="259">
        <v>159</v>
      </c>
      <c r="B169" s="272" t="s">
        <v>63</v>
      </c>
      <c r="C169" s="269" t="s">
        <v>214</v>
      </c>
      <c r="D169" s="265">
        <v>45316</v>
      </c>
      <c r="E169" s="264">
        <v>1440.8</v>
      </c>
      <c r="F169" s="264">
        <v>1436.05</v>
      </c>
      <c r="G169" s="266">
        <v>1428.8999999999999</v>
      </c>
      <c r="H169" s="266">
        <v>1417</v>
      </c>
      <c r="I169" s="266">
        <v>1409.85</v>
      </c>
      <c r="J169" s="266">
        <v>1447.9499999999998</v>
      </c>
      <c r="K169" s="266">
        <v>1455.1</v>
      </c>
      <c r="L169" s="266">
        <v>1466.9999999999998</v>
      </c>
      <c r="M169" s="267">
        <v>1443.2</v>
      </c>
      <c r="N169" s="267">
        <v>1424.15</v>
      </c>
      <c r="O169" s="267">
        <v>6448500</v>
      </c>
      <c r="P169" s="268">
        <v>-1.3937282229965157E-3</v>
      </c>
    </row>
    <row r="170" spans="1:16" ht="12.75" customHeight="1">
      <c r="A170" s="259">
        <v>160</v>
      </c>
      <c r="B170" s="272" t="s">
        <v>68</v>
      </c>
      <c r="C170" s="264" t="s">
        <v>215</v>
      </c>
      <c r="D170" s="265">
        <v>45316</v>
      </c>
      <c r="E170" s="264">
        <v>647.35</v>
      </c>
      <c r="F170" s="264">
        <v>646.76666666666665</v>
      </c>
      <c r="G170" s="266">
        <v>643.13333333333333</v>
      </c>
      <c r="H170" s="266">
        <v>638.91666666666663</v>
      </c>
      <c r="I170" s="266">
        <v>635.2833333333333</v>
      </c>
      <c r="J170" s="266">
        <v>650.98333333333335</v>
      </c>
      <c r="K170" s="266">
        <v>654.61666666666656</v>
      </c>
      <c r="L170" s="266">
        <v>658.83333333333337</v>
      </c>
      <c r="M170" s="267">
        <v>650.4</v>
      </c>
      <c r="N170" s="267">
        <v>642.54999999999995</v>
      </c>
      <c r="O170" s="267">
        <v>98649000</v>
      </c>
      <c r="P170" s="268">
        <v>4.7446127383057E-2</v>
      </c>
    </row>
    <row r="171" spans="1:16" ht="12.75" customHeight="1">
      <c r="A171" s="259">
        <v>161</v>
      </c>
      <c r="B171" s="272" t="s">
        <v>63</v>
      </c>
      <c r="C171" s="264" t="s">
        <v>216</v>
      </c>
      <c r="D171" s="265">
        <v>45316</v>
      </c>
      <c r="E171" s="264">
        <v>28557.599999999999</v>
      </c>
      <c r="F171" s="264">
        <v>28509.166666666668</v>
      </c>
      <c r="G171" s="266">
        <v>28412.233333333337</v>
      </c>
      <c r="H171" s="266">
        <v>28266.866666666669</v>
      </c>
      <c r="I171" s="266">
        <v>28169.933333333338</v>
      </c>
      <c r="J171" s="266">
        <v>28654.533333333336</v>
      </c>
      <c r="K171" s="266">
        <v>28751.466666666664</v>
      </c>
      <c r="L171" s="266">
        <v>28896.833333333336</v>
      </c>
      <c r="M171" s="267">
        <v>28606.1</v>
      </c>
      <c r="N171" s="267">
        <v>28363.8</v>
      </c>
      <c r="O171" s="267">
        <v>152925</v>
      </c>
      <c r="P171" s="268">
        <v>-2.9339853300733498E-3</v>
      </c>
    </row>
    <row r="172" spans="1:16" ht="12.75" customHeight="1">
      <c r="A172" s="259">
        <v>162</v>
      </c>
      <c r="B172" s="272" t="s">
        <v>49</v>
      </c>
      <c r="C172" s="264" t="s">
        <v>217</v>
      </c>
      <c r="D172" s="265">
        <v>45316</v>
      </c>
      <c r="E172" s="264">
        <v>4104.8</v>
      </c>
      <c r="F172" s="264">
        <v>4112.583333333333</v>
      </c>
      <c r="G172" s="266">
        <v>4085.1666666666661</v>
      </c>
      <c r="H172" s="266">
        <v>4065.5333333333328</v>
      </c>
      <c r="I172" s="266">
        <v>4038.1166666666659</v>
      </c>
      <c r="J172" s="266">
        <v>4132.2166666666662</v>
      </c>
      <c r="K172" s="266">
        <v>4159.6333333333323</v>
      </c>
      <c r="L172" s="266">
        <v>4179.2666666666664</v>
      </c>
      <c r="M172" s="267">
        <v>4140</v>
      </c>
      <c r="N172" s="267">
        <v>4092.95</v>
      </c>
      <c r="O172" s="267">
        <v>1677000</v>
      </c>
      <c r="P172" s="268">
        <v>-2.8755103813743375E-2</v>
      </c>
    </row>
    <row r="173" spans="1:16" ht="12.75" customHeight="1">
      <c r="A173" s="259">
        <v>163</v>
      </c>
      <c r="B173" s="272" t="s">
        <v>41</v>
      </c>
      <c r="C173" s="264" t="s">
        <v>218</v>
      </c>
      <c r="D173" s="265">
        <v>45316</v>
      </c>
      <c r="E173" s="264">
        <v>2516.25</v>
      </c>
      <c r="F173" s="264">
        <v>2513.2833333333333</v>
      </c>
      <c r="G173" s="266">
        <v>2498.0166666666664</v>
      </c>
      <c r="H173" s="266">
        <v>2479.7833333333333</v>
      </c>
      <c r="I173" s="266">
        <v>2464.5166666666664</v>
      </c>
      <c r="J173" s="266">
        <v>2531.5166666666664</v>
      </c>
      <c r="K173" s="266">
        <v>2546.7833333333338</v>
      </c>
      <c r="L173" s="266">
        <v>2565.0166666666664</v>
      </c>
      <c r="M173" s="267">
        <v>2528.5500000000002</v>
      </c>
      <c r="N173" s="267">
        <v>2495.0500000000002</v>
      </c>
      <c r="O173" s="267">
        <v>3936375</v>
      </c>
      <c r="P173" s="268">
        <v>-9.5256239283673087E-5</v>
      </c>
    </row>
    <row r="174" spans="1:16" ht="12.75" customHeight="1">
      <c r="A174" s="259">
        <v>164</v>
      </c>
      <c r="B174" s="272" t="s">
        <v>47</v>
      </c>
      <c r="C174" s="264" t="s">
        <v>219</v>
      </c>
      <c r="D174" s="265">
        <v>45316</v>
      </c>
      <c r="E174" s="264">
        <v>2157.5500000000002</v>
      </c>
      <c r="F174" s="264">
        <v>2137.7166666666667</v>
      </c>
      <c r="G174" s="266">
        <v>2114.2833333333333</v>
      </c>
      <c r="H174" s="266">
        <v>2071.0166666666664</v>
      </c>
      <c r="I174" s="266">
        <v>2047.583333333333</v>
      </c>
      <c r="J174" s="266">
        <v>2180.9833333333336</v>
      </c>
      <c r="K174" s="266">
        <v>2204.416666666667</v>
      </c>
      <c r="L174" s="266">
        <v>2247.6833333333338</v>
      </c>
      <c r="M174" s="267">
        <v>2161.15</v>
      </c>
      <c r="N174" s="267">
        <v>2094.4499999999998</v>
      </c>
      <c r="O174" s="267">
        <v>8677800</v>
      </c>
      <c r="P174" s="268">
        <v>-2.362789441706609E-2</v>
      </c>
    </row>
    <row r="175" spans="1:16" ht="12.75" customHeight="1">
      <c r="A175" s="259">
        <v>165</v>
      </c>
      <c r="B175" s="272" t="s">
        <v>68</v>
      </c>
      <c r="C175" s="264" t="s">
        <v>220</v>
      </c>
      <c r="D175" s="265">
        <v>45316</v>
      </c>
      <c r="E175" s="264">
        <v>1318</v>
      </c>
      <c r="F175" s="264">
        <v>1317.0666666666666</v>
      </c>
      <c r="G175" s="266">
        <v>1302.6333333333332</v>
      </c>
      <c r="H175" s="266">
        <v>1287.2666666666667</v>
      </c>
      <c r="I175" s="266">
        <v>1272.8333333333333</v>
      </c>
      <c r="J175" s="266">
        <v>1332.4333333333332</v>
      </c>
      <c r="K175" s="266">
        <v>1346.8666666666666</v>
      </c>
      <c r="L175" s="266">
        <v>1362.2333333333331</v>
      </c>
      <c r="M175" s="267">
        <v>1331.5</v>
      </c>
      <c r="N175" s="267">
        <v>1301.7</v>
      </c>
      <c r="O175" s="267">
        <v>13099800</v>
      </c>
      <c r="P175" s="268">
        <v>-1.3494992092778071E-2</v>
      </c>
    </row>
    <row r="176" spans="1:16" ht="12.75" customHeight="1">
      <c r="A176" s="259">
        <v>166</v>
      </c>
      <c r="B176" s="272" t="s">
        <v>43</v>
      </c>
      <c r="C176" s="264" t="s">
        <v>221</v>
      </c>
      <c r="D176" s="265">
        <v>45316</v>
      </c>
      <c r="E176" s="264">
        <v>733.35</v>
      </c>
      <c r="F176" s="264">
        <v>731.30000000000007</v>
      </c>
      <c r="G176" s="266">
        <v>723.20000000000016</v>
      </c>
      <c r="H176" s="266">
        <v>713.05000000000007</v>
      </c>
      <c r="I176" s="266">
        <v>704.95000000000016</v>
      </c>
      <c r="J176" s="266">
        <v>741.45000000000016</v>
      </c>
      <c r="K176" s="266">
        <v>749.55000000000007</v>
      </c>
      <c r="L176" s="266">
        <v>759.70000000000016</v>
      </c>
      <c r="M176" s="267">
        <v>739.4</v>
      </c>
      <c r="N176" s="267">
        <v>721.15</v>
      </c>
      <c r="O176" s="267">
        <v>7581000</v>
      </c>
      <c r="P176" s="268">
        <v>4.3137254901960784E-2</v>
      </c>
    </row>
    <row r="177" spans="1:16" ht="12.75" customHeight="1">
      <c r="A177" s="259">
        <v>167</v>
      </c>
      <c r="B177" s="272" t="s">
        <v>205</v>
      </c>
      <c r="C177" s="264" t="s">
        <v>222</v>
      </c>
      <c r="D177" s="265">
        <v>45316</v>
      </c>
      <c r="E177" s="264">
        <v>732.05</v>
      </c>
      <c r="F177" s="264">
        <v>730.26666666666677</v>
      </c>
      <c r="G177" s="266">
        <v>724.18333333333351</v>
      </c>
      <c r="H177" s="266">
        <v>716.31666666666672</v>
      </c>
      <c r="I177" s="266">
        <v>710.23333333333346</v>
      </c>
      <c r="J177" s="266">
        <v>738.13333333333355</v>
      </c>
      <c r="K177" s="266">
        <v>744.21666666666681</v>
      </c>
      <c r="L177" s="266">
        <v>752.0833333333336</v>
      </c>
      <c r="M177" s="267">
        <v>736.35</v>
      </c>
      <c r="N177" s="267">
        <v>722.4</v>
      </c>
      <c r="O177" s="267">
        <v>6506000</v>
      </c>
      <c r="P177" s="268">
        <v>-4.1826215022091308E-2</v>
      </c>
    </row>
    <row r="178" spans="1:16" ht="12.75" customHeight="1">
      <c r="A178" s="259">
        <v>168</v>
      </c>
      <c r="B178" s="272" t="s">
        <v>43</v>
      </c>
      <c r="C178" s="271" t="s">
        <v>223</v>
      </c>
      <c r="D178" s="265">
        <v>45316</v>
      </c>
      <c r="E178" s="264">
        <v>1139.7</v>
      </c>
      <c r="F178" s="264">
        <v>1134.5666666666666</v>
      </c>
      <c r="G178" s="266">
        <v>1124.1333333333332</v>
      </c>
      <c r="H178" s="266">
        <v>1108.5666666666666</v>
      </c>
      <c r="I178" s="266">
        <v>1098.1333333333332</v>
      </c>
      <c r="J178" s="266">
        <v>1150.1333333333332</v>
      </c>
      <c r="K178" s="266">
        <v>1160.5666666666666</v>
      </c>
      <c r="L178" s="266">
        <v>1176.1333333333332</v>
      </c>
      <c r="M178" s="267">
        <v>1145</v>
      </c>
      <c r="N178" s="267">
        <v>1119</v>
      </c>
      <c r="O178" s="267">
        <v>11531850</v>
      </c>
      <c r="P178" s="268">
        <v>1.4712287663940376E-2</v>
      </c>
    </row>
    <row r="179" spans="1:16" ht="12.75" customHeight="1">
      <c r="A179" s="259">
        <v>169</v>
      </c>
      <c r="B179" s="272" t="s">
        <v>39</v>
      </c>
      <c r="C179" s="264" t="s">
        <v>224</v>
      </c>
      <c r="D179" s="265">
        <v>45316</v>
      </c>
      <c r="E179" s="264">
        <v>1776.25</v>
      </c>
      <c r="F179" s="264">
        <v>1769.6000000000001</v>
      </c>
      <c r="G179" s="266">
        <v>1756.8500000000004</v>
      </c>
      <c r="H179" s="266">
        <v>1737.4500000000003</v>
      </c>
      <c r="I179" s="266">
        <v>1724.7000000000005</v>
      </c>
      <c r="J179" s="266">
        <v>1789.0000000000002</v>
      </c>
      <c r="K179" s="266">
        <v>1801.7499999999998</v>
      </c>
      <c r="L179" s="266">
        <v>1821.15</v>
      </c>
      <c r="M179" s="267">
        <v>1782.35</v>
      </c>
      <c r="N179" s="267">
        <v>1750.2</v>
      </c>
      <c r="O179" s="267">
        <v>6723500</v>
      </c>
      <c r="P179" s="268">
        <v>-1.5160392558957082E-2</v>
      </c>
    </row>
    <row r="180" spans="1:16" ht="12.75" customHeight="1">
      <c r="A180" s="259">
        <v>170</v>
      </c>
      <c r="B180" s="272" t="s">
        <v>79</v>
      </c>
      <c r="C180" s="270" t="s">
        <v>225</v>
      </c>
      <c r="D180" s="265">
        <v>45316</v>
      </c>
      <c r="E180" s="264">
        <v>1125.75</v>
      </c>
      <c r="F180" s="264">
        <v>1115.9833333333333</v>
      </c>
      <c r="G180" s="266">
        <v>1101.9666666666667</v>
      </c>
      <c r="H180" s="266">
        <v>1078.1833333333334</v>
      </c>
      <c r="I180" s="266">
        <v>1064.1666666666667</v>
      </c>
      <c r="J180" s="266">
        <v>1139.7666666666667</v>
      </c>
      <c r="K180" s="266">
        <v>1153.7833333333335</v>
      </c>
      <c r="L180" s="266">
        <v>1177.5666666666666</v>
      </c>
      <c r="M180" s="267">
        <v>1130</v>
      </c>
      <c r="N180" s="267">
        <v>1092.2</v>
      </c>
      <c r="O180" s="267">
        <v>9954900</v>
      </c>
      <c r="P180" s="268">
        <v>1.9071310116086235E-2</v>
      </c>
    </row>
    <row r="181" spans="1:16" ht="12.75" customHeight="1">
      <c r="A181" s="259">
        <v>171</v>
      </c>
      <c r="B181" s="272" t="s">
        <v>59</v>
      </c>
      <c r="C181" s="264" t="s">
        <v>226</v>
      </c>
      <c r="D181" s="265">
        <v>45316</v>
      </c>
      <c r="E181" s="264">
        <v>800.35</v>
      </c>
      <c r="F181" s="264">
        <v>799.69999999999993</v>
      </c>
      <c r="G181" s="266">
        <v>794.64999999999986</v>
      </c>
      <c r="H181" s="266">
        <v>788.94999999999993</v>
      </c>
      <c r="I181" s="266">
        <v>783.89999999999986</v>
      </c>
      <c r="J181" s="266">
        <v>805.39999999999986</v>
      </c>
      <c r="K181" s="266">
        <v>810.44999999999982</v>
      </c>
      <c r="L181" s="266">
        <v>816.14999999999986</v>
      </c>
      <c r="M181" s="267">
        <v>804.75</v>
      </c>
      <c r="N181" s="267">
        <v>794</v>
      </c>
      <c r="O181" s="267">
        <v>63245775</v>
      </c>
      <c r="P181" s="268">
        <v>6.8510242508110072E-3</v>
      </c>
    </row>
    <row r="182" spans="1:16" ht="12.75" customHeight="1">
      <c r="A182" s="259">
        <v>172</v>
      </c>
      <c r="B182" s="272" t="s">
        <v>56</v>
      </c>
      <c r="C182" s="264" t="s">
        <v>227</v>
      </c>
      <c r="D182" s="265">
        <v>45316</v>
      </c>
      <c r="E182" s="264">
        <v>340</v>
      </c>
      <c r="F182" s="264">
        <v>337.33333333333331</v>
      </c>
      <c r="G182" s="266">
        <v>331.66666666666663</v>
      </c>
      <c r="H182" s="266">
        <v>323.33333333333331</v>
      </c>
      <c r="I182" s="266">
        <v>317.66666666666663</v>
      </c>
      <c r="J182" s="266">
        <v>345.66666666666663</v>
      </c>
      <c r="K182" s="266">
        <v>351.33333333333326</v>
      </c>
      <c r="L182" s="266">
        <v>359.66666666666663</v>
      </c>
      <c r="M182" s="267">
        <v>343</v>
      </c>
      <c r="N182" s="267">
        <v>329</v>
      </c>
      <c r="O182" s="267">
        <v>101067750</v>
      </c>
      <c r="P182" s="268">
        <v>2.2536365498873182E-2</v>
      </c>
    </row>
    <row r="183" spans="1:16" ht="12.75" customHeight="1">
      <c r="A183" s="259">
        <v>173</v>
      </c>
      <c r="B183" s="272" t="s">
        <v>190</v>
      </c>
      <c r="C183" s="264" t="s">
        <v>228</v>
      </c>
      <c r="D183" s="265">
        <v>45316</v>
      </c>
      <c r="E183" s="264">
        <v>135.05000000000001</v>
      </c>
      <c r="F183" s="264">
        <v>135.23333333333335</v>
      </c>
      <c r="G183" s="266">
        <v>134.2166666666667</v>
      </c>
      <c r="H183" s="266">
        <v>133.38333333333335</v>
      </c>
      <c r="I183" s="266">
        <v>132.3666666666667</v>
      </c>
      <c r="J183" s="266">
        <v>136.06666666666669</v>
      </c>
      <c r="K183" s="266">
        <v>137.08333333333334</v>
      </c>
      <c r="L183" s="266">
        <v>137.91666666666669</v>
      </c>
      <c r="M183" s="267">
        <v>136.25</v>
      </c>
      <c r="N183" s="267">
        <v>134.4</v>
      </c>
      <c r="O183" s="267">
        <v>231341000</v>
      </c>
      <c r="P183" s="268">
        <v>5.4079791499599038E-2</v>
      </c>
    </row>
    <row r="184" spans="1:16" ht="12.75" customHeight="1">
      <c r="A184" s="259">
        <v>174</v>
      </c>
      <c r="B184" s="272" t="s">
        <v>132</v>
      </c>
      <c r="C184" s="264" t="s">
        <v>229</v>
      </c>
      <c r="D184" s="265">
        <v>45316</v>
      </c>
      <c r="E184" s="264">
        <v>3684.4</v>
      </c>
      <c r="F184" s="264">
        <v>3695.3666666666668</v>
      </c>
      <c r="G184" s="266">
        <v>3656.4333333333334</v>
      </c>
      <c r="H184" s="266">
        <v>3628.4666666666667</v>
      </c>
      <c r="I184" s="266">
        <v>3589.5333333333333</v>
      </c>
      <c r="J184" s="266">
        <v>3723.3333333333335</v>
      </c>
      <c r="K184" s="266">
        <v>3762.2666666666669</v>
      </c>
      <c r="L184" s="266">
        <v>3790.2333333333336</v>
      </c>
      <c r="M184" s="267">
        <v>3734.3</v>
      </c>
      <c r="N184" s="267">
        <v>3667.4</v>
      </c>
      <c r="O184" s="267">
        <v>13115375</v>
      </c>
      <c r="P184" s="268">
        <v>6.9664877825987667E-2</v>
      </c>
    </row>
    <row r="185" spans="1:16" ht="12.75" customHeight="1">
      <c r="A185" s="259">
        <v>175</v>
      </c>
      <c r="B185" s="272" t="s">
        <v>87</v>
      </c>
      <c r="C185" s="264" t="s">
        <v>230</v>
      </c>
      <c r="D185" s="265">
        <v>45316</v>
      </c>
      <c r="E185" s="264">
        <v>1252.6500000000001</v>
      </c>
      <c r="F185" s="264">
        <v>1249.6833333333334</v>
      </c>
      <c r="G185" s="266">
        <v>1238.8666666666668</v>
      </c>
      <c r="H185" s="266">
        <v>1225.0833333333335</v>
      </c>
      <c r="I185" s="266">
        <v>1214.2666666666669</v>
      </c>
      <c r="J185" s="266">
        <v>1263.4666666666667</v>
      </c>
      <c r="K185" s="266">
        <v>1274.2833333333333</v>
      </c>
      <c r="L185" s="266">
        <v>1288.0666666666666</v>
      </c>
      <c r="M185" s="267">
        <v>1260.5</v>
      </c>
      <c r="N185" s="267">
        <v>1235.9000000000001</v>
      </c>
      <c r="O185" s="267">
        <v>13919400</v>
      </c>
      <c r="P185" s="268">
        <v>9.4421721347141239E-3</v>
      </c>
    </row>
    <row r="186" spans="1:16" ht="12.75" customHeight="1">
      <c r="A186" s="259">
        <v>176</v>
      </c>
      <c r="B186" s="272" t="s">
        <v>87</v>
      </c>
      <c r="C186" s="264" t="s">
        <v>231</v>
      </c>
      <c r="D186" s="265">
        <v>45316</v>
      </c>
      <c r="E186" s="264">
        <v>3737.6</v>
      </c>
      <c r="F186" s="264">
        <v>3731.5333333333333</v>
      </c>
      <c r="G186" s="266">
        <v>3718.0666666666666</v>
      </c>
      <c r="H186" s="266">
        <v>3698.5333333333333</v>
      </c>
      <c r="I186" s="266">
        <v>3685.0666666666666</v>
      </c>
      <c r="J186" s="266">
        <v>3751.0666666666666</v>
      </c>
      <c r="K186" s="266">
        <v>3764.5333333333328</v>
      </c>
      <c r="L186" s="266">
        <v>3784.0666666666666</v>
      </c>
      <c r="M186" s="267">
        <v>3745</v>
      </c>
      <c r="N186" s="267">
        <v>3712</v>
      </c>
      <c r="O186" s="267">
        <v>4568375</v>
      </c>
      <c r="P186" s="268">
        <v>-1.8572126771683146E-2</v>
      </c>
    </row>
    <row r="187" spans="1:16" ht="12.75" customHeight="1">
      <c r="A187" s="259">
        <v>177</v>
      </c>
      <c r="B187" s="272" t="s">
        <v>59</v>
      </c>
      <c r="C187" s="264" t="s">
        <v>232</v>
      </c>
      <c r="D187" s="265">
        <v>45316</v>
      </c>
      <c r="E187" s="264">
        <v>2381.1999999999998</v>
      </c>
      <c r="F187" s="264">
        <v>2370.3666666666668</v>
      </c>
      <c r="G187" s="266">
        <v>2347.1833333333334</v>
      </c>
      <c r="H187" s="266">
        <v>2313.1666666666665</v>
      </c>
      <c r="I187" s="266">
        <v>2289.9833333333331</v>
      </c>
      <c r="J187" s="266">
        <v>2404.3833333333337</v>
      </c>
      <c r="K187" s="266">
        <v>2427.5666666666671</v>
      </c>
      <c r="L187" s="266">
        <v>2461.5833333333339</v>
      </c>
      <c r="M187" s="267">
        <v>2393.5500000000002</v>
      </c>
      <c r="N187" s="267">
        <v>2336.35</v>
      </c>
      <c r="O187" s="267">
        <v>1501500</v>
      </c>
      <c r="P187" s="268">
        <v>-7.6007931262392602E-3</v>
      </c>
    </row>
    <row r="188" spans="1:16" ht="12.75" customHeight="1">
      <c r="A188" s="259">
        <v>178</v>
      </c>
      <c r="B188" s="272" t="s">
        <v>43</v>
      </c>
      <c r="C188" s="264" t="s">
        <v>233</v>
      </c>
      <c r="D188" s="265">
        <v>45316</v>
      </c>
      <c r="E188" s="264">
        <v>3088.8</v>
      </c>
      <c r="F188" s="264">
        <v>3096.7666666666669</v>
      </c>
      <c r="G188" s="266">
        <v>3072.1333333333337</v>
      </c>
      <c r="H188" s="266">
        <v>3055.4666666666667</v>
      </c>
      <c r="I188" s="266">
        <v>3030.8333333333335</v>
      </c>
      <c r="J188" s="266">
        <v>3113.4333333333338</v>
      </c>
      <c r="K188" s="266">
        <v>3138.0666666666671</v>
      </c>
      <c r="L188" s="266">
        <v>3154.733333333334</v>
      </c>
      <c r="M188" s="267">
        <v>3121.4</v>
      </c>
      <c r="N188" s="267">
        <v>3080.1</v>
      </c>
      <c r="O188" s="267">
        <v>2892800</v>
      </c>
      <c r="P188" s="268">
        <v>-3.7195205951232953E-3</v>
      </c>
    </row>
    <row r="189" spans="1:16" ht="12.75" customHeight="1">
      <c r="A189" s="259">
        <v>179</v>
      </c>
      <c r="B189" s="272" t="s">
        <v>45</v>
      </c>
      <c r="C189" s="264" t="s">
        <v>234</v>
      </c>
      <c r="D189" s="265">
        <v>45316</v>
      </c>
      <c r="E189" s="264">
        <v>1995.45</v>
      </c>
      <c r="F189" s="264">
        <v>2002.6166666666668</v>
      </c>
      <c r="G189" s="266">
        <v>1982.8333333333335</v>
      </c>
      <c r="H189" s="266">
        <v>1970.2166666666667</v>
      </c>
      <c r="I189" s="266">
        <v>1950.4333333333334</v>
      </c>
      <c r="J189" s="266">
        <v>2015.2333333333336</v>
      </c>
      <c r="K189" s="266">
        <v>2035.0166666666669</v>
      </c>
      <c r="L189" s="266">
        <v>2047.6333333333337</v>
      </c>
      <c r="M189" s="267">
        <v>2022.4</v>
      </c>
      <c r="N189" s="267">
        <v>1990</v>
      </c>
      <c r="O189" s="267">
        <v>5951050</v>
      </c>
      <c r="P189" s="268">
        <v>5.321350440489564E-3</v>
      </c>
    </row>
    <row r="190" spans="1:16" ht="12.75" customHeight="1">
      <c r="A190" s="259">
        <v>180</v>
      </c>
      <c r="B190" s="272" t="s">
        <v>56</v>
      </c>
      <c r="C190" s="264" t="s">
        <v>235</v>
      </c>
      <c r="D190" s="265">
        <v>45316</v>
      </c>
      <c r="E190" s="264">
        <v>1899.45</v>
      </c>
      <c r="F190" s="264">
        <v>1883.0166666666667</v>
      </c>
      <c r="G190" s="266">
        <v>1861.4333333333334</v>
      </c>
      <c r="H190" s="266">
        <v>1823.4166666666667</v>
      </c>
      <c r="I190" s="266">
        <v>1801.8333333333335</v>
      </c>
      <c r="J190" s="266">
        <v>1921.0333333333333</v>
      </c>
      <c r="K190" s="266">
        <v>1942.6166666666668</v>
      </c>
      <c r="L190" s="266">
        <v>1980.6333333333332</v>
      </c>
      <c r="M190" s="267">
        <v>1904.6</v>
      </c>
      <c r="N190" s="267">
        <v>1845</v>
      </c>
      <c r="O190" s="267">
        <v>2742400</v>
      </c>
      <c r="P190" s="268">
        <v>-2.3282887077997671E-3</v>
      </c>
    </row>
    <row r="191" spans="1:16" ht="12.75" customHeight="1">
      <c r="A191" s="259">
        <v>181</v>
      </c>
      <c r="B191" s="272" t="s">
        <v>59</v>
      </c>
      <c r="C191" s="264" t="s">
        <v>236</v>
      </c>
      <c r="D191" s="265">
        <v>45316</v>
      </c>
      <c r="E191" s="264">
        <v>10078.25</v>
      </c>
      <c r="F191" s="264">
        <v>10102.366666666667</v>
      </c>
      <c r="G191" s="266">
        <v>10035.883333333333</v>
      </c>
      <c r="H191" s="266">
        <v>9993.5166666666664</v>
      </c>
      <c r="I191" s="266">
        <v>9927.0333333333328</v>
      </c>
      <c r="J191" s="266">
        <v>10144.733333333334</v>
      </c>
      <c r="K191" s="266">
        <v>10211.216666666667</v>
      </c>
      <c r="L191" s="266">
        <v>10253.583333333334</v>
      </c>
      <c r="M191" s="267">
        <v>10168.85</v>
      </c>
      <c r="N191" s="267">
        <v>10060</v>
      </c>
      <c r="O191" s="267">
        <v>1998900</v>
      </c>
      <c r="P191" s="268">
        <v>-3.8481889460772523E-2</v>
      </c>
    </row>
    <row r="192" spans="1:16" ht="12.75" customHeight="1">
      <c r="A192" s="259">
        <v>182</v>
      </c>
      <c r="B192" s="272" t="s">
        <v>49</v>
      </c>
      <c r="C192" s="264" t="s">
        <v>237</v>
      </c>
      <c r="D192" s="265">
        <v>45316</v>
      </c>
      <c r="E192" s="264">
        <v>589.95000000000005</v>
      </c>
      <c r="F192" s="264">
        <v>588.88333333333333</v>
      </c>
      <c r="G192" s="266">
        <v>585.86666666666667</v>
      </c>
      <c r="H192" s="266">
        <v>581.7833333333333</v>
      </c>
      <c r="I192" s="266">
        <v>578.76666666666665</v>
      </c>
      <c r="J192" s="266">
        <v>592.9666666666667</v>
      </c>
      <c r="K192" s="266">
        <v>595.98333333333335</v>
      </c>
      <c r="L192" s="266">
        <v>600.06666666666672</v>
      </c>
      <c r="M192" s="267">
        <v>591.9</v>
      </c>
      <c r="N192" s="267">
        <v>584.79999999999995</v>
      </c>
      <c r="O192" s="267">
        <v>37011000</v>
      </c>
      <c r="P192" s="268">
        <v>3.9240737360832272E-2</v>
      </c>
    </row>
    <row r="193" spans="1:16" ht="12.75" customHeight="1">
      <c r="A193" s="259">
        <v>183</v>
      </c>
      <c r="B193" s="272" t="s">
        <v>39</v>
      </c>
      <c r="C193" s="264" t="s">
        <v>238</v>
      </c>
      <c r="D193" s="265">
        <v>45316</v>
      </c>
      <c r="E193" s="264">
        <v>267.89999999999998</v>
      </c>
      <c r="F193" s="264">
        <v>268.93333333333334</v>
      </c>
      <c r="G193" s="266">
        <v>265.56666666666666</v>
      </c>
      <c r="H193" s="266">
        <v>263.23333333333335</v>
      </c>
      <c r="I193" s="266">
        <v>259.86666666666667</v>
      </c>
      <c r="J193" s="266">
        <v>271.26666666666665</v>
      </c>
      <c r="K193" s="266">
        <v>274.63333333333333</v>
      </c>
      <c r="L193" s="266">
        <v>276.96666666666664</v>
      </c>
      <c r="M193" s="267">
        <v>272.3</v>
      </c>
      <c r="N193" s="267">
        <v>266.60000000000002</v>
      </c>
      <c r="O193" s="267">
        <v>88676500</v>
      </c>
      <c r="P193" s="268">
        <v>1.9434161819143311E-2</v>
      </c>
    </row>
    <row r="194" spans="1:16" ht="12.75" customHeight="1">
      <c r="A194" s="259">
        <v>184</v>
      </c>
      <c r="B194" s="272" t="s">
        <v>132</v>
      </c>
      <c r="C194" s="264" t="s">
        <v>239</v>
      </c>
      <c r="D194" s="265">
        <v>45316</v>
      </c>
      <c r="E194" s="264">
        <v>1019.95</v>
      </c>
      <c r="F194" s="264">
        <v>1013.0333333333333</v>
      </c>
      <c r="G194" s="266">
        <v>999.2166666666667</v>
      </c>
      <c r="H194" s="266">
        <v>978.48333333333335</v>
      </c>
      <c r="I194" s="266">
        <v>964.66666666666674</v>
      </c>
      <c r="J194" s="266">
        <v>1033.7666666666667</v>
      </c>
      <c r="K194" s="266">
        <v>1047.5833333333333</v>
      </c>
      <c r="L194" s="266">
        <v>1068.3166666666666</v>
      </c>
      <c r="M194" s="267">
        <v>1026.8499999999999</v>
      </c>
      <c r="N194" s="267">
        <v>992.3</v>
      </c>
      <c r="O194" s="267">
        <v>9491400</v>
      </c>
      <c r="P194" s="268">
        <v>3.6495872100642118E-2</v>
      </c>
    </row>
    <row r="195" spans="1:16" ht="12.75" customHeight="1">
      <c r="A195" s="259">
        <v>185</v>
      </c>
      <c r="B195" s="272" t="s">
        <v>41</v>
      </c>
      <c r="C195" s="264" t="s">
        <v>240</v>
      </c>
      <c r="D195" s="265">
        <v>45316</v>
      </c>
      <c r="E195" s="264">
        <v>454.45</v>
      </c>
      <c r="F195" s="264">
        <v>455.56666666666666</v>
      </c>
      <c r="G195" s="266">
        <v>451.08333333333331</v>
      </c>
      <c r="H195" s="266">
        <v>447.71666666666664</v>
      </c>
      <c r="I195" s="266">
        <v>443.23333333333329</v>
      </c>
      <c r="J195" s="266">
        <v>458.93333333333334</v>
      </c>
      <c r="K195" s="266">
        <v>463.41666666666669</v>
      </c>
      <c r="L195" s="266">
        <v>466.78333333333336</v>
      </c>
      <c r="M195" s="267">
        <v>460.05</v>
      </c>
      <c r="N195" s="267">
        <v>452.2</v>
      </c>
      <c r="O195" s="267">
        <v>54591000</v>
      </c>
      <c r="P195" s="268">
        <v>6.0771226208866477E-2</v>
      </c>
    </row>
    <row r="196" spans="1:16" ht="12.75" customHeight="1">
      <c r="A196" s="259">
        <v>186</v>
      </c>
      <c r="B196" s="272" t="s">
        <v>87</v>
      </c>
      <c r="C196" s="264" t="s">
        <v>241</v>
      </c>
      <c r="D196" s="265">
        <v>45316</v>
      </c>
      <c r="E196" s="264">
        <v>291.95</v>
      </c>
      <c r="F196" s="264">
        <v>290.38333333333333</v>
      </c>
      <c r="G196" s="266">
        <v>287.16666666666663</v>
      </c>
      <c r="H196" s="266">
        <v>282.38333333333333</v>
      </c>
      <c r="I196" s="266">
        <v>279.16666666666663</v>
      </c>
      <c r="J196" s="266">
        <v>295.16666666666663</v>
      </c>
      <c r="K196" s="266">
        <v>298.38333333333333</v>
      </c>
      <c r="L196" s="266">
        <v>303.16666666666663</v>
      </c>
      <c r="M196" s="267">
        <v>293.60000000000002</v>
      </c>
      <c r="N196" s="267">
        <v>285.60000000000002</v>
      </c>
      <c r="O196" s="267">
        <v>110256000</v>
      </c>
      <c r="P196" s="268">
        <v>-2.4291820426367908E-2</v>
      </c>
    </row>
    <row r="197" spans="1:16" ht="12.75" customHeight="1">
      <c r="A197" s="259">
        <v>187</v>
      </c>
      <c r="B197" s="272" t="s">
        <v>205</v>
      </c>
      <c r="C197" s="264" t="s">
        <v>242</v>
      </c>
      <c r="D197" s="265">
        <v>45316</v>
      </c>
      <c r="E197" s="264">
        <v>714.1</v>
      </c>
      <c r="F197" s="264">
        <v>714.56666666666661</v>
      </c>
      <c r="G197" s="266">
        <v>709.33333333333326</v>
      </c>
      <c r="H197" s="266">
        <v>704.56666666666661</v>
      </c>
      <c r="I197" s="266">
        <v>699.33333333333326</v>
      </c>
      <c r="J197" s="266">
        <v>719.33333333333326</v>
      </c>
      <c r="K197" s="266">
        <v>724.56666666666661</v>
      </c>
      <c r="L197" s="266">
        <v>729.33333333333326</v>
      </c>
      <c r="M197" s="267">
        <v>719.8</v>
      </c>
      <c r="N197" s="267">
        <v>709.8</v>
      </c>
      <c r="O197" s="267">
        <v>7917300</v>
      </c>
      <c r="P197" s="268">
        <v>2.278682921271505E-3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45316</v>
      </c>
      <c r="E198" s="264">
        <v>695.5</v>
      </c>
      <c r="F198" s="264">
        <v>693.91666666666663</v>
      </c>
      <c r="G198" s="266">
        <v>690.5333333333333</v>
      </c>
      <c r="H198" s="266">
        <v>685.56666666666672</v>
      </c>
      <c r="I198" s="266">
        <v>682.18333333333339</v>
      </c>
      <c r="J198" s="266">
        <v>698.88333333333321</v>
      </c>
      <c r="K198" s="266">
        <v>702.26666666666665</v>
      </c>
      <c r="L198" s="266">
        <v>707.23333333333312</v>
      </c>
      <c r="M198" s="267">
        <v>697.3</v>
      </c>
      <c r="N198" s="267">
        <v>688.95</v>
      </c>
      <c r="O198" s="267">
        <v>7269300</v>
      </c>
      <c r="P198" s="268">
        <v>1.0382787090317739E-2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2" t="s">
        <v>16</v>
      </c>
      <c r="B8" s="344"/>
      <c r="C8" s="347" t="s">
        <v>20</v>
      </c>
      <c r="D8" s="347" t="s">
        <v>21</v>
      </c>
      <c r="E8" s="339" t="s">
        <v>22</v>
      </c>
      <c r="F8" s="340"/>
      <c r="G8" s="341"/>
      <c r="H8" s="339" t="s">
        <v>23</v>
      </c>
      <c r="I8" s="340"/>
      <c r="J8" s="341"/>
      <c r="K8" s="26"/>
      <c r="L8" s="48"/>
      <c r="M8" s="48"/>
      <c r="N8" s="1"/>
      <c r="O8" s="1"/>
    </row>
    <row r="9" spans="1:15" ht="36" customHeight="1">
      <c r="A9" s="343"/>
      <c r="B9" s="346"/>
      <c r="C9" s="346"/>
      <c r="D9" s="3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21658.6</v>
      </c>
      <c r="D10" s="34">
        <v>21636.266666666666</v>
      </c>
      <c r="E10" s="34">
        <v>21586.883333333331</v>
      </c>
      <c r="F10" s="34">
        <v>21515.166666666664</v>
      </c>
      <c r="G10" s="34">
        <v>21465.783333333329</v>
      </c>
      <c r="H10" s="34">
        <v>21707.983333333334</v>
      </c>
      <c r="I10" s="34">
        <v>21757.366666666672</v>
      </c>
      <c r="J10" s="34">
        <v>21829.083333333336</v>
      </c>
      <c r="K10" s="34">
        <v>21685.65</v>
      </c>
      <c r="L10" s="34">
        <v>21564.55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48195.85</v>
      </c>
      <c r="D11" s="34">
        <v>48071.73333333333</v>
      </c>
      <c r="E11" s="34">
        <v>47862.266666666663</v>
      </c>
      <c r="F11" s="34">
        <v>47528.683333333334</v>
      </c>
      <c r="G11" s="34">
        <v>47319.216666666667</v>
      </c>
      <c r="H11" s="34">
        <v>48405.316666666658</v>
      </c>
      <c r="I11" s="34">
        <v>48614.783333333318</v>
      </c>
      <c r="J11" s="34">
        <v>48948.366666666654</v>
      </c>
      <c r="K11" s="34">
        <v>48281.2</v>
      </c>
      <c r="L11" s="34">
        <v>47738.15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4982.95</v>
      </c>
      <c r="D12" s="36">
        <v>4963.4333333333334</v>
      </c>
      <c r="E12" s="36">
        <v>4926.416666666667</v>
      </c>
      <c r="F12" s="36">
        <v>4869.8833333333332</v>
      </c>
      <c r="G12" s="36">
        <v>4832.8666666666668</v>
      </c>
      <c r="H12" s="36">
        <v>5019.9666666666672</v>
      </c>
      <c r="I12" s="36">
        <v>5056.9833333333336</v>
      </c>
      <c r="J12" s="36">
        <v>5113.5166666666673</v>
      </c>
      <c r="K12" s="36">
        <v>5000.45</v>
      </c>
      <c r="L12" s="36">
        <v>4906.8999999999996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7369.8</v>
      </c>
      <c r="D13" s="36">
        <v>7348.0333333333338</v>
      </c>
      <c r="E13" s="36">
        <v>7309.9666666666672</v>
      </c>
      <c r="F13" s="36">
        <v>7250.1333333333332</v>
      </c>
      <c r="G13" s="36">
        <v>7212.0666666666666</v>
      </c>
      <c r="H13" s="36">
        <v>7407.8666666666677</v>
      </c>
      <c r="I13" s="36">
        <v>7445.9333333333352</v>
      </c>
      <c r="J13" s="36">
        <v>7505.7666666666682</v>
      </c>
      <c r="K13" s="36">
        <v>7386.1</v>
      </c>
      <c r="L13" s="36">
        <v>7288.2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34409.4</v>
      </c>
      <c r="D14" s="36">
        <v>34482.116666666669</v>
      </c>
      <c r="E14" s="36">
        <v>34163.883333333339</v>
      </c>
      <c r="F14" s="36">
        <v>33918.366666666669</v>
      </c>
      <c r="G14" s="36">
        <v>33600.133333333339</v>
      </c>
      <c r="H14" s="36">
        <v>34727.633333333339</v>
      </c>
      <c r="I14" s="36">
        <v>35045.866666666676</v>
      </c>
      <c r="J14" s="36">
        <v>35291.383333333339</v>
      </c>
      <c r="K14" s="36">
        <v>34800.35</v>
      </c>
      <c r="L14" s="36">
        <v>34236.6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8065.75</v>
      </c>
      <c r="D15" s="36">
        <v>8039.2833333333328</v>
      </c>
      <c r="E15" s="36">
        <v>7989.4666666666653</v>
      </c>
      <c r="F15" s="36">
        <v>7913.1833333333325</v>
      </c>
      <c r="G15" s="36">
        <v>7863.366666666665</v>
      </c>
      <c r="H15" s="36">
        <v>8115.5666666666657</v>
      </c>
      <c r="I15" s="36">
        <v>8165.3833333333332</v>
      </c>
      <c r="J15" s="36">
        <v>8241.6666666666661</v>
      </c>
      <c r="K15" s="36">
        <v>8089.1</v>
      </c>
      <c r="L15" s="36">
        <v>7963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13455.2</v>
      </c>
      <c r="D16" s="36">
        <v>13395.966666666667</v>
      </c>
      <c r="E16" s="36">
        <v>13317.933333333334</v>
      </c>
      <c r="F16" s="36">
        <v>13180.666666666668</v>
      </c>
      <c r="G16" s="36">
        <v>13102.633333333335</v>
      </c>
      <c r="H16" s="36">
        <v>13533.233333333334</v>
      </c>
      <c r="I16" s="36">
        <v>13611.266666666666</v>
      </c>
      <c r="J16" s="36">
        <v>13748.533333333333</v>
      </c>
      <c r="K16" s="36">
        <v>13474</v>
      </c>
      <c r="L16" s="36">
        <v>13258.7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4824.75</v>
      </c>
      <c r="D17" s="36">
        <v>4820.2666666666664</v>
      </c>
      <c r="E17" s="36">
        <v>4774.5333333333328</v>
      </c>
      <c r="F17" s="36">
        <v>4724.3166666666666</v>
      </c>
      <c r="G17" s="36">
        <v>4678.583333333333</v>
      </c>
      <c r="H17" s="36">
        <v>4870.4833333333327</v>
      </c>
      <c r="I17" s="36">
        <v>4916.2166666666662</v>
      </c>
      <c r="J17" s="36">
        <v>4966.4333333333325</v>
      </c>
      <c r="K17" s="31">
        <v>4866</v>
      </c>
      <c r="L17" s="31">
        <v>4770.05</v>
      </c>
      <c r="M17" s="31">
        <v>2.6693600000000002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23569.8</v>
      </c>
      <c r="D18" s="36">
        <v>23462.783333333336</v>
      </c>
      <c r="E18" s="36">
        <v>23250.566666666673</v>
      </c>
      <c r="F18" s="36">
        <v>22931.333333333336</v>
      </c>
      <c r="G18" s="36">
        <v>22719.116666666672</v>
      </c>
      <c r="H18" s="36">
        <v>23782.016666666674</v>
      </c>
      <c r="I18" s="36">
        <v>23994.233333333341</v>
      </c>
      <c r="J18" s="36">
        <v>24313.466666666674</v>
      </c>
      <c r="K18" s="31">
        <v>23675</v>
      </c>
      <c r="L18" s="31">
        <v>23143.55</v>
      </c>
      <c r="M18" s="31">
        <v>0.34327000000000002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174.1</v>
      </c>
      <c r="D19" s="36">
        <v>173.1</v>
      </c>
      <c r="E19" s="36">
        <v>171.6</v>
      </c>
      <c r="F19" s="36">
        <v>169.1</v>
      </c>
      <c r="G19" s="36">
        <v>167.6</v>
      </c>
      <c r="H19" s="36">
        <v>175.6</v>
      </c>
      <c r="I19" s="36">
        <v>177.1</v>
      </c>
      <c r="J19" s="36">
        <v>179.6</v>
      </c>
      <c r="K19" s="31">
        <v>174.6</v>
      </c>
      <c r="L19" s="31">
        <v>170.6</v>
      </c>
      <c r="M19" s="31">
        <v>79.272300000000001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246.75</v>
      </c>
      <c r="D20" s="36">
        <v>245.25</v>
      </c>
      <c r="E20" s="36">
        <v>241.7</v>
      </c>
      <c r="F20" s="36">
        <v>236.64999999999998</v>
      </c>
      <c r="G20" s="36">
        <v>233.09999999999997</v>
      </c>
      <c r="H20" s="36">
        <v>250.3</v>
      </c>
      <c r="I20" s="36">
        <v>253.85000000000002</v>
      </c>
      <c r="J20" s="36">
        <v>258.90000000000003</v>
      </c>
      <c r="K20" s="31">
        <v>248.8</v>
      </c>
      <c r="L20" s="31">
        <v>240.2</v>
      </c>
      <c r="M20" s="31">
        <v>70.662220000000005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2358.1999999999998</v>
      </c>
      <c r="D21" s="36">
        <v>2333</v>
      </c>
      <c r="E21" s="36">
        <v>2298.75</v>
      </c>
      <c r="F21" s="36">
        <v>2239.3000000000002</v>
      </c>
      <c r="G21" s="36">
        <v>2205.0500000000002</v>
      </c>
      <c r="H21" s="36">
        <v>2392.4499999999998</v>
      </c>
      <c r="I21" s="36">
        <v>2426.6999999999998</v>
      </c>
      <c r="J21" s="36">
        <v>2486.1499999999996</v>
      </c>
      <c r="K21" s="31">
        <v>2367.25</v>
      </c>
      <c r="L21" s="31">
        <v>2273.5500000000002</v>
      </c>
      <c r="M21" s="31">
        <v>8.5375599999999991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2998.3</v>
      </c>
      <c r="D22" s="36">
        <v>3010.9166666666665</v>
      </c>
      <c r="E22" s="36">
        <v>2977.3833333333332</v>
      </c>
      <c r="F22" s="36">
        <v>2956.4666666666667</v>
      </c>
      <c r="G22" s="36">
        <v>2922.9333333333334</v>
      </c>
      <c r="H22" s="36">
        <v>3031.833333333333</v>
      </c>
      <c r="I22" s="36">
        <v>3065.3666666666668</v>
      </c>
      <c r="J22" s="36">
        <v>3086.2833333333328</v>
      </c>
      <c r="K22" s="31">
        <v>3044.45</v>
      </c>
      <c r="L22" s="31">
        <v>2990</v>
      </c>
      <c r="M22" s="31">
        <v>29.7562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1692.5</v>
      </c>
      <c r="D23" s="36">
        <v>1696.8500000000001</v>
      </c>
      <c r="E23" s="36">
        <v>1670.7000000000003</v>
      </c>
      <c r="F23" s="36">
        <v>1648.9</v>
      </c>
      <c r="G23" s="36">
        <v>1622.7500000000002</v>
      </c>
      <c r="H23" s="36">
        <v>1718.6500000000003</v>
      </c>
      <c r="I23" s="36">
        <v>1744.8000000000004</v>
      </c>
      <c r="J23" s="36">
        <v>1766.6000000000004</v>
      </c>
      <c r="K23" s="31">
        <v>1723</v>
      </c>
      <c r="L23" s="31">
        <v>1675.05</v>
      </c>
      <c r="M23" s="31">
        <v>14.929880000000001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1123.2</v>
      </c>
      <c r="D24" s="36">
        <v>1119.25</v>
      </c>
      <c r="E24" s="36">
        <v>1107.5</v>
      </c>
      <c r="F24" s="36">
        <v>1091.8</v>
      </c>
      <c r="G24" s="36">
        <v>1080.05</v>
      </c>
      <c r="H24" s="36">
        <v>1134.95</v>
      </c>
      <c r="I24" s="36">
        <v>1146.7</v>
      </c>
      <c r="J24" s="36">
        <v>1162.4000000000001</v>
      </c>
      <c r="K24" s="31">
        <v>1131</v>
      </c>
      <c r="L24" s="31">
        <v>1103.55</v>
      </c>
      <c r="M24" s="31">
        <v>97.719949999999997</v>
      </c>
      <c r="N24" s="1"/>
      <c r="O24" s="1"/>
    </row>
    <row r="25" spans="1:15" ht="12.75" customHeight="1">
      <c r="A25" s="51">
        <v>16</v>
      </c>
      <c r="B25" s="53" t="s">
        <v>841</v>
      </c>
      <c r="C25" s="31">
        <v>558.54999999999995</v>
      </c>
      <c r="D25" s="36">
        <v>552.43333333333328</v>
      </c>
      <c r="E25" s="36">
        <v>543.41666666666652</v>
      </c>
      <c r="F25" s="36">
        <v>528.28333333333319</v>
      </c>
      <c r="G25" s="36">
        <v>519.26666666666642</v>
      </c>
      <c r="H25" s="36">
        <v>567.56666666666661</v>
      </c>
      <c r="I25" s="36">
        <v>576.58333333333326</v>
      </c>
      <c r="J25" s="36">
        <v>591.7166666666667</v>
      </c>
      <c r="K25" s="31">
        <v>561.45000000000005</v>
      </c>
      <c r="L25" s="31">
        <v>537.29999999999995</v>
      </c>
      <c r="M25" s="31">
        <v>36.117269999999998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5269.45</v>
      </c>
      <c r="D26" s="36">
        <v>5266.35</v>
      </c>
      <c r="E26" s="36">
        <v>5231.7000000000007</v>
      </c>
      <c r="F26" s="36">
        <v>5193.9500000000007</v>
      </c>
      <c r="G26" s="36">
        <v>5159.3000000000011</v>
      </c>
      <c r="H26" s="36">
        <v>5304.1</v>
      </c>
      <c r="I26" s="36">
        <v>5338.75</v>
      </c>
      <c r="J26" s="36">
        <v>5376.5</v>
      </c>
      <c r="K26" s="31">
        <v>5301</v>
      </c>
      <c r="L26" s="31">
        <v>5228.6000000000004</v>
      </c>
      <c r="M26" s="31">
        <v>4.4288400000000001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549.45000000000005</v>
      </c>
      <c r="D27" s="36">
        <v>546.91666666666663</v>
      </c>
      <c r="E27" s="36">
        <v>539.2833333333333</v>
      </c>
      <c r="F27" s="36">
        <v>529.11666666666667</v>
      </c>
      <c r="G27" s="36">
        <v>521.48333333333335</v>
      </c>
      <c r="H27" s="36">
        <v>557.08333333333326</v>
      </c>
      <c r="I27" s="36">
        <v>564.7166666666667</v>
      </c>
      <c r="J27" s="36">
        <v>574.88333333333321</v>
      </c>
      <c r="K27" s="31">
        <v>554.54999999999995</v>
      </c>
      <c r="L27" s="31">
        <v>536.75</v>
      </c>
      <c r="M27" s="31">
        <v>61.120489999999997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5762.2</v>
      </c>
      <c r="D28" s="36">
        <v>5777.8833333333341</v>
      </c>
      <c r="E28" s="36">
        <v>5715.8166666666684</v>
      </c>
      <c r="F28" s="36">
        <v>5669.4333333333343</v>
      </c>
      <c r="G28" s="36">
        <v>5607.3666666666686</v>
      </c>
      <c r="H28" s="36">
        <v>5824.2666666666682</v>
      </c>
      <c r="I28" s="36">
        <v>5886.3333333333339</v>
      </c>
      <c r="J28" s="36">
        <v>5932.7166666666681</v>
      </c>
      <c r="K28" s="31">
        <v>5839.95</v>
      </c>
      <c r="L28" s="31">
        <v>5731.5</v>
      </c>
      <c r="M28" s="31">
        <v>2.20702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448.9</v>
      </c>
      <c r="D29" s="36">
        <v>452.05</v>
      </c>
      <c r="E29" s="36">
        <v>444.1</v>
      </c>
      <c r="F29" s="36">
        <v>439.3</v>
      </c>
      <c r="G29" s="36">
        <v>431.35</v>
      </c>
      <c r="H29" s="36">
        <v>456.85</v>
      </c>
      <c r="I29" s="36">
        <v>464.79999999999995</v>
      </c>
      <c r="J29" s="36">
        <v>469.6</v>
      </c>
      <c r="K29" s="31">
        <v>460</v>
      </c>
      <c r="L29" s="31">
        <v>447.25</v>
      </c>
      <c r="M29" s="31">
        <v>25.394690000000001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179.9</v>
      </c>
      <c r="D30" s="36">
        <v>180.28333333333333</v>
      </c>
      <c r="E30" s="36">
        <v>179.16666666666666</v>
      </c>
      <c r="F30" s="36">
        <v>178.43333333333334</v>
      </c>
      <c r="G30" s="36">
        <v>177.31666666666666</v>
      </c>
      <c r="H30" s="36">
        <v>181.01666666666665</v>
      </c>
      <c r="I30" s="36">
        <v>182.13333333333333</v>
      </c>
      <c r="J30" s="36">
        <v>182.86666666666665</v>
      </c>
      <c r="K30" s="31">
        <v>181.4</v>
      </c>
      <c r="L30" s="31">
        <v>179.55</v>
      </c>
      <c r="M30" s="31">
        <v>122.56990999999999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3379.95</v>
      </c>
      <c r="D31" s="36">
        <v>3381.6666666666665</v>
      </c>
      <c r="E31" s="36">
        <v>3362.083333333333</v>
      </c>
      <c r="F31" s="36">
        <v>3344.2166666666667</v>
      </c>
      <c r="G31" s="36">
        <v>3324.6333333333332</v>
      </c>
      <c r="H31" s="36">
        <v>3399.5333333333328</v>
      </c>
      <c r="I31" s="36">
        <v>3419.1166666666659</v>
      </c>
      <c r="J31" s="36">
        <v>3436.9833333333327</v>
      </c>
      <c r="K31" s="31">
        <v>3401.25</v>
      </c>
      <c r="L31" s="31">
        <v>3363.8</v>
      </c>
      <c r="M31" s="31">
        <v>7.7712700000000003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1853.3</v>
      </c>
      <c r="D32" s="36">
        <v>1855.2333333333333</v>
      </c>
      <c r="E32" s="36">
        <v>1838.0666666666666</v>
      </c>
      <c r="F32" s="36">
        <v>1822.8333333333333</v>
      </c>
      <c r="G32" s="36">
        <v>1805.6666666666665</v>
      </c>
      <c r="H32" s="36">
        <v>1870.4666666666667</v>
      </c>
      <c r="I32" s="36">
        <v>1887.6333333333332</v>
      </c>
      <c r="J32" s="36">
        <v>1902.8666666666668</v>
      </c>
      <c r="K32" s="31">
        <v>1872.4</v>
      </c>
      <c r="L32" s="31">
        <v>1840</v>
      </c>
      <c r="M32" s="31">
        <v>4.4870400000000004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1115.0999999999999</v>
      </c>
      <c r="D33" s="36">
        <v>1122.9999999999998</v>
      </c>
      <c r="E33" s="36">
        <v>1086.1999999999996</v>
      </c>
      <c r="F33" s="36">
        <v>1057.2999999999997</v>
      </c>
      <c r="G33" s="36">
        <v>1020.4999999999995</v>
      </c>
      <c r="H33" s="36">
        <v>1151.8999999999996</v>
      </c>
      <c r="I33" s="36">
        <v>1188.6999999999998</v>
      </c>
      <c r="J33" s="36">
        <v>1217.5999999999997</v>
      </c>
      <c r="K33" s="31">
        <v>1159.8</v>
      </c>
      <c r="L33" s="31">
        <v>1094.0999999999999</v>
      </c>
      <c r="M33" s="31">
        <v>62.808709999999998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797.35</v>
      </c>
      <c r="D34" s="36">
        <v>782.18333333333339</v>
      </c>
      <c r="E34" s="36">
        <v>760.21666666666681</v>
      </c>
      <c r="F34" s="36">
        <v>723.08333333333337</v>
      </c>
      <c r="G34" s="36">
        <v>701.11666666666679</v>
      </c>
      <c r="H34" s="36">
        <v>819.31666666666683</v>
      </c>
      <c r="I34" s="36">
        <v>841.28333333333353</v>
      </c>
      <c r="J34" s="36">
        <v>878.41666666666686</v>
      </c>
      <c r="K34" s="31">
        <v>804.15</v>
      </c>
      <c r="L34" s="31">
        <v>745.05</v>
      </c>
      <c r="M34" s="31">
        <v>26.244820000000001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1118.45</v>
      </c>
      <c r="D35" s="36">
        <v>1110.1833333333332</v>
      </c>
      <c r="E35" s="36">
        <v>1098.3666666666663</v>
      </c>
      <c r="F35" s="36">
        <v>1078.2833333333331</v>
      </c>
      <c r="G35" s="36">
        <v>1066.4666666666662</v>
      </c>
      <c r="H35" s="36">
        <v>1130.2666666666664</v>
      </c>
      <c r="I35" s="36">
        <v>1142.0833333333335</v>
      </c>
      <c r="J35" s="36">
        <v>1162.1666666666665</v>
      </c>
      <c r="K35" s="31">
        <v>1122</v>
      </c>
      <c r="L35" s="31">
        <v>1090.0999999999999</v>
      </c>
      <c r="M35" s="31">
        <v>17.66911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381.6</v>
      </c>
      <c r="D36" s="36">
        <v>384</v>
      </c>
      <c r="E36" s="36">
        <v>378.6</v>
      </c>
      <c r="F36" s="36">
        <v>375.6</v>
      </c>
      <c r="G36" s="36">
        <v>370.20000000000005</v>
      </c>
      <c r="H36" s="36">
        <v>387</v>
      </c>
      <c r="I36" s="36">
        <v>392.4</v>
      </c>
      <c r="J36" s="36">
        <v>395.4</v>
      </c>
      <c r="K36" s="31">
        <v>389.4</v>
      </c>
      <c r="L36" s="31">
        <v>381</v>
      </c>
      <c r="M36" s="31">
        <v>26.155809999999999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1123.4000000000001</v>
      </c>
      <c r="D37" s="36">
        <v>1117.8166666666666</v>
      </c>
      <c r="E37" s="36">
        <v>1105.6333333333332</v>
      </c>
      <c r="F37" s="36">
        <v>1087.8666666666666</v>
      </c>
      <c r="G37" s="36">
        <v>1075.6833333333332</v>
      </c>
      <c r="H37" s="36">
        <v>1135.5833333333333</v>
      </c>
      <c r="I37" s="36">
        <v>1147.7666666666667</v>
      </c>
      <c r="J37" s="36">
        <v>1165.5333333333333</v>
      </c>
      <c r="K37" s="31">
        <v>1130</v>
      </c>
      <c r="L37" s="31">
        <v>1100.05</v>
      </c>
      <c r="M37" s="31">
        <v>114.11682999999999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6922.15</v>
      </c>
      <c r="D38" s="36">
        <v>6946.0333333333328</v>
      </c>
      <c r="E38" s="36">
        <v>6863.1166666666659</v>
      </c>
      <c r="F38" s="36">
        <v>6804.083333333333</v>
      </c>
      <c r="G38" s="36">
        <v>6721.1666666666661</v>
      </c>
      <c r="H38" s="36">
        <v>7005.0666666666657</v>
      </c>
      <c r="I38" s="36">
        <v>7087.9833333333336</v>
      </c>
      <c r="J38" s="36">
        <v>7147.0166666666655</v>
      </c>
      <c r="K38" s="31">
        <v>7028.95</v>
      </c>
      <c r="L38" s="31">
        <v>6887</v>
      </c>
      <c r="M38" s="31">
        <v>6.1998699999999998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1701.95</v>
      </c>
      <c r="D39" s="36">
        <v>1705.3</v>
      </c>
      <c r="E39" s="36">
        <v>1686.6499999999999</v>
      </c>
      <c r="F39" s="36">
        <v>1671.35</v>
      </c>
      <c r="G39" s="36">
        <v>1652.6999999999998</v>
      </c>
      <c r="H39" s="36">
        <v>1720.6</v>
      </c>
      <c r="I39" s="36">
        <v>1739.25</v>
      </c>
      <c r="J39" s="36">
        <v>1754.55</v>
      </c>
      <c r="K39" s="31">
        <v>1723.95</v>
      </c>
      <c r="L39" s="31">
        <v>1690</v>
      </c>
      <c r="M39" s="31">
        <v>22.68009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8209.9500000000007</v>
      </c>
      <c r="D40" s="36">
        <v>8141.333333333333</v>
      </c>
      <c r="E40" s="36">
        <v>8036.6666666666661</v>
      </c>
      <c r="F40" s="36">
        <v>7863.3833333333332</v>
      </c>
      <c r="G40" s="36">
        <v>7758.7166666666662</v>
      </c>
      <c r="H40" s="36">
        <v>8314.616666666665</v>
      </c>
      <c r="I40" s="36">
        <v>8419.2833333333328</v>
      </c>
      <c r="J40" s="36">
        <v>8592.5666666666657</v>
      </c>
      <c r="K40" s="31">
        <v>8246</v>
      </c>
      <c r="L40" s="31">
        <v>7968.05</v>
      </c>
      <c r="M40" s="31">
        <v>0.46150000000000002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7705.55</v>
      </c>
      <c r="D41" s="36">
        <v>7666.5</v>
      </c>
      <c r="E41" s="36">
        <v>7599.05</v>
      </c>
      <c r="F41" s="36">
        <v>7492.55</v>
      </c>
      <c r="G41" s="36">
        <v>7425.1</v>
      </c>
      <c r="H41" s="36">
        <v>7773</v>
      </c>
      <c r="I41" s="36">
        <v>7840.4500000000007</v>
      </c>
      <c r="J41" s="36">
        <v>7946.95</v>
      </c>
      <c r="K41" s="31">
        <v>7733.95</v>
      </c>
      <c r="L41" s="31">
        <v>7560</v>
      </c>
      <c r="M41" s="31">
        <v>29.118790000000001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2500.1</v>
      </c>
      <c r="D42" s="36">
        <v>2502.5</v>
      </c>
      <c r="E42" s="36">
        <v>2487.6</v>
      </c>
      <c r="F42" s="36">
        <v>2475.1</v>
      </c>
      <c r="G42" s="36">
        <v>2460.1999999999998</v>
      </c>
      <c r="H42" s="36">
        <v>2515</v>
      </c>
      <c r="I42" s="36">
        <v>2529.8999999999996</v>
      </c>
      <c r="J42" s="36">
        <v>2542.4</v>
      </c>
      <c r="K42" s="31">
        <v>2517.4</v>
      </c>
      <c r="L42" s="31">
        <v>2490</v>
      </c>
      <c r="M42" s="31">
        <v>1.20156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260.8</v>
      </c>
      <c r="D43" s="36">
        <v>258.86666666666673</v>
      </c>
      <c r="E43" s="36">
        <v>254.63333333333344</v>
      </c>
      <c r="F43" s="36">
        <v>248.4666666666667</v>
      </c>
      <c r="G43" s="36">
        <v>244.23333333333341</v>
      </c>
      <c r="H43" s="36">
        <v>265.03333333333347</v>
      </c>
      <c r="I43" s="36">
        <v>269.26666666666671</v>
      </c>
      <c r="J43" s="36">
        <v>275.43333333333351</v>
      </c>
      <c r="K43" s="31">
        <v>263.10000000000002</v>
      </c>
      <c r="L43" s="31">
        <v>252.7</v>
      </c>
      <c r="M43" s="31">
        <v>203.51416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237.75</v>
      </c>
      <c r="D44" s="36">
        <v>236.91666666666666</v>
      </c>
      <c r="E44" s="36">
        <v>233.73333333333332</v>
      </c>
      <c r="F44" s="36">
        <v>229.71666666666667</v>
      </c>
      <c r="G44" s="36">
        <v>226.53333333333333</v>
      </c>
      <c r="H44" s="36">
        <v>240.93333333333331</v>
      </c>
      <c r="I44" s="36">
        <v>244.11666666666665</v>
      </c>
      <c r="J44" s="36">
        <v>248.1333333333333</v>
      </c>
      <c r="K44" s="31">
        <v>240.1</v>
      </c>
      <c r="L44" s="31">
        <v>232.9</v>
      </c>
      <c r="M44" s="31">
        <v>146.98523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118.65</v>
      </c>
      <c r="D45" s="36">
        <v>117.96666666666668</v>
      </c>
      <c r="E45" s="36">
        <v>116.98333333333336</v>
      </c>
      <c r="F45" s="36">
        <v>115.31666666666668</v>
      </c>
      <c r="G45" s="36">
        <v>114.33333333333336</v>
      </c>
      <c r="H45" s="36">
        <v>119.63333333333337</v>
      </c>
      <c r="I45" s="36">
        <v>120.61666666666669</v>
      </c>
      <c r="J45" s="36">
        <v>122.28333333333337</v>
      </c>
      <c r="K45" s="31">
        <v>118.95</v>
      </c>
      <c r="L45" s="31">
        <v>116.3</v>
      </c>
      <c r="M45" s="31">
        <v>318.14560999999998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1608</v>
      </c>
      <c r="D46" s="36">
        <v>1605.9333333333332</v>
      </c>
      <c r="E46" s="36">
        <v>1596.9166666666663</v>
      </c>
      <c r="F46" s="36">
        <v>1585.833333333333</v>
      </c>
      <c r="G46" s="36">
        <v>1576.8166666666662</v>
      </c>
      <c r="H46" s="36">
        <v>1617.0166666666664</v>
      </c>
      <c r="I46" s="36">
        <v>1626.0333333333333</v>
      </c>
      <c r="J46" s="36">
        <v>1637.1166666666666</v>
      </c>
      <c r="K46" s="31">
        <v>1614.95</v>
      </c>
      <c r="L46" s="31">
        <v>1594.85</v>
      </c>
      <c r="M46" s="31">
        <v>4.8033400000000004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186.9</v>
      </c>
      <c r="D47" s="36">
        <v>185.68333333333331</v>
      </c>
      <c r="E47" s="36">
        <v>183.71666666666661</v>
      </c>
      <c r="F47" s="36">
        <v>180.5333333333333</v>
      </c>
      <c r="G47" s="36">
        <v>178.56666666666661</v>
      </c>
      <c r="H47" s="36">
        <v>188.86666666666662</v>
      </c>
      <c r="I47" s="36">
        <v>190.83333333333331</v>
      </c>
      <c r="J47" s="36">
        <v>194.01666666666662</v>
      </c>
      <c r="K47" s="31">
        <v>187.65</v>
      </c>
      <c r="L47" s="31">
        <v>182.5</v>
      </c>
      <c r="M47" s="31">
        <v>254.03124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598.45000000000005</v>
      </c>
      <c r="D48" s="36">
        <v>597.11666666666667</v>
      </c>
      <c r="E48" s="36">
        <v>592.93333333333339</v>
      </c>
      <c r="F48" s="36">
        <v>587.41666666666674</v>
      </c>
      <c r="G48" s="36">
        <v>583.23333333333346</v>
      </c>
      <c r="H48" s="36">
        <v>602.63333333333333</v>
      </c>
      <c r="I48" s="36">
        <v>606.81666666666649</v>
      </c>
      <c r="J48" s="36">
        <v>612.33333333333326</v>
      </c>
      <c r="K48" s="31">
        <v>601.29999999999995</v>
      </c>
      <c r="L48" s="31">
        <v>591.6</v>
      </c>
      <c r="M48" s="31">
        <v>6.3981300000000001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1260.8</v>
      </c>
      <c r="D49" s="36">
        <v>1248.3999999999999</v>
      </c>
      <c r="E49" s="36">
        <v>1231.6999999999998</v>
      </c>
      <c r="F49" s="36">
        <v>1202.5999999999999</v>
      </c>
      <c r="G49" s="36">
        <v>1185.8999999999999</v>
      </c>
      <c r="H49" s="36">
        <v>1277.4999999999998</v>
      </c>
      <c r="I49" s="36">
        <v>1294.2</v>
      </c>
      <c r="J49" s="36">
        <v>1323.2999999999997</v>
      </c>
      <c r="K49" s="31">
        <v>1265.0999999999999</v>
      </c>
      <c r="L49" s="31">
        <v>1219.3</v>
      </c>
      <c r="M49" s="31">
        <v>8.7293900000000004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1047.9000000000001</v>
      </c>
      <c r="D50" s="36">
        <v>1044.75</v>
      </c>
      <c r="E50" s="36">
        <v>1030.7</v>
      </c>
      <c r="F50" s="36">
        <v>1013.5</v>
      </c>
      <c r="G50" s="36">
        <v>999.45</v>
      </c>
      <c r="H50" s="36">
        <v>1061.95</v>
      </c>
      <c r="I50" s="36">
        <v>1076.0000000000002</v>
      </c>
      <c r="J50" s="36">
        <v>1093.2</v>
      </c>
      <c r="K50" s="31">
        <v>1058.8</v>
      </c>
      <c r="L50" s="31">
        <v>1027.55</v>
      </c>
      <c r="M50" s="31">
        <v>46.640430000000002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195.05</v>
      </c>
      <c r="D51" s="36">
        <v>194.54999999999998</v>
      </c>
      <c r="E51" s="36">
        <v>192.34999999999997</v>
      </c>
      <c r="F51" s="36">
        <v>189.64999999999998</v>
      </c>
      <c r="G51" s="36">
        <v>187.44999999999996</v>
      </c>
      <c r="H51" s="36">
        <v>197.24999999999997</v>
      </c>
      <c r="I51" s="36">
        <v>199.44999999999996</v>
      </c>
      <c r="J51" s="36">
        <v>202.14999999999998</v>
      </c>
      <c r="K51" s="31">
        <v>196.75</v>
      </c>
      <c r="L51" s="31">
        <v>191.85</v>
      </c>
      <c r="M51" s="31">
        <v>302.43639999999999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283.60000000000002</v>
      </c>
      <c r="D52" s="36">
        <v>284.2166666666667</v>
      </c>
      <c r="E52" s="36">
        <v>280.58333333333337</v>
      </c>
      <c r="F52" s="36">
        <v>277.56666666666666</v>
      </c>
      <c r="G52" s="36">
        <v>273.93333333333334</v>
      </c>
      <c r="H52" s="36">
        <v>287.23333333333341</v>
      </c>
      <c r="I52" s="36">
        <v>290.86666666666673</v>
      </c>
      <c r="J52" s="36">
        <v>293.88333333333344</v>
      </c>
      <c r="K52" s="31">
        <v>287.85000000000002</v>
      </c>
      <c r="L52" s="31">
        <v>281.2</v>
      </c>
      <c r="M52" s="31">
        <v>96.537430000000001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22488.799999999999</v>
      </c>
      <c r="D53" s="36">
        <v>22413.783333333336</v>
      </c>
      <c r="E53" s="36">
        <v>22277.566666666673</v>
      </c>
      <c r="F53" s="36">
        <v>22066.333333333336</v>
      </c>
      <c r="G53" s="36">
        <v>21930.116666666672</v>
      </c>
      <c r="H53" s="36">
        <v>22625.016666666674</v>
      </c>
      <c r="I53" s="36">
        <v>22761.233333333341</v>
      </c>
      <c r="J53" s="36">
        <v>22972.466666666674</v>
      </c>
      <c r="K53" s="31">
        <v>22550</v>
      </c>
      <c r="L53" s="31">
        <v>22202.55</v>
      </c>
      <c r="M53" s="31">
        <v>0.14385999999999999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452.65</v>
      </c>
      <c r="D54" s="36">
        <v>453.7166666666667</v>
      </c>
      <c r="E54" s="36">
        <v>449.93333333333339</v>
      </c>
      <c r="F54" s="36">
        <v>447.2166666666667</v>
      </c>
      <c r="G54" s="36">
        <v>443.43333333333339</v>
      </c>
      <c r="H54" s="36">
        <v>456.43333333333339</v>
      </c>
      <c r="I54" s="36">
        <v>460.2166666666667</v>
      </c>
      <c r="J54" s="36">
        <v>462.93333333333339</v>
      </c>
      <c r="K54" s="31">
        <v>457.5</v>
      </c>
      <c r="L54" s="31">
        <v>451</v>
      </c>
      <c r="M54" s="31">
        <v>89.52458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5361.3</v>
      </c>
      <c r="D55" s="36">
        <v>5319.0999999999995</v>
      </c>
      <c r="E55" s="36">
        <v>5263.1999999999989</v>
      </c>
      <c r="F55" s="36">
        <v>5165.0999999999995</v>
      </c>
      <c r="G55" s="36">
        <v>5109.1999999999989</v>
      </c>
      <c r="H55" s="36">
        <v>5417.1999999999989</v>
      </c>
      <c r="I55" s="36">
        <v>5473.0999999999985</v>
      </c>
      <c r="J55" s="36">
        <v>5571.1999999999989</v>
      </c>
      <c r="K55" s="31">
        <v>5375</v>
      </c>
      <c r="L55" s="31">
        <v>5221</v>
      </c>
      <c r="M55" s="31">
        <v>4.1339100000000002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465.3</v>
      </c>
      <c r="D56" s="36">
        <v>463.0333333333333</v>
      </c>
      <c r="E56" s="36">
        <v>459.26666666666659</v>
      </c>
      <c r="F56" s="36">
        <v>453.23333333333329</v>
      </c>
      <c r="G56" s="36">
        <v>449.46666666666658</v>
      </c>
      <c r="H56" s="36">
        <v>469.06666666666661</v>
      </c>
      <c r="I56" s="36">
        <v>472.83333333333326</v>
      </c>
      <c r="J56" s="36">
        <v>478.86666666666662</v>
      </c>
      <c r="K56" s="31">
        <v>466.8</v>
      </c>
      <c r="L56" s="31">
        <v>457</v>
      </c>
      <c r="M56" s="31">
        <v>87.968209999999999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464.1</v>
      </c>
      <c r="D57" s="36">
        <v>462.5</v>
      </c>
      <c r="E57" s="36">
        <v>455.15</v>
      </c>
      <c r="F57" s="36">
        <v>446.2</v>
      </c>
      <c r="G57" s="36">
        <v>438.84999999999997</v>
      </c>
      <c r="H57" s="36">
        <v>471.45</v>
      </c>
      <c r="I57" s="36">
        <v>478.8</v>
      </c>
      <c r="J57" s="36">
        <v>487.75</v>
      </c>
      <c r="K57" s="31">
        <v>469.85</v>
      </c>
      <c r="L57" s="31">
        <v>453.55</v>
      </c>
      <c r="M57" s="31">
        <v>24.273219999999998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1297.25</v>
      </c>
      <c r="D58" s="36">
        <v>1280.5833333333333</v>
      </c>
      <c r="E58" s="36">
        <v>1260.4166666666665</v>
      </c>
      <c r="F58" s="36">
        <v>1223.5833333333333</v>
      </c>
      <c r="G58" s="36">
        <v>1203.4166666666665</v>
      </c>
      <c r="H58" s="36">
        <v>1317.4166666666665</v>
      </c>
      <c r="I58" s="36">
        <v>1337.583333333333</v>
      </c>
      <c r="J58" s="36">
        <v>1374.4166666666665</v>
      </c>
      <c r="K58" s="31">
        <v>1300.75</v>
      </c>
      <c r="L58" s="31">
        <v>1243.75</v>
      </c>
      <c r="M58" s="31">
        <v>29.22785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1296.6500000000001</v>
      </c>
      <c r="D59" s="36">
        <v>1297.1000000000001</v>
      </c>
      <c r="E59" s="36">
        <v>1286.2000000000003</v>
      </c>
      <c r="F59" s="36">
        <v>1275.7500000000002</v>
      </c>
      <c r="G59" s="36">
        <v>1264.8500000000004</v>
      </c>
      <c r="H59" s="36">
        <v>1307.5500000000002</v>
      </c>
      <c r="I59" s="36">
        <v>1318.4500000000003</v>
      </c>
      <c r="J59" s="36">
        <v>1328.9</v>
      </c>
      <c r="K59" s="31">
        <v>1308</v>
      </c>
      <c r="L59" s="31">
        <v>1286.6500000000001</v>
      </c>
      <c r="M59" s="31">
        <v>12.48143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384.75</v>
      </c>
      <c r="D60" s="36">
        <v>386.14999999999992</v>
      </c>
      <c r="E60" s="36">
        <v>382.49999999999983</v>
      </c>
      <c r="F60" s="36">
        <v>380.24999999999989</v>
      </c>
      <c r="G60" s="36">
        <v>376.5999999999998</v>
      </c>
      <c r="H60" s="36">
        <v>388.39999999999986</v>
      </c>
      <c r="I60" s="36">
        <v>392.04999999999995</v>
      </c>
      <c r="J60" s="36">
        <v>394.2999999999999</v>
      </c>
      <c r="K60" s="31">
        <v>389.8</v>
      </c>
      <c r="L60" s="31">
        <v>383.9</v>
      </c>
      <c r="M60" s="31">
        <v>110.3994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5954.05</v>
      </c>
      <c r="D61" s="36">
        <v>5967.55</v>
      </c>
      <c r="E61" s="36">
        <v>5898.1</v>
      </c>
      <c r="F61" s="36">
        <v>5842.1500000000005</v>
      </c>
      <c r="G61" s="36">
        <v>5772.7000000000007</v>
      </c>
      <c r="H61" s="36">
        <v>6023.5</v>
      </c>
      <c r="I61" s="36">
        <v>6092.9499999999989</v>
      </c>
      <c r="J61" s="36">
        <v>6148.9</v>
      </c>
      <c r="K61" s="31">
        <v>6037</v>
      </c>
      <c r="L61" s="31">
        <v>5911.6</v>
      </c>
      <c r="M61" s="31">
        <v>2.1004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2502.4499999999998</v>
      </c>
      <c r="D62" s="36">
        <v>2507.4666666666667</v>
      </c>
      <c r="E62" s="36">
        <v>2491.0833333333335</v>
      </c>
      <c r="F62" s="36">
        <v>2479.7166666666667</v>
      </c>
      <c r="G62" s="36">
        <v>2463.3333333333335</v>
      </c>
      <c r="H62" s="36">
        <v>2518.8333333333335</v>
      </c>
      <c r="I62" s="36">
        <v>2535.2166666666667</v>
      </c>
      <c r="J62" s="36">
        <v>2546.5833333333335</v>
      </c>
      <c r="K62" s="31">
        <v>2523.85</v>
      </c>
      <c r="L62" s="31">
        <v>2496.1</v>
      </c>
      <c r="M62" s="31">
        <v>3.36897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913.3</v>
      </c>
      <c r="D63" s="36">
        <v>910.33333333333337</v>
      </c>
      <c r="E63" s="36">
        <v>887.9666666666667</v>
      </c>
      <c r="F63" s="36">
        <v>862.63333333333333</v>
      </c>
      <c r="G63" s="36">
        <v>840.26666666666665</v>
      </c>
      <c r="H63" s="36">
        <v>935.66666666666674</v>
      </c>
      <c r="I63" s="36">
        <v>958.0333333333333</v>
      </c>
      <c r="J63" s="36">
        <v>983.36666666666679</v>
      </c>
      <c r="K63" s="31">
        <v>932.7</v>
      </c>
      <c r="L63" s="31">
        <v>885</v>
      </c>
      <c r="M63" s="31">
        <v>40.751910000000002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1254.8499999999999</v>
      </c>
      <c r="D64" s="36">
        <v>1255.6666666666667</v>
      </c>
      <c r="E64" s="36">
        <v>1245.6833333333334</v>
      </c>
      <c r="F64" s="36">
        <v>1236.5166666666667</v>
      </c>
      <c r="G64" s="36">
        <v>1226.5333333333333</v>
      </c>
      <c r="H64" s="36">
        <v>1264.8333333333335</v>
      </c>
      <c r="I64" s="36">
        <v>1274.8166666666666</v>
      </c>
      <c r="J64" s="36">
        <v>1283.9833333333336</v>
      </c>
      <c r="K64" s="31">
        <v>1265.6500000000001</v>
      </c>
      <c r="L64" s="31">
        <v>1246.5</v>
      </c>
      <c r="M64" s="31">
        <v>2.2551299999999999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317.60000000000002</v>
      </c>
      <c r="D65" s="36">
        <v>318.98333333333335</v>
      </c>
      <c r="E65" s="36">
        <v>314.9666666666667</v>
      </c>
      <c r="F65" s="36">
        <v>312.33333333333337</v>
      </c>
      <c r="G65" s="36">
        <v>308.31666666666672</v>
      </c>
      <c r="H65" s="36">
        <v>321.61666666666667</v>
      </c>
      <c r="I65" s="36">
        <v>325.63333333333333</v>
      </c>
      <c r="J65" s="36">
        <v>328.26666666666665</v>
      </c>
      <c r="K65" s="31">
        <v>323</v>
      </c>
      <c r="L65" s="31">
        <v>316.35000000000002</v>
      </c>
      <c r="M65" s="31">
        <v>23.676259999999999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1992.7</v>
      </c>
      <c r="D66" s="36">
        <v>1992.3</v>
      </c>
      <c r="E66" s="36">
        <v>1977.5</v>
      </c>
      <c r="F66" s="36">
        <v>1962.3</v>
      </c>
      <c r="G66" s="36">
        <v>1947.5</v>
      </c>
      <c r="H66" s="36">
        <v>2007.5</v>
      </c>
      <c r="I66" s="36">
        <v>2022.2999999999997</v>
      </c>
      <c r="J66" s="36">
        <v>2037.5</v>
      </c>
      <c r="K66" s="31">
        <v>2007.1</v>
      </c>
      <c r="L66" s="31">
        <v>1977.1</v>
      </c>
      <c r="M66" s="31">
        <v>2.3260900000000002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566.25</v>
      </c>
      <c r="D67" s="36">
        <v>561.48333333333323</v>
      </c>
      <c r="E67" s="36">
        <v>555.66666666666652</v>
      </c>
      <c r="F67" s="36">
        <v>545.08333333333326</v>
      </c>
      <c r="G67" s="36">
        <v>539.26666666666654</v>
      </c>
      <c r="H67" s="36">
        <v>572.06666666666649</v>
      </c>
      <c r="I67" s="36">
        <v>577.88333333333333</v>
      </c>
      <c r="J67" s="36">
        <v>588.46666666666647</v>
      </c>
      <c r="K67" s="31">
        <v>567.29999999999995</v>
      </c>
      <c r="L67" s="31">
        <v>550.9</v>
      </c>
      <c r="M67" s="31">
        <v>30.644760000000002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2361</v>
      </c>
      <c r="D68" s="36">
        <v>2343.4</v>
      </c>
      <c r="E68" s="36">
        <v>2321.8000000000002</v>
      </c>
      <c r="F68" s="36">
        <v>2282.6</v>
      </c>
      <c r="G68" s="36">
        <v>2261</v>
      </c>
      <c r="H68" s="36">
        <v>2382.6000000000004</v>
      </c>
      <c r="I68" s="36">
        <v>2404.1999999999998</v>
      </c>
      <c r="J68" s="36">
        <v>2443.4000000000005</v>
      </c>
      <c r="K68" s="31">
        <v>2365</v>
      </c>
      <c r="L68" s="31">
        <v>2304.1999999999998</v>
      </c>
      <c r="M68" s="31">
        <v>2.6890999999999998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2487</v>
      </c>
      <c r="D69" s="36">
        <v>2493.0666666666666</v>
      </c>
      <c r="E69" s="36">
        <v>2467.1333333333332</v>
      </c>
      <c r="F69" s="36">
        <v>2447.2666666666664</v>
      </c>
      <c r="G69" s="36">
        <v>2421.333333333333</v>
      </c>
      <c r="H69" s="36">
        <v>2512.9333333333334</v>
      </c>
      <c r="I69" s="36">
        <v>2538.8666666666668</v>
      </c>
      <c r="J69" s="36">
        <v>2558.7333333333336</v>
      </c>
      <c r="K69" s="31">
        <v>2519</v>
      </c>
      <c r="L69" s="31">
        <v>2473.1999999999998</v>
      </c>
      <c r="M69" s="31">
        <v>3.0155699999999999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404</v>
      </c>
      <c r="D70" s="36">
        <v>402.3</v>
      </c>
      <c r="E70" s="36">
        <v>399.6</v>
      </c>
      <c r="F70" s="36">
        <v>395.2</v>
      </c>
      <c r="G70" s="36">
        <v>392.5</v>
      </c>
      <c r="H70" s="36">
        <v>406.70000000000005</v>
      </c>
      <c r="I70" s="36">
        <v>409.4</v>
      </c>
      <c r="J70" s="36">
        <v>413.80000000000007</v>
      </c>
      <c r="K70" s="31">
        <v>405</v>
      </c>
      <c r="L70" s="31">
        <v>397.9</v>
      </c>
      <c r="M70" s="31">
        <v>18.860250000000001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189.7</v>
      </c>
      <c r="D71" s="36">
        <v>190</v>
      </c>
      <c r="E71" s="36">
        <v>188.7</v>
      </c>
      <c r="F71" s="36">
        <v>187.7</v>
      </c>
      <c r="G71" s="36">
        <v>186.39999999999998</v>
      </c>
      <c r="H71" s="36">
        <v>191</v>
      </c>
      <c r="I71" s="36">
        <v>192.3</v>
      </c>
      <c r="J71" s="36">
        <v>193.3</v>
      </c>
      <c r="K71" s="31">
        <v>191.3</v>
      </c>
      <c r="L71" s="31">
        <v>189</v>
      </c>
      <c r="M71" s="31">
        <v>16.712440000000001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4042.15</v>
      </c>
      <c r="D72" s="36">
        <v>4029.9166666666665</v>
      </c>
      <c r="E72" s="36">
        <v>3985.4333333333329</v>
      </c>
      <c r="F72" s="36">
        <v>3928.7166666666662</v>
      </c>
      <c r="G72" s="36">
        <v>3884.2333333333327</v>
      </c>
      <c r="H72" s="36">
        <v>4086.6333333333332</v>
      </c>
      <c r="I72" s="36">
        <v>4131.1166666666668</v>
      </c>
      <c r="J72" s="36">
        <v>4187.8333333333339</v>
      </c>
      <c r="K72" s="31">
        <v>4074.4</v>
      </c>
      <c r="L72" s="31">
        <v>3973.2</v>
      </c>
      <c r="M72" s="31">
        <v>4.8578799999999998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6396.55</v>
      </c>
      <c r="D73" s="36">
        <v>6403.2166666666672</v>
      </c>
      <c r="E73" s="36">
        <v>6358.9833333333345</v>
      </c>
      <c r="F73" s="36">
        <v>6321.416666666667</v>
      </c>
      <c r="G73" s="36">
        <v>6277.1833333333343</v>
      </c>
      <c r="H73" s="36">
        <v>6440.7833333333347</v>
      </c>
      <c r="I73" s="36">
        <v>6485.0166666666682</v>
      </c>
      <c r="J73" s="36">
        <v>6522.5833333333348</v>
      </c>
      <c r="K73" s="31">
        <v>6447.45</v>
      </c>
      <c r="L73" s="31">
        <v>6365.65</v>
      </c>
      <c r="M73" s="31">
        <v>2.4403999999999999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761.4</v>
      </c>
      <c r="D74" s="36">
        <v>747.88333333333333</v>
      </c>
      <c r="E74" s="36">
        <v>731.01666666666665</v>
      </c>
      <c r="F74" s="36">
        <v>700.63333333333333</v>
      </c>
      <c r="G74" s="36">
        <v>683.76666666666665</v>
      </c>
      <c r="H74" s="36">
        <v>778.26666666666665</v>
      </c>
      <c r="I74" s="36">
        <v>795.13333333333321</v>
      </c>
      <c r="J74" s="36">
        <v>825.51666666666665</v>
      </c>
      <c r="K74" s="31">
        <v>764.75</v>
      </c>
      <c r="L74" s="31">
        <v>717.5</v>
      </c>
      <c r="M74" s="31">
        <v>133.12567000000001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3897.85</v>
      </c>
      <c r="D75" s="36">
        <v>3916.9500000000003</v>
      </c>
      <c r="E75" s="36">
        <v>3868.9000000000005</v>
      </c>
      <c r="F75" s="36">
        <v>3839.9500000000003</v>
      </c>
      <c r="G75" s="36">
        <v>3791.9000000000005</v>
      </c>
      <c r="H75" s="36">
        <v>3945.9000000000005</v>
      </c>
      <c r="I75" s="36">
        <v>3993.9500000000007</v>
      </c>
      <c r="J75" s="36">
        <v>4022.9000000000005</v>
      </c>
      <c r="K75" s="31">
        <v>3965</v>
      </c>
      <c r="L75" s="31">
        <v>3888</v>
      </c>
      <c r="M75" s="31">
        <v>7.5449000000000002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5842.2</v>
      </c>
      <c r="D76" s="36">
        <v>5863.1166666666659</v>
      </c>
      <c r="E76" s="36">
        <v>5804.0833333333321</v>
      </c>
      <c r="F76" s="36">
        <v>5765.9666666666662</v>
      </c>
      <c r="G76" s="36">
        <v>5706.9333333333325</v>
      </c>
      <c r="H76" s="36">
        <v>5901.2333333333318</v>
      </c>
      <c r="I76" s="36">
        <v>5960.2666666666664</v>
      </c>
      <c r="J76" s="36">
        <v>5998.3833333333314</v>
      </c>
      <c r="K76" s="31">
        <v>5922.15</v>
      </c>
      <c r="L76" s="31">
        <v>5825</v>
      </c>
      <c r="M76" s="31">
        <v>4.0965999999999996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3861</v>
      </c>
      <c r="D77" s="36">
        <v>3874.8333333333335</v>
      </c>
      <c r="E77" s="36">
        <v>3834.666666666667</v>
      </c>
      <c r="F77" s="36">
        <v>3808.3333333333335</v>
      </c>
      <c r="G77" s="36">
        <v>3768.166666666667</v>
      </c>
      <c r="H77" s="36">
        <v>3901.166666666667</v>
      </c>
      <c r="I77" s="36">
        <v>3941.3333333333339</v>
      </c>
      <c r="J77" s="36">
        <v>3967.666666666667</v>
      </c>
      <c r="K77" s="31">
        <v>3915</v>
      </c>
      <c r="L77" s="31">
        <v>3848.5</v>
      </c>
      <c r="M77" s="31">
        <v>4.2570199999999998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2858.45</v>
      </c>
      <c r="D78" s="36">
        <v>2846.1166666666663</v>
      </c>
      <c r="E78" s="36">
        <v>2807.2833333333328</v>
      </c>
      <c r="F78" s="36">
        <v>2756.1166666666663</v>
      </c>
      <c r="G78" s="36">
        <v>2717.2833333333328</v>
      </c>
      <c r="H78" s="36">
        <v>2897.2833333333328</v>
      </c>
      <c r="I78" s="36">
        <v>2936.1166666666659</v>
      </c>
      <c r="J78" s="36">
        <v>2987.2833333333328</v>
      </c>
      <c r="K78" s="31">
        <v>2884.95</v>
      </c>
      <c r="L78" s="31">
        <v>2794.95</v>
      </c>
      <c r="M78" s="31">
        <v>9.3289000000000009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154.85</v>
      </c>
      <c r="D79" s="36">
        <v>154.18333333333334</v>
      </c>
      <c r="E79" s="36">
        <v>153.11666666666667</v>
      </c>
      <c r="F79" s="36">
        <v>151.38333333333333</v>
      </c>
      <c r="G79" s="36">
        <v>150.31666666666666</v>
      </c>
      <c r="H79" s="36">
        <v>155.91666666666669</v>
      </c>
      <c r="I79" s="36">
        <v>156.98333333333335</v>
      </c>
      <c r="J79" s="36">
        <v>158.7166666666667</v>
      </c>
      <c r="K79" s="31">
        <v>155.25</v>
      </c>
      <c r="L79" s="31">
        <v>152.44999999999999</v>
      </c>
      <c r="M79" s="31">
        <v>137.66131999999999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3824.5</v>
      </c>
      <c r="D80" s="36">
        <v>3840.15</v>
      </c>
      <c r="E80" s="36">
        <v>3785.55</v>
      </c>
      <c r="F80" s="36">
        <v>3746.6</v>
      </c>
      <c r="G80" s="36">
        <v>3692</v>
      </c>
      <c r="H80" s="36">
        <v>3879.1000000000004</v>
      </c>
      <c r="I80" s="36">
        <v>3933.7</v>
      </c>
      <c r="J80" s="36">
        <v>3972.6500000000005</v>
      </c>
      <c r="K80" s="31">
        <v>3894.75</v>
      </c>
      <c r="L80" s="31">
        <v>3801.2</v>
      </c>
      <c r="M80" s="31">
        <v>0.85512999999999995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428.9</v>
      </c>
      <c r="D81" s="36">
        <v>426.91666666666669</v>
      </c>
      <c r="E81" s="36">
        <v>423.03333333333336</v>
      </c>
      <c r="F81" s="36">
        <v>417.16666666666669</v>
      </c>
      <c r="G81" s="36">
        <v>413.28333333333336</v>
      </c>
      <c r="H81" s="36">
        <v>432.78333333333336</v>
      </c>
      <c r="I81" s="36">
        <v>436.66666666666669</v>
      </c>
      <c r="J81" s="36">
        <v>442.53333333333336</v>
      </c>
      <c r="K81" s="31">
        <v>430.8</v>
      </c>
      <c r="L81" s="31">
        <v>421.05</v>
      </c>
      <c r="M81" s="31">
        <v>11.033060000000001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163.15</v>
      </c>
      <c r="D82" s="36">
        <v>163.70000000000002</v>
      </c>
      <c r="E82" s="36">
        <v>161.70000000000005</v>
      </c>
      <c r="F82" s="36">
        <v>160.25000000000003</v>
      </c>
      <c r="G82" s="36">
        <v>158.25000000000006</v>
      </c>
      <c r="H82" s="36">
        <v>165.15000000000003</v>
      </c>
      <c r="I82" s="36">
        <v>167.14999999999998</v>
      </c>
      <c r="J82" s="36">
        <v>168.60000000000002</v>
      </c>
      <c r="K82" s="31">
        <v>165.7</v>
      </c>
      <c r="L82" s="31">
        <v>162.25</v>
      </c>
      <c r="M82" s="31">
        <v>167.95469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1975.3</v>
      </c>
      <c r="D83" s="36">
        <v>2000.4333333333332</v>
      </c>
      <c r="E83" s="36">
        <v>1943.2666666666664</v>
      </c>
      <c r="F83" s="36">
        <v>1911.2333333333333</v>
      </c>
      <c r="G83" s="36">
        <v>1854.0666666666666</v>
      </c>
      <c r="H83" s="36">
        <v>2032.4666666666662</v>
      </c>
      <c r="I83" s="36">
        <v>2089.6333333333328</v>
      </c>
      <c r="J83" s="36">
        <v>2121.6666666666661</v>
      </c>
      <c r="K83" s="31">
        <v>2057.6</v>
      </c>
      <c r="L83" s="31">
        <v>1968.4</v>
      </c>
      <c r="M83" s="31">
        <v>2.1170100000000001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1202</v>
      </c>
      <c r="D84" s="36">
        <v>1192.1333333333332</v>
      </c>
      <c r="E84" s="36">
        <v>1176.9166666666665</v>
      </c>
      <c r="F84" s="36">
        <v>1151.8333333333333</v>
      </c>
      <c r="G84" s="36">
        <v>1136.6166666666666</v>
      </c>
      <c r="H84" s="36">
        <v>1217.2166666666665</v>
      </c>
      <c r="I84" s="36">
        <v>1232.4333333333332</v>
      </c>
      <c r="J84" s="36">
        <v>1257.5166666666664</v>
      </c>
      <c r="K84" s="31">
        <v>1207.3499999999999</v>
      </c>
      <c r="L84" s="31">
        <v>1167.05</v>
      </c>
      <c r="M84" s="31">
        <v>15.31104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2216.15</v>
      </c>
      <c r="D85" s="36">
        <v>2169.3166666666671</v>
      </c>
      <c r="E85" s="36">
        <v>2101.8333333333339</v>
      </c>
      <c r="F85" s="36">
        <v>1987.5166666666669</v>
      </c>
      <c r="G85" s="36">
        <v>1920.0333333333338</v>
      </c>
      <c r="H85" s="36">
        <v>2283.6333333333341</v>
      </c>
      <c r="I85" s="36">
        <v>2351.1166666666668</v>
      </c>
      <c r="J85" s="36">
        <v>2465.4333333333343</v>
      </c>
      <c r="K85" s="31">
        <v>2236.8000000000002</v>
      </c>
      <c r="L85" s="31">
        <v>2055</v>
      </c>
      <c r="M85" s="31">
        <v>37.332599999999999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2070.1999999999998</v>
      </c>
      <c r="D86" s="36">
        <v>2074.8666666666668</v>
      </c>
      <c r="E86" s="36">
        <v>2054.7333333333336</v>
      </c>
      <c r="F86" s="36">
        <v>2039.2666666666669</v>
      </c>
      <c r="G86" s="36">
        <v>2019.1333333333337</v>
      </c>
      <c r="H86" s="36">
        <v>2090.3333333333335</v>
      </c>
      <c r="I86" s="36">
        <v>2110.4666666666667</v>
      </c>
      <c r="J86" s="36">
        <v>2125.9333333333334</v>
      </c>
      <c r="K86" s="31">
        <v>2095</v>
      </c>
      <c r="L86" s="31">
        <v>2059.4</v>
      </c>
      <c r="M86" s="31">
        <v>9.5869700000000009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506.2</v>
      </c>
      <c r="D87" s="36">
        <v>503.59999999999997</v>
      </c>
      <c r="E87" s="36">
        <v>499.49999999999994</v>
      </c>
      <c r="F87" s="36">
        <v>492.79999999999995</v>
      </c>
      <c r="G87" s="36">
        <v>488.69999999999993</v>
      </c>
      <c r="H87" s="36">
        <v>510.29999999999995</v>
      </c>
      <c r="I87" s="36">
        <v>514.4</v>
      </c>
      <c r="J87" s="36">
        <v>521.09999999999991</v>
      </c>
      <c r="K87" s="31">
        <v>507.7</v>
      </c>
      <c r="L87" s="31">
        <v>496.9</v>
      </c>
      <c r="M87" s="31">
        <v>18.228190000000001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2904.25</v>
      </c>
      <c r="D88" s="36">
        <v>2895.8666666666668</v>
      </c>
      <c r="E88" s="36">
        <v>2873.7333333333336</v>
      </c>
      <c r="F88" s="36">
        <v>2843.2166666666667</v>
      </c>
      <c r="G88" s="36">
        <v>2821.0833333333335</v>
      </c>
      <c r="H88" s="36">
        <v>2926.3833333333337</v>
      </c>
      <c r="I88" s="36">
        <v>2948.5166666666669</v>
      </c>
      <c r="J88" s="36">
        <v>2979.0333333333338</v>
      </c>
      <c r="K88" s="31">
        <v>2918</v>
      </c>
      <c r="L88" s="31">
        <v>2865.35</v>
      </c>
      <c r="M88" s="31">
        <v>17.401669999999999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1399.95</v>
      </c>
      <c r="D89" s="36">
        <v>1399.7</v>
      </c>
      <c r="E89" s="36">
        <v>1387.0500000000002</v>
      </c>
      <c r="F89" s="36">
        <v>1374.15</v>
      </c>
      <c r="G89" s="36">
        <v>1361.5000000000002</v>
      </c>
      <c r="H89" s="36">
        <v>1412.6000000000001</v>
      </c>
      <c r="I89" s="36">
        <v>1425.2500000000002</v>
      </c>
      <c r="J89" s="36">
        <v>1438.15</v>
      </c>
      <c r="K89" s="31">
        <v>1412.35</v>
      </c>
      <c r="L89" s="31">
        <v>1386.8</v>
      </c>
      <c r="M89" s="31">
        <v>6.6832200000000004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1419.95</v>
      </c>
      <c r="D90" s="36">
        <v>1427.3</v>
      </c>
      <c r="E90" s="36">
        <v>1409.8</v>
      </c>
      <c r="F90" s="36">
        <v>1399.65</v>
      </c>
      <c r="G90" s="36">
        <v>1382.15</v>
      </c>
      <c r="H90" s="36">
        <v>1437.4499999999998</v>
      </c>
      <c r="I90" s="36">
        <v>1454.9499999999998</v>
      </c>
      <c r="J90" s="36">
        <v>1465.0999999999997</v>
      </c>
      <c r="K90" s="31">
        <v>1444.8</v>
      </c>
      <c r="L90" s="31">
        <v>1417.15</v>
      </c>
      <c r="M90" s="31">
        <v>33.922409999999999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3326.35</v>
      </c>
      <c r="D91" s="36">
        <v>3305.2833333333333</v>
      </c>
      <c r="E91" s="36">
        <v>3258.3166666666666</v>
      </c>
      <c r="F91" s="36">
        <v>3190.2833333333333</v>
      </c>
      <c r="G91" s="36">
        <v>3143.3166666666666</v>
      </c>
      <c r="H91" s="36">
        <v>3373.3166666666666</v>
      </c>
      <c r="I91" s="36">
        <v>3420.2833333333328</v>
      </c>
      <c r="J91" s="36">
        <v>3488.3166666666666</v>
      </c>
      <c r="K91" s="31">
        <v>3352.25</v>
      </c>
      <c r="L91" s="31">
        <v>3237.25</v>
      </c>
      <c r="M91" s="31">
        <v>6.0498799999999999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1690.85</v>
      </c>
      <c r="D92" s="36">
        <v>1685.5</v>
      </c>
      <c r="E92" s="36">
        <v>1676.05</v>
      </c>
      <c r="F92" s="36">
        <v>1661.25</v>
      </c>
      <c r="G92" s="36">
        <v>1651.8</v>
      </c>
      <c r="H92" s="36">
        <v>1700.3</v>
      </c>
      <c r="I92" s="36">
        <v>1709.7499999999998</v>
      </c>
      <c r="J92" s="36">
        <v>1724.55</v>
      </c>
      <c r="K92" s="31">
        <v>1694.95</v>
      </c>
      <c r="L92" s="31">
        <v>1670.7</v>
      </c>
      <c r="M92" s="31">
        <v>133.67027999999999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647.95000000000005</v>
      </c>
      <c r="D93" s="36">
        <v>644.98333333333335</v>
      </c>
      <c r="E93" s="36">
        <v>640.9666666666667</v>
      </c>
      <c r="F93" s="36">
        <v>633.98333333333335</v>
      </c>
      <c r="G93" s="36">
        <v>629.9666666666667</v>
      </c>
      <c r="H93" s="36">
        <v>651.9666666666667</v>
      </c>
      <c r="I93" s="36">
        <v>655.98333333333335</v>
      </c>
      <c r="J93" s="36">
        <v>662.9666666666667</v>
      </c>
      <c r="K93" s="31">
        <v>649</v>
      </c>
      <c r="L93" s="31">
        <v>638</v>
      </c>
      <c r="M93" s="31">
        <v>44.125500000000002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3946.95</v>
      </c>
      <c r="D94" s="36">
        <v>3960.9833333333336</v>
      </c>
      <c r="E94" s="36">
        <v>3915.8166666666671</v>
      </c>
      <c r="F94" s="36">
        <v>3884.6833333333334</v>
      </c>
      <c r="G94" s="36">
        <v>3839.5166666666669</v>
      </c>
      <c r="H94" s="36">
        <v>3992.1166666666672</v>
      </c>
      <c r="I94" s="36">
        <v>4037.2833333333333</v>
      </c>
      <c r="J94" s="36">
        <v>4068.4166666666674</v>
      </c>
      <c r="K94" s="31">
        <v>4006.15</v>
      </c>
      <c r="L94" s="31">
        <v>3929.85</v>
      </c>
      <c r="M94" s="31">
        <v>6.3073399999999999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590.5</v>
      </c>
      <c r="D95" s="36">
        <v>591.33333333333337</v>
      </c>
      <c r="E95" s="36">
        <v>586.81666666666672</v>
      </c>
      <c r="F95" s="36">
        <v>583.13333333333333</v>
      </c>
      <c r="G95" s="36">
        <v>578.61666666666667</v>
      </c>
      <c r="H95" s="36">
        <v>595.01666666666677</v>
      </c>
      <c r="I95" s="36">
        <v>599.53333333333342</v>
      </c>
      <c r="J95" s="36">
        <v>603.21666666666681</v>
      </c>
      <c r="K95" s="31">
        <v>595.85</v>
      </c>
      <c r="L95" s="31">
        <v>587.65</v>
      </c>
      <c r="M95" s="31">
        <v>65.923699999999997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415.4</v>
      </c>
      <c r="D96" s="36">
        <v>415.2</v>
      </c>
      <c r="E96" s="36">
        <v>412.25</v>
      </c>
      <c r="F96" s="36">
        <v>409.1</v>
      </c>
      <c r="G96" s="36">
        <v>406.15000000000003</v>
      </c>
      <c r="H96" s="36">
        <v>418.34999999999997</v>
      </c>
      <c r="I96" s="36">
        <v>421.2999999999999</v>
      </c>
      <c r="J96" s="36">
        <v>424.44999999999993</v>
      </c>
      <c r="K96" s="31">
        <v>418.15</v>
      </c>
      <c r="L96" s="31">
        <v>412.05</v>
      </c>
      <c r="M96" s="31">
        <v>77.898859999999999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2592.5500000000002</v>
      </c>
      <c r="D97" s="36">
        <v>2601.2000000000003</v>
      </c>
      <c r="E97" s="36">
        <v>2579.4000000000005</v>
      </c>
      <c r="F97" s="36">
        <v>2566.2500000000005</v>
      </c>
      <c r="G97" s="36">
        <v>2544.4500000000007</v>
      </c>
      <c r="H97" s="36">
        <v>2614.3500000000004</v>
      </c>
      <c r="I97" s="36">
        <v>2636.1500000000005</v>
      </c>
      <c r="J97" s="36">
        <v>2649.3</v>
      </c>
      <c r="K97" s="31">
        <v>2623</v>
      </c>
      <c r="L97" s="31">
        <v>2588.0500000000002</v>
      </c>
      <c r="M97" s="31">
        <v>13.76844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318.25</v>
      </c>
      <c r="D98" s="36">
        <v>318.68333333333334</v>
      </c>
      <c r="E98" s="36">
        <v>317.4666666666667</v>
      </c>
      <c r="F98" s="36">
        <v>316.68333333333334</v>
      </c>
      <c r="G98" s="36">
        <v>315.4666666666667</v>
      </c>
      <c r="H98" s="36">
        <v>319.4666666666667</v>
      </c>
      <c r="I98" s="36">
        <v>320.68333333333328</v>
      </c>
      <c r="J98" s="36">
        <v>321.4666666666667</v>
      </c>
      <c r="K98" s="31">
        <v>319.89999999999998</v>
      </c>
      <c r="L98" s="31">
        <v>317.89999999999998</v>
      </c>
      <c r="M98" s="31">
        <v>4.4797599999999997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36681.65</v>
      </c>
      <c r="D99" s="36">
        <v>36702.23333333333</v>
      </c>
      <c r="E99" s="36">
        <v>36479.46666666666</v>
      </c>
      <c r="F99" s="36">
        <v>36277.283333333333</v>
      </c>
      <c r="G99" s="36">
        <v>36054.516666666663</v>
      </c>
      <c r="H99" s="36">
        <v>36904.416666666657</v>
      </c>
      <c r="I99" s="36">
        <v>37127.183333333334</v>
      </c>
      <c r="J99" s="36">
        <v>37329.366666666654</v>
      </c>
      <c r="K99" s="31">
        <v>36925</v>
      </c>
      <c r="L99" s="31">
        <v>36500.050000000003</v>
      </c>
      <c r="M99" s="31">
        <v>2.0879999999999999E-2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987.15</v>
      </c>
      <c r="D100" s="36">
        <v>986.06666666666661</v>
      </c>
      <c r="E100" s="36">
        <v>982.98333333333323</v>
      </c>
      <c r="F100" s="36">
        <v>978.81666666666661</v>
      </c>
      <c r="G100" s="36">
        <v>975.73333333333323</v>
      </c>
      <c r="H100" s="36">
        <v>990.23333333333323</v>
      </c>
      <c r="I100" s="36">
        <v>993.31666666666672</v>
      </c>
      <c r="J100" s="36">
        <v>997.48333333333323</v>
      </c>
      <c r="K100" s="31">
        <v>989.15</v>
      </c>
      <c r="L100" s="31">
        <v>981.9</v>
      </c>
      <c r="M100" s="31">
        <v>227.8914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1393.2</v>
      </c>
      <c r="D101" s="36">
        <v>1388.7333333333333</v>
      </c>
      <c r="E101" s="36">
        <v>1379.4666666666667</v>
      </c>
      <c r="F101" s="36">
        <v>1365.7333333333333</v>
      </c>
      <c r="G101" s="36">
        <v>1356.4666666666667</v>
      </c>
      <c r="H101" s="36">
        <v>1402.4666666666667</v>
      </c>
      <c r="I101" s="36">
        <v>1411.7333333333336</v>
      </c>
      <c r="J101" s="36">
        <v>1425.4666666666667</v>
      </c>
      <c r="K101" s="31">
        <v>1398</v>
      </c>
      <c r="L101" s="31">
        <v>1375</v>
      </c>
      <c r="M101" s="31">
        <v>5.8130899999999999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539.85</v>
      </c>
      <c r="D102" s="36">
        <v>538.65</v>
      </c>
      <c r="E102" s="36">
        <v>536.19999999999993</v>
      </c>
      <c r="F102" s="36">
        <v>532.54999999999995</v>
      </c>
      <c r="G102" s="36">
        <v>530.09999999999991</v>
      </c>
      <c r="H102" s="36">
        <v>542.29999999999995</v>
      </c>
      <c r="I102" s="36">
        <v>544.75</v>
      </c>
      <c r="J102" s="36">
        <v>548.4</v>
      </c>
      <c r="K102" s="31">
        <v>541.1</v>
      </c>
      <c r="L102" s="31">
        <v>535</v>
      </c>
      <c r="M102" s="31">
        <v>17.183109999999999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16.8</v>
      </c>
      <c r="D103" s="36">
        <v>16.566666666666666</v>
      </c>
      <c r="E103" s="36">
        <v>15.933333333333334</v>
      </c>
      <c r="F103" s="36">
        <v>15.066666666666666</v>
      </c>
      <c r="G103" s="36">
        <v>14.433333333333334</v>
      </c>
      <c r="H103" s="36">
        <v>17.433333333333334</v>
      </c>
      <c r="I103" s="36">
        <v>18.066666666666666</v>
      </c>
      <c r="J103" s="36">
        <v>18.933333333333334</v>
      </c>
      <c r="K103" s="31">
        <v>17.2</v>
      </c>
      <c r="L103" s="31">
        <v>15.7</v>
      </c>
      <c r="M103" s="31">
        <v>5350.3836000000001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87.05</v>
      </c>
      <c r="D104" s="36">
        <v>86.816666666666663</v>
      </c>
      <c r="E104" s="36">
        <v>86.433333333333323</v>
      </c>
      <c r="F104" s="36">
        <v>85.816666666666663</v>
      </c>
      <c r="G104" s="36">
        <v>85.433333333333323</v>
      </c>
      <c r="H104" s="36">
        <v>87.433333333333323</v>
      </c>
      <c r="I104" s="36">
        <v>87.816666666666649</v>
      </c>
      <c r="J104" s="36">
        <v>88.433333333333323</v>
      </c>
      <c r="K104" s="31">
        <v>87.2</v>
      </c>
      <c r="L104" s="31">
        <v>86.2</v>
      </c>
      <c r="M104" s="31">
        <v>182.89264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424.4</v>
      </c>
      <c r="D105" s="36">
        <v>424.5</v>
      </c>
      <c r="E105" s="36">
        <v>421</v>
      </c>
      <c r="F105" s="36">
        <v>417.6</v>
      </c>
      <c r="G105" s="36">
        <v>414.1</v>
      </c>
      <c r="H105" s="36">
        <v>427.9</v>
      </c>
      <c r="I105" s="36">
        <v>431.4</v>
      </c>
      <c r="J105" s="36">
        <v>434.79999999999995</v>
      </c>
      <c r="K105" s="31">
        <v>428</v>
      </c>
      <c r="L105" s="31">
        <v>421.1</v>
      </c>
      <c r="M105" s="31">
        <v>14.171329999999999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462.8</v>
      </c>
      <c r="D106" s="36">
        <v>459.51666666666671</v>
      </c>
      <c r="E106" s="36">
        <v>454.38333333333344</v>
      </c>
      <c r="F106" s="36">
        <v>445.96666666666675</v>
      </c>
      <c r="G106" s="36">
        <v>440.83333333333348</v>
      </c>
      <c r="H106" s="36">
        <v>467.93333333333339</v>
      </c>
      <c r="I106" s="36">
        <v>473.06666666666672</v>
      </c>
      <c r="J106" s="36">
        <v>481.48333333333335</v>
      </c>
      <c r="K106" s="31">
        <v>464.65</v>
      </c>
      <c r="L106" s="31">
        <v>451.1</v>
      </c>
      <c r="M106" s="31">
        <v>52.155760000000001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432.4</v>
      </c>
      <c r="D107" s="36">
        <v>429.5333333333333</v>
      </c>
      <c r="E107" s="36">
        <v>424.86666666666662</v>
      </c>
      <c r="F107" s="36">
        <v>417.33333333333331</v>
      </c>
      <c r="G107" s="36">
        <v>412.66666666666663</v>
      </c>
      <c r="H107" s="36">
        <v>437.06666666666661</v>
      </c>
      <c r="I107" s="36">
        <v>441.73333333333335</v>
      </c>
      <c r="J107" s="36">
        <v>449.26666666666659</v>
      </c>
      <c r="K107" s="31">
        <v>434.2</v>
      </c>
      <c r="L107" s="31">
        <v>422</v>
      </c>
      <c r="M107" s="31">
        <v>35.838230000000003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2995.85</v>
      </c>
      <c r="D108" s="36">
        <v>2989.2000000000003</v>
      </c>
      <c r="E108" s="36">
        <v>2972.6500000000005</v>
      </c>
      <c r="F108" s="36">
        <v>2949.4500000000003</v>
      </c>
      <c r="G108" s="36">
        <v>2932.9000000000005</v>
      </c>
      <c r="H108" s="36">
        <v>3012.4000000000005</v>
      </c>
      <c r="I108" s="36">
        <v>3028.9500000000007</v>
      </c>
      <c r="J108" s="36">
        <v>3052.1500000000005</v>
      </c>
      <c r="K108" s="31">
        <v>3005.75</v>
      </c>
      <c r="L108" s="31">
        <v>2966</v>
      </c>
      <c r="M108" s="31">
        <v>4.1693800000000003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1648.55</v>
      </c>
      <c r="D109" s="36">
        <v>1632.1833333333334</v>
      </c>
      <c r="E109" s="36">
        <v>1609.3666666666668</v>
      </c>
      <c r="F109" s="36">
        <v>1570.1833333333334</v>
      </c>
      <c r="G109" s="36">
        <v>1547.3666666666668</v>
      </c>
      <c r="H109" s="36">
        <v>1671.3666666666668</v>
      </c>
      <c r="I109" s="36">
        <v>1694.1833333333334</v>
      </c>
      <c r="J109" s="36">
        <v>1733.3666666666668</v>
      </c>
      <c r="K109" s="31">
        <v>1655</v>
      </c>
      <c r="L109" s="31">
        <v>1593</v>
      </c>
      <c r="M109" s="31">
        <v>42.712620000000001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216.45</v>
      </c>
      <c r="D110" s="36">
        <v>214.75</v>
      </c>
      <c r="E110" s="36">
        <v>209.7</v>
      </c>
      <c r="F110" s="36">
        <v>202.95</v>
      </c>
      <c r="G110" s="36">
        <v>197.89999999999998</v>
      </c>
      <c r="H110" s="36">
        <v>221.5</v>
      </c>
      <c r="I110" s="36">
        <v>226.55</v>
      </c>
      <c r="J110" s="36">
        <v>233.3</v>
      </c>
      <c r="K110" s="31">
        <v>219.8</v>
      </c>
      <c r="L110" s="31">
        <v>208</v>
      </c>
      <c r="M110" s="31">
        <v>209.81115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1512.7</v>
      </c>
      <c r="D111" s="36">
        <v>1508.45</v>
      </c>
      <c r="E111" s="36">
        <v>1497.15</v>
      </c>
      <c r="F111" s="36">
        <v>1481.6000000000001</v>
      </c>
      <c r="G111" s="36">
        <v>1470.3000000000002</v>
      </c>
      <c r="H111" s="36">
        <v>1524</v>
      </c>
      <c r="I111" s="36">
        <v>1535.2999999999997</v>
      </c>
      <c r="J111" s="36">
        <v>1550.85</v>
      </c>
      <c r="K111" s="31">
        <v>1519.75</v>
      </c>
      <c r="L111" s="31">
        <v>1492.9</v>
      </c>
      <c r="M111" s="31">
        <v>70.560379999999995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131.19999999999999</v>
      </c>
      <c r="D112" s="36">
        <v>130.66666666666666</v>
      </c>
      <c r="E112" s="36">
        <v>129.33333333333331</v>
      </c>
      <c r="F112" s="36">
        <v>127.46666666666667</v>
      </c>
      <c r="G112" s="36">
        <v>126.13333333333333</v>
      </c>
      <c r="H112" s="36">
        <v>132.5333333333333</v>
      </c>
      <c r="I112" s="36">
        <v>133.86666666666662</v>
      </c>
      <c r="J112" s="36">
        <v>135.73333333333329</v>
      </c>
      <c r="K112" s="31">
        <v>132</v>
      </c>
      <c r="L112" s="31">
        <v>128.80000000000001</v>
      </c>
      <c r="M112" s="31">
        <v>238.8098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1109.8499999999999</v>
      </c>
      <c r="D113" s="36">
        <v>1111.6666666666667</v>
      </c>
      <c r="E113" s="36">
        <v>1103.3333333333335</v>
      </c>
      <c r="F113" s="36">
        <v>1096.8166666666668</v>
      </c>
      <c r="G113" s="36">
        <v>1088.4833333333336</v>
      </c>
      <c r="H113" s="36">
        <v>1118.1833333333334</v>
      </c>
      <c r="I113" s="36">
        <v>1126.5166666666669</v>
      </c>
      <c r="J113" s="36">
        <v>1133.0333333333333</v>
      </c>
      <c r="K113" s="31">
        <v>1120</v>
      </c>
      <c r="L113" s="31">
        <v>1105.1500000000001</v>
      </c>
      <c r="M113" s="31">
        <v>1.0622799999999999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901.55</v>
      </c>
      <c r="D114" s="36">
        <v>902.93333333333339</v>
      </c>
      <c r="E114" s="36">
        <v>893.86666666666679</v>
      </c>
      <c r="F114" s="36">
        <v>886.18333333333339</v>
      </c>
      <c r="G114" s="36">
        <v>877.11666666666679</v>
      </c>
      <c r="H114" s="36">
        <v>910.61666666666679</v>
      </c>
      <c r="I114" s="36">
        <v>919.68333333333339</v>
      </c>
      <c r="J114" s="36">
        <v>927.36666666666679</v>
      </c>
      <c r="K114" s="31">
        <v>912</v>
      </c>
      <c r="L114" s="31">
        <v>895.25</v>
      </c>
      <c r="M114" s="31">
        <v>44.270389999999999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101.3</v>
      </c>
      <c r="D115" s="36">
        <v>101.93333333333332</v>
      </c>
      <c r="E115" s="36">
        <v>100.26666666666665</v>
      </c>
      <c r="F115" s="36">
        <v>99.233333333333334</v>
      </c>
      <c r="G115" s="36">
        <v>97.566666666666663</v>
      </c>
      <c r="H115" s="36">
        <v>102.96666666666664</v>
      </c>
      <c r="I115" s="36">
        <v>104.6333333333333</v>
      </c>
      <c r="J115" s="36">
        <v>105.66666666666663</v>
      </c>
      <c r="K115" s="31">
        <v>103.6</v>
      </c>
      <c r="L115" s="31">
        <v>100.9</v>
      </c>
      <c r="M115" s="31">
        <v>668.10041000000001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476.4</v>
      </c>
      <c r="D116" s="36">
        <v>477.34999999999997</v>
      </c>
      <c r="E116" s="36">
        <v>473.24999999999994</v>
      </c>
      <c r="F116" s="36">
        <v>470.09999999999997</v>
      </c>
      <c r="G116" s="36">
        <v>465.99999999999994</v>
      </c>
      <c r="H116" s="36">
        <v>480.49999999999994</v>
      </c>
      <c r="I116" s="36">
        <v>484.59999999999997</v>
      </c>
      <c r="J116" s="36">
        <v>487.74999999999994</v>
      </c>
      <c r="K116" s="31">
        <v>481.45</v>
      </c>
      <c r="L116" s="31">
        <v>474.2</v>
      </c>
      <c r="M116" s="31">
        <v>117.86959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744.95</v>
      </c>
      <c r="D117" s="36">
        <v>743.16666666666663</v>
      </c>
      <c r="E117" s="36">
        <v>734.73333333333323</v>
      </c>
      <c r="F117" s="36">
        <v>724.51666666666665</v>
      </c>
      <c r="G117" s="36">
        <v>716.08333333333326</v>
      </c>
      <c r="H117" s="36">
        <v>753.38333333333321</v>
      </c>
      <c r="I117" s="36">
        <v>761.81666666666661</v>
      </c>
      <c r="J117" s="36">
        <v>772.03333333333319</v>
      </c>
      <c r="K117" s="31">
        <v>751.6</v>
      </c>
      <c r="L117" s="31">
        <v>732.95</v>
      </c>
      <c r="M117" s="31">
        <v>17.629670000000001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426.3</v>
      </c>
      <c r="D118" s="36">
        <v>421.8</v>
      </c>
      <c r="E118" s="36">
        <v>415.55</v>
      </c>
      <c r="F118" s="36">
        <v>404.8</v>
      </c>
      <c r="G118" s="36">
        <v>398.55</v>
      </c>
      <c r="H118" s="36">
        <v>432.55</v>
      </c>
      <c r="I118" s="36">
        <v>438.8</v>
      </c>
      <c r="J118" s="36">
        <v>449.55</v>
      </c>
      <c r="K118" s="31">
        <v>428.05</v>
      </c>
      <c r="L118" s="31">
        <v>411.05</v>
      </c>
      <c r="M118" s="31">
        <v>46.185949999999998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837.1</v>
      </c>
      <c r="D119" s="36">
        <v>838.63333333333333</v>
      </c>
      <c r="E119" s="36">
        <v>833.4666666666667</v>
      </c>
      <c r="F119" s="36">
        <v>829.83333333333337</v>
      </c>
      <c r="G119" s="36">
        <v>824.66666666666674</v>
      </c>
      <c r="H119" s="36">
        <v>842.26666666666665</v>
      </c>
      <c r="I119" s="36">
        <v>847.43333333333339</v>
      </c>
      <c r="J119" s="36">
        <v>851.06666666666661</v>
      </c>
      <c r="K119" s="31">
        <v>843.8</v>
      </c>
      <c r="L119" s="31">
        <v>835</v>
      </c>
      <c r="M119" s="31">
        <v>18.783989999999999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561.15</v>
      </c>
      <c r="D120" s="36">
        <v>558.16666666666663</v>
      </c>
      <c r="E120" s="36">
        <v>554.0333333333333</v>
      </c>
      <c r="F120" s="36">
        <v>546.91666666666663</v>
      </c>
      <c r="G120" s="36">
        <v>542.7833333333333</v>
      </c>
      <c r="H120" s="36">
        <v>565.2833333333333</v>
      </c>
      <c r="I120" s="36">
        <v>569.41666666666674</v>
      </c>
      <c r="J120" s="36">
        <v>576.5333333333333</v>
      </c>
      <c r="K120" s="31">
        <v>562.29999999999995</v>
      </c>
      <c r="L120" s="31">
        <v>551.04999999999995</v>
      </c>
      <c r="M120" s="31">
        <v>15.34693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1863.6</v>
      </c>
      <c r="D121" s="36">
        <v>1865.2166666666665</v>
      </c>
      <c r="E121" s="36">
        <v>1858.9333333333329</v>
      </c>
      <c r="F121" s="36">
        <v>1854.2666666666664</v>
      </c>
      <c r="G121" s="36">
        <v>1847.9833333333329</v>
      </c>
      <c r="H121" s="36">
        <v>1869.883333333333</v>
      </c>
      <c r="I121" s="36">
        <v>1876.1666666666663</v>
      </c>
      <c r="J121" s="36">
        <v>1880.833333333333</v>
      </c>
      <c r="K121" s="31">
        <v>1871.5</v>
      </c>
      <c r="L121" s="31">
        <v>1860.55</v>
      </c>
      <c r="M121" s="31">
        <v>28.65766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171.6</v>
      </c>
      <c r="D122" s="36">
        <v>170.16666666666666</v>
      </c>
      <c r="E122" s="36">
        <v>168.13333333333333</v>
      </c>
      <c r="F122" s="36">
        <v>164.66666666666666</v>
      </c>
      <c r="G122" s="36">
        <v>162.63333333333333</v>
      </c>
      <c r="H122" s="36">
        <v>173.63333333333333</v>
      </c>
      <c r="I122" s="36">
        <v>175.66666666666669</v>
      </c>
      <c r="J122" s="36">
        <v>179.13333333333333</v>
      </c>
      <c r="K122" s="31">
        <v>172.2</v>
      </c>
      <c r="L122" s="31">
        <v>166.7</v>
      </c>
      <c r="M122" s="31">
        <v>73.647469999999998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2638.75</v>
      </c>
      <c r="D123" s="36">
        <v>2638.2833333333333</v>
      </c>
      <c r="E123" s="36">
        <v>2614.5666666666666</v>
      </c>
      <c r="F123" s="36">
        <v>2590.3833333333332</v>
      </c>
      <c r="G123" s="36">
        <v>2566.6666666666665</v>
      </c>
      <c r="H123" s="36">
        <v>2662.4666666666667</v>
      </c>
      <c r="I123" s="36">
        <v>2686.1833333333329</v>
      </c>
      <c r="J123" s="36">
        <v>2710.3666666666668</v>
      </c>
      <c r="K123" s="31">
        <v>2662</v>
      </c>
      <c r="L123" s="31">
        <v>2614.1</v>
      </c>
      <c r="M123" s="31">
        <v>1.18771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430.55</v>
      </c>
      <c r="D124" s="36">
        <v>431.18333333333334</v>
      </c>
      <c r="E124" s="36">
        <v>428.41666666666669</v>
      </c>
      <c r="F124" s="36">
        <v>426.28333333333336</v>
      </c>
      <c r="G124" s="36">
        <v>423.51666666666671</v>
      </c>
      <c r="H124" s="36">
        <v>433.31666666666666</v>
      </c>
      <c r="I124" s="36">
        <v>436.08333333333331</v>
      </c>
      <c r="J124" s="36">
        <v>438.21666666666664</v>
      </c>
      <c r="K124" s="31">
        <v>433.95</v>
      </c>
      <c r="L124" s="31">
        <v>429.05</v>
      </c>
      <c r="M124" s="31">
        <v>9.6477900000000005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572</v>
      </c>
      <c r="D125" s="36">
        <v>566.69999999999993</v>
      </c>
      <c r="E125" s="36">
        <v>559.39999999999986</v>
      </c>
      <c r="F125" s="36">
        <v>546.79999999999995</v>
      </c>
      <c r="G125" s="36">
        <v>539.49999999999989</v>
      </c>
      <c r="H125" s="36">
        <v>579.29999999999984</v>
      </c>
      <c r="I125" s="36">
        <v>586.5999999999998</v>
      </c>
      <c r="J125" s="36">
        <v>599.19999999999982</v>
      </c>
      <c r="K125" s="31">
        <v>574</v>
      </c>
      <c r="L125" s="31">
        <v>554.1</v>
      </c>
      <c r="M125" s="31">
        <v>42.233510000000003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835.25</v>
      </c>
      <c r="D126" s="36">
        <v>838.05000000000007</v>
      </c>
      <c r="E126" s="36">
        <v>830.20000000000016</v>
      </c>
      <c r="F126" s="36">
        <v>825.15000000000009</v>
      </c>
      <c r="G126" s="36">
        <v>817.30000000000018</v>
      </c>
      <c r="H126" s="36">
        <v>843.10000000000014</v>
      </c>
      <c r="I126" s="36">
        <v>850.95</v>
      </c>
      <c r="J126" s="36">
        <v>856.00000000000011</v>
      </c>
      <c r="K126" s="31">
        <v>845.9</v>
      </c>
      <c r="L126" s="31">
        <v>833</v>
      </c>
      <c r="M126" s="31">
        <v>20.246089999999999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3458.7</v>
      </c>
      <c r="D127" s="36">
        <v>3453.9333333333329</v>
      </c>
      <c r="E127" s="36">
        <v>3427.766666666666</v>
      </c>
      <c r="F127" s="36">
        <v>3396.833333333333</v>
      </c>
      <c r="G127" s="36">
        <v>3370.6666666666661</v>
      </c>
      <c r="H127" s="36">
        <v>3484.8666666666659</v>
      </c>
      <c r="I127" s="36">
        <v>3511.0333333333328</v>
      </c>
      <c r="J127" s="36">
        <v>3541.9666666666658</v>
      </c>
      <c r="K127" s="31">
        <v>3480.1</v>
      </c>
      <c r="L127" s="31">
        <v>3423</v>
      </c>
      <c r="M127" s="31">
        <v>16.516159999999999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5866.4</v>
      </c>
      <c r="D128" s="36">
        <v>5912.7</v>
      </c>
      <c r="E128" s="36">
        <v>5805.4</v>
      </c>
      <c r="F128" s="36">
        <v>5744.4</v>
      </c>
      <c r="G128" s="36">
        <v>5637.0999999999995</v>
      </c>
      <c r="H128" s="36">
        <v>5973.7</v>
      </c>
      <c r="I128" s="36">
        <v>6081.0000000000009</v>
      </c>
      <c r="J128" s="36">
        <v>6142</v>
      </c>
      <c r="K128" s="31">
        <v>6020</v>
      </c>
      <c r="L128" s="31">
        <v>5851.7</v>
      </c>
      <c r="M128" s="31">
        <v>6.1817299999999999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5229.55</v>
      </c>
      <c r="D129" s="36">
        <v>5218.2166666666662</v>
      </c>
      <c r="E129" s="36">
        <v>5142.4333333333325</v>
      </c>
      <c r="F129" s="36">
        <v>5055.3166666666666</v>
      </c>
      <c r="G129" s="36">
        <v>4979.5333333333328</v>
      </c>
      <c r="H129" s="36">
        <v>5305.3333333333321</v>
      </c>
      <c r="I129" s="36">
        <v>5381.1166666666668</v>
      </c>
      <c r="J129" s="36">
        <v>5468.2333333333318</v>
      </c>
      <c r="K129" s="31">
        <v>5294</v>
      </c>
      <c r="L129" s="31">
        <v>5131.1000000000004</v>
      </c>
      <c r="M129" s="31">
        <v>2.96732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1399</v>
      </c>
      <c r="D130" s="36">
        <v>1405.25</v>
      </c>
      <c r="E130" s="36">
        <v>1388.1</v>
      </c>
      <c r="F130" s="36">
        <v>1377.1999999999998</v>
      </c>
      <c r="G130" s="36">
        <v>1360.0499999999997</v>
      </c>
      <c r="H130" s="36">
        <v>1416.15</v>
      </c>
      <c r="I130" s="36">
        <v>1433.3000000000002</v>
      </c>
      <c r="J130" s="36">
        <v>1444.2000000000003</v>
      </c>
      <c r="K130" s="31">
        <v>1422.4</v>
      </c>
      <c r="L130" s="31">
        <v>1394.35</v>
      </c>
      <c r="M130" s="31">
        <v>15.34642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1641.7</v>
      </c>
      <c r="D131" s="36">
        <v>1651.45</v>
      </c>
      <c r="E131" s="36">
        <v>1628.45</v>
      </c>
      <c r="F131" s="36">
        <v>1615.2</v>
      </c>
      <c r="G131" s="36">
        <v>1592.2</v>
      </c>
      <c r="H131" s="36">
        <v>1664.7</v>
      </c>
      <c r="I131" s="36">
        <v>1687.7</v>
      </c>
      <c r="J131" s="36">
        <v>1700.95</v>
      </c>
      <c r="K131" s="31">
        <v>1674.45</v>
      </c>
      <c r="L131" s="31">
        <v>1638.2</v>
      </c>
      <c r="M131" s="31">
        <v>28.357679999999998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278</v>
      </c>
      <c r="D132" s="36">
        <v>277.76666666666665</v>
      </c>
      <c r="E132" s="36">
        <v>275.88333333333333</v>
      </c>
      <c r="F132" s="36">
        <v>273.76666666666665</v>
      </c>
      <c r="G132" s="36">
        <v>271.88333333333333</v>
      </c>
      <c r="H132" s="36">
        <v>279.88333333333333</v>
      </c>
      <c r="I132" s="36">
        <v>281.76666666666665</v>
      </c>
      <c r="J132" s="36">
        <v>283.88333333333333</v>
      </c>
      <c r="K132" s="31">
        <v>279.64999999999998</v>
      </c>
      <c r="L132" s="31">
        <v>275.64999999999998</v>
      </c>
      <c r="M132" s="31">
        <v>24.749320000000001</v>
      </c>
      <c r="N132" s="1"/>
      <c r="O132" s="1"/>
    </row>
    <row r="133" spans="1:15" ht="12.75" customHeight="1">
      <c r="A133" s="51">
        <v>124</v>
      </c>
      <c r="B133" s="53" t="s">
        <v>860</v>
      </c>
      <c r="C133" s="31">
        <v>2074.0500000000002</v>
      </c>
      <c r="D133" s="36">
        <v>2099.5</v>
      </c>
      <c r="E133" s="36">
        <v>2034.5500000000002</v>
      </c>
      <c r="F133" s="36">
        <v>1995.0500000000002</v>
      </c>
      <c r="G133" s="36">
        <v>1930.1000000000004</v>
      </c>
      <c r="H133" s="36">
        <v>2139</v>
      </c>
      <c r="I133" s="36">
        <v>2203.9499999999998</v>
      </c>
      <c r="J133" s="36">
        <v>2243.4499999999998</v>
      </c>
      <c r="K133" s="31">
        <v>2164.4499999999998</v>
      </c>
      <c r="L133" s="31">
        <v>2060</v>
      </c>
      <c r="M133" s="31">
        <v>5.8832700000000004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553.75</v>
      </c>
      <c r="D134" s="36">
        <v>551.25</v>
      </c>
      <c r="E134" s="36">
        <v>546.5</v>
      </c>
      <c r="F134" s="36">
        <v>539.25</v>
      </c>
      <c r="G134" s="36">
        <v>534.5</v>
      </c>
      <c r="H134" s="36">
        <v>558.5</v>
      </c>
      <c r="I134" s="36">
        <v>563.25</v>
      </c>
      <c r="J134" s="36">
        <v>570.5</v>
      </c>
      <c r="K134" s="31">
        <v>556</v>
      </c>
      <c r="L134" s="31">
        <v>544</v>
      </c>
      <c r="M134" s="31">
        <v>13.255140000000001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10015.299999999999</v>
      </c>
      <c r="D135" s="36">
        <v>10040.283333333333</v>
      </c>
      <c r="E135" s="36">
        <v>9960.5666666666657</v>
      </c>
      <c r="F135" s="36">
        <v>9905.8333333333321</v>
      </c>
      <c r="G135" s="36">
        <v>9826.116666666665</v>
      </c>
      <c r="H135" s="36">
        <v>10095.016666666666</v>
      </c>
      <c r="I135" s="36">
        <v>10174.733333333334</v>
      </c>
      <c r="J135" s="36">
        <v>10229.466666666667</v>
      </c>
      <c r="K135" s="31">
        <v>10120</v>
      </c>
      <c r="L135" s="31">
        <v>9985.5499999999993</v>
      </c>
      <c r="M135" s="31">
        <v>7.1173299999999999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737.75</v>
      </c>
      <c r="D136" s="36">
        <v>725.25</v>
      </c>
      <c r="E136" s="36">
        <v>704.55</v>
      </c>
      <c r="F136" s="36">
        <v>671.34999999999991</v>
      </c>
      <c r="G136" s="36">
        <v>650.64999999999986</v>
      </c>
      <c r="H136" s="36">
        <v>758.45</v>
      </c>
      <c r="I136" s="36">
        <v>779.15000000000009</v>
      </c>
      <c r="J136" s="36">
        <v>812.35000000000014</v>
      </c>
      <c r="K136" s="31">
        <v>745.95</v>
      </c>
      <c r="L136" s="31">
        <v>692.05</v>
      </c>
      <c r="M136" s="31">
        <v>21.043289999999999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1108.5999999999999</v>
      </c>
      <c r="D137" s="36">
        <v>1107.9166666666665</v>
      </c>
      <c r="E137" s="36">
        <v>1101.2833333333331</v>
      </c>
      <c r="F137" s="36">
        <v>1093.9666666666665</v>
      </c>
      <c r="G137" s="36">
        <v>1087.333333333333</v>
      </c>
      <c r="H137" s="36">
        <v>1115.2333333333331</v>
      </c>
      <c r="I137" s="36">
        <v>1121.8666666666663</v>
      </c>
      <c r="J137" s="36">
        <v>1129.1833333333332</v>
      </c>
      <c r="K137" s="31">
        <v>1114.55</v>
      </c>
      <c r="L137" s="31">
        <v>1100.5999999999999</v>
      </c>
      <c r="M137" s="31">
        <v>5.1206899999999997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939.7</v>
      </c>
      <c r="D138" s="36">
        <v>939.63333333333321</v>
      </c>
      <c r="E138" s="36">
        <v>935.86666666666645</v>
      </c>
      <c r="F138" s="36">
        <v>932.03333333333319</v>
      </c>
      <c r="G138" s="36">
        <v>928.26666666666642</v>
      </c>
      <c r="H138" s="36">
        <v>943.46666666666647</v>
      </c>
      <c r="I138" s="36">
        <v>947.23333333333335</v>
      </c>
      <c r="J138" s="36">
        <v>951.06666666666649</v>
      </c>
      <c r="K138" s="31">
        <v>943.4</v>
      </c>
      <c r="L138" s="31">
        <v>935.8</v>
      </c>
      <c r="M138" s="31">
        <v>3.8960900000000001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103.45</v>
      </c>
      <c r="D139" s="36">
        <v>103.34999999999998</v>
      </c>
      <c r="E139" s="36">
        <v>102.19999999999996</v>
      </c>
      <c r="F139" s="36">
        <v>100.94999999999997</v>
      </c>
      <c r="G139" s="36">
        <v>99.799999999999955</v>
      </c>
      <c r="H139" s="36">
        <v>104.59999999999997</v>
      </c>
      <c r="I139" s="36">
        <v>105.74999999999997</v>
      </c>
      <c r="J139" s="36">
        <v>106.99999999999997</v>
      </c>
      <c r="K139" s="31">
        <v>104.5</v>
      </c>
      <c r="L139" s="31">
        <v>102.1</v>
      </c>
      <c r="M139" s="31">
        <v>214.03253000000001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2598.65</v>
      </c>
      <c r="D140" s="36">
        <v>2607.0499999999997</v>
      </c>
      <c r="E140" s="36">
        <v>2573.0999999999995</v>
      </c>
      <c r="F140" s="36">
        <v>2547.5499999999997</v>
      </c>
      <c r="G140" s="36">
        <v>2513.5999999999995</v>
      </c>
      <c r="H140" s="36">
        <v>2632.5999999999995</v>
      </c>
      <c r="I140" s="36">
        <v>2666.5499999999993</v>
      </c>
      <c r="J140" s="36">
        <v>2692.0999999999995</v>
      </c>
      <c r="K140" s="31">
        <v>2641</v>
      </c>
      <c r="L140" s="31">
        <v>2581.5</v>
      </c>
      <c r="M140" s="31">
        <v>5.3505200000000004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131509.75</v>
      </c>
      <c r="D141" s="36">
        <v>131202.91666666666</v>
      </c>
      <c r="E141" s="36">
        <v>130455.83333333331</v>
      </c>
      <c r="F141" s="36">
        <v>129401.91666666666</v>
      </c>
      <c r="G141" s="36">
        <v>128654.83333333331</v>
      </c>
      <c r="H141" s="36">
        <v>132256.83333333331</v>
      </c>
      <c r="I141" s="36">
        <v>133003.91666666663</v>
      </c>
      <c r="J141" s="36">
        <v>134057.83333333331</v>
      </c>
      <c r="K141" s="31">
        <v>131950</v>
      </c>
      <c r="L141" s="31">
        <v>130149</v>
      </c>
      <c r="M141" s="31">
        <v>6.8330000000000002E-2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</v>
      </c>
      <c r="D142" s="36">
        <v>62.016666666666673</v>
      </c>
      <c r="E142" s="36">
        <v>61.633333333333347</v>
      </c>
      <c r="F142" s="36">
        <v>61.266666666666673</v>
      </c>
      <c r="G142" s="36">
        <v>60.883333333333347</v>
      </c>
      <c r="H142" s="36">
        <v>62.383333333333347</v>
      </c>
      <c r="I142" s="36">
        <v>62.766666666666673</v>
      </c>
      <c r="J142" s="36">
        <v>63.133333333333347</v>
      </c>
      <c r="K142" s="31">
        <v>62.4</v>
      </c>
      <c r="L142" s="31">
        <v>61.65</v>
      </c>
      <c r="M142" s="31">
        <v>47.66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1517.8</v>
      </c>
      <c r="D143" s="36">
        <v>1502.1666666666667</v>
      </c>
      <c r="E143" s="36">
        <v>1475.7333333333336</v>
      </c>
      <c r="F143" s="36">
        <v>1433.6666666666667</v>
      </c>
      <c r="G143" s="36">
        <v>1407.2333333333336</v>
      </c>
      <c r="H143" s="36">
        <v>1544.2333333333336</v>
      </c>
      <c r="I143" s="36">
        <v>1570.6666666666665</v>
      </c>
      <c r="J143" s="36">
        <v>1612.7333333333336</v>
      </c>
      <c r="K143" s="31">
        <v>1528.6</v>
      </c>
      <c r="L143" s="31">
        <v>1460.1</v>
      </c>
      <c r="M143" s="31">
        <v>7.8232400000000002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5085.5</v>
      </c>
      <c r="D144" s="36">
        <v>5094.416666666667</v>
      </c>
      <c r="E144" s="36">
        <v>5047.6333333333341</v>
      </c>
      <c r="F144" s="36">
        <v>5009.7666666666673</v>
      </c>
      <c r="G144" s="36">
        <v>4962.9833333333345</v>
      </c>
      <c r="H144" s="36">
        <v>5132.2833333333338</v>
      </c>
      <c r="I144" s="36">
        <v>5179.0666666666666</v>
      </c>
      <c r="J144" s="36">
        <v>5216.9333333333334</v>
      </c>
      <c r="K144" s="31">
        <v>5141.2</v>
      </c>
      <c r="L144" s="31">
        <v>5056.55</v>
      </c>
      <c r="M144" s="31">
        <v>1.32168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3796.2</v>
      </c>
      <c r="D145" s="36">
        <v>3819.5499999999997</v>
      </c>
      <c r="E145" s="36">
        <v>3756.2499999999995</v>
      </c>
      <c r="F145" s="36">
        <v>3716.2999999999997</v>
      </c>
      <c r="G145" s="36">
        <v>3652.9999999999995</v>
      </c>
      <c r="H145" s="36">
        <v>3859.4999999999995</v>
      </c>
      <c r="I145" s="36">
        <v>3922.7999999999997</v>
      </c>
      <c r="J145" s="36">
        <v>3962.7499999999995</v>
      </c>
      <c r="K145" s="31">
        <v>3882.85</v>
      </c>
      <c r="L145" s="31">
        <v>3779.6</v>
      </c>
      <c r="M145" s="31">
        <v>2.9666399999999999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27116.400000000001</v>
      </c>
      <c r="D146" s="36">
        <v>26972.833333333332</v>
      </c>
      <c r="E146" s="36">
        <v>26795.616666666665</v>
      </c>
      <c r="F146" s="36">
        <v>26474.833333333332</v>
      </c>
      <c r="G146" s="36">
        <v>26297.616666666665</v>
      </c>
      <c r="H146" s="36">
        <v>27293.616666666665</v>
      </c>
      <c r="I146" s="36">
        <v>27470.833333333332</v>
      </c>
      <c r="J146" s="36">
        <v>27791.616666666665</v>
      </c>
      <c r="K146" s="31">
        <v>27150.05</v>
      </c>
      <c r="L146" s="31">
        <v>26652.05</v>
      </c>
      <c r="M146" s="31">
        <v>1.3239000000000001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69.05</v>
      </c>
      <c r="D147" s="36">
        <v>68.8</v>
      </c>
      <c r="E147" s="36">
        <v>67.8</v>
      </c>
      <c r="F147" s="36">
        <v>66.55</v>
      </c>
      <c r="G147" s="36">
        <v>65.55</v>
      </c>
      <c r="H147" s="36">
        <v>70.05</v>
      </c>
      <c r="I147" s="36">
        <v>71.05</v>
      </c>
      <c r="J147" s="36">
        <v>72.3</v>
      </c>
      <c r="K147" s="31">
        <v>69.8</v>
      </c>
      <c r="L147" s="31">
        <v>67.55</v>
      </c>
      <c r="M147" s="31">
        <v>568.87404000000004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223.55</v>
      </c>
      <c r="D148" s="36">
        <v>222.36666666666667</v>
      </c>
      <c r="E148" s="36">
        <v>220.23333333333335</v>
      </c>
      <c r="F148" s="36">
        <v>216.91666666666669</v>
      </c>
      <c r="G148" s="36">
        <v>214.78333333333336</v>
      </c>
      <c r="H148" s="36">
        <v>225.68333333333334</v>
      </c>
      <c r="I148" s="36">
        <v>227.81666666666666</v>
      </c>
      <c r="J148" s="36">
        <v>231.13333333333333</v>
      </c>
      <c r="K148" s="31">
        <v>224.5</v>
      </c>
      <c r="L148" s="31">
        <v>219.05</v>
      </c>
      <c r="M148" s="31">
        <v>197.77699999999999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317.10000000000002</v>
      </c>
      <c r="D149" s="36">
        <v>315.81666666666666</v>
      </c>
      <c r="E149" s="36">
        <v>309.88333333333333</v>
      </c>
      <c r="F149" s="36">
        <v>302.66666666666669</v>
      </c>
      <c r="G149" s="36">
        <v>296.73333333333335</v>
      </c>
      <c r="H149" s="36">
        <v>323.0333333333333</v>
      </c>
      <c r="I149" s="36">
        <v>328.96666666666658</v>
      </c>
      <c r="J149" s="36">
        <v>336.18333333333328</v>
      </c>
      <c r="K149" s="31">
        <v>321.75</v>
      </c>
      <c r="L149" s="31">
        <v>308.60000000000002</v>
      </c>
      <c r="M149" s="31">
        <v>400.57506000000001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170.05</v>
      </c>
      <c r="D150" s="36">
        <v>169.85</v>
      </c>
      <c r="E150" s="36">
        <v>168.7</v>
      </c>
      <c r="F150" s="36">
        <v>167.35</v>
      </c>
      <c r="G150" s="36">
        <v>166.2</v>
      </c>
      <c r="H150" s="36">
        <v>171.2</v>
      </c>
      <c r="I150" s="36">
        <v>172.35000000000002</v>
      </c>
      <c r="J150" s="36">
        <v>173.7</v>
      </c>
      <c r="K150" s="31">
        <v>171</v>
      </c>
      <c r="L150" s="31">
        <v>168.5</v>
      </c>
      <c r="M150" s="31">
        <v>24.42473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1533.3</v>
      </c>
      <c r="D151" s="36">
        <v>1512.2833333333331</v>
      </c>
      <c r="E151" s="36">
        <v>1477.2166666666662</v>
      </c>
      <c r="F151" s="36">
        <v>1421.1333333333332</v>
      </c>
      <c r="G151" s="36">
        <v>1386.0666666666664</v>
      </c>
      <c r="H151" s="36">
        <v>1568.3666666666661</v>
      </c>
      <c r="I151" s="36">
        <v>1603.4333333333332</v>
      </c>
      <c r="J151" s="36">
        <v>1659.516666666666</v>
      </c>
      <c r="K151" s="31">
        <v>1547.35</v>
      </c>
      <c r="L151" s="31">
        <v>1456.2</v>
      </c>
      <c r="M151" s="31">
        <v>20.141369999999998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4337.7</v>
      </c>
      <c r="D152" s="36">
        <v>4340.9666666666662</v>
      </c>
      <c r="E152" s="36">
        <v>4303.9833333333327</v>
      </c>
      <c r="F152" s="36">
        <v>4270.2666666666664</v>
      </c>
      <c r="G152" s="36">
        <v>4233.2833333333328</v>
      </c>
      <c r="H152" s="36">
        <v>4374.6833333333325</v>
      </c>
      <c r="I152" s="36">
        <v>4411.6666666666661</v>
      </c>
      <c r="J152" s="36">
        <v>4445.3833333333323</v>
      </c>
      <c r="K152" s="31">
        <v>4377.95</v>
      </c>
      <c r="L152" s="31">
        <v>4307.25</v>
      </c>
      <c r="M152" s="31">
        <v>1.5445500000000001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382.75</v>
      </c>
      <c r="D153" s="36">
        <v>384.55</v>
      </c>
      <c r="E153" s="36">
        <v>379.70000000000005</v>
      </c>
      <c r="F153" s="36">
        <v>376.65000000000003</v>
      </c>
      <c r="G153" s="36">
        <v>371.80000000000007</v>
      </c>
      <c r="H153" s="36">
        <v>387.6</v>
      </c>
      <c r="I153" s="36">
        <v>392.45000000000005</v>
      </c>
      <c r="J153" s="36">
        <v>395.5</v>
      </c>
      <c r="K153" s="31">
        <v>389.4</v>
      </c>
      <c r="L153" s="31">
        <v>381.5</v>
      </c>
      <c r="M153" s="31">
        <v>18.853909999999999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214.65</v>
      </c>
      <c r="D154" s="36">
        <v>213.11666666666667</v>
      </c>
      <c r="E154" s="36">
        <v>210.83333333333334</v>
      </c>
      <c r="F154" s="36">
        <v>207.01666666666668</v>
      </c>
      <c r="G154" s="36">
        <v>204.73333333333335</v>
      </c>
      <c r="H154" s="36">
        <v>216.93333333333334</v>
      </c>
      <c r="I154" s="36">
        <v>219.21666666666664</v>
      </c>
      <c r="J154" s="36">
        <v>223.03333333333333</v>
      </c>
      <c r="K154" s="31">
        <v>215.4</v>
      </c>
      <c r="L154" s="31">
        <v>209.3</v>
      </c>
      <c r="M154" s="31">
        <v>310.54419000000001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39074.449999999997</v>
      </c>
      <c r="D155" s="36">
        <v>38926.433333333327</v>
      </c>
      <c r="E155" s="36">
        <v>38702.866666666654</v>
      </c>
      <c r="F155" s="36">
        <v>38331.283333333326</v>
      </c>
      <c r="G155" s="36">
        <v>38107.716666666653</v>
      </c>
      <c r="H155" s="36">
        <v>39298.016666666656</v>
      </c>
      <c r="I155" s="36">
        <v>39521.583333333321</v>
      </c>
      <c r="J155" s="36">
        <v>39893.166666666657</v>
      </c>
      <c r="K155" s="31">
        <v>39150</v>
      </c>
      <c r="L155" s="31">
        <v>38554.85</v>
      </c>
      <c r="M155" s="31">
        <v>0.18182000000000001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1601.8</v>
      </c>
      <c r="D156" s="36">
        <v>1607.2833333333335</v>
      </c>
      <c r="E156" s="36">
        <v>1586.5666666666671</v>
      </c>
      <c r="F156" s="36">
        <v>1571.3333333333335</v>
      </c>
      <c r="G156" s="36">
        <v>1550.616666666667</v>
      </c>
      <c r="H156" s="36">
        <v>1622.5166666666671</v>
      </c>
      <c r="I156" s="36">
        <v>1643.2333333333338</v>
      </c>
      <c r="J156" s="36">
        <v>1658.4666666666672</v>
      </c>
      <c r="K156" s="31">
        <v>1628</v>
      </c>
      <c r="L156" s="31">
        <v>1592.05</v>
      </c>
      <c r="M156" s="31">
        <v>8.3614800000000002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668.7</v>
      </c>
      <c r="D157" s="36">
        <v>669.98333333333335</v>
      </c>
      <c r="E157" s="36">
        <v>662.9666666666667</v>
      </c>
      <c r="F157" s="36">
        <v>657.23333333333335</v>
      </c>
      <c r="G157" s="36">
        <v>650.2166666666667</v>
      </c>
      <c r="H157" s="36">
        <v>675.7166666666667</v>
      </c>
      <c r="I157" s="36">
        <v>682.73333333333335</v>
      </c>
      <c r="J157" s="36">
        <v>688.4666666666667</v>
      </c>
      <c r="K157" s="31">
        <v>677</v>
      </c>
      <c r="L157" s="31">
        <v>664.25</v>
      </c>
      <c r="M157" s="31">
        <v>30.98366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950.9</v>
      </c>
      <c r="D158" s="36">
        <v>947.56666666666661</v>
      </c>
      <c r="E158" s="36">
        <v>935.13333333333321</v>
      </c>
      <c r="F158" s="36">
        <v>919.36666666666656</v>
      </c>
      <c r="G158" s="36">
        <v>906.93333333333317</v>
      </c>
      <c r="H158" s="36">
        <v>963.33333333333326</v>
      </c>
      <c r="I158" s="36">
        <v>975.76666666666665</v>
      </c>
      <c r="J158" s="36">
        <v>991.5333333333333</v>
      </c>
      <c r="K158" s="31">
        <v>960</v>
      </c>
      <c r="L158" s="31">
        <v>931.8</v>
      </c>
      <c r="M158" s="31">
        <v>19.19378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7265.2</v>
      </c>
      <c r="D159" s="36">
        <v>7299.4333333333334</v>
      </c>
      <c r="E159" s="36">
        <v>7183.916666666667</v>
      </c>
      <c r="F159" s="36">
        <v>7102.6333333333332</v>
      </c>
      <c r="G159" s="36">
        <v>6987.1166666666668</v>
      </c>
      <c r="H159" s="36">
        <v>7380.7166666666672</v>
      </c>
      <c r="I159" s="36">
        <v>7496.2333333333336</v>
      </c>
      <c r="J159" s="36">
        <v>7577.5166666666673</v>
      </c>
      <c r="K159" s="31">
        <v>7414.95</v>
      </c>
      <c r="L159" s="31">
        <v>7218.15</v>
      </c>
      <c r="M159" s="31">
        <v>3.0019399999999998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232.05</v>
      </c>
      <c r="D160" s="36">
        <v>231.28333333333333</v>
      </c>
      <c r="E160" s="36">
        <v>229.86666666666667</v>
      </c>
      <c r="F160" s="36">
        <v>227.68333333333334</v>
      </c>
      <c r="G160" s="36">
        <v>226.26666666666668</v>
      </c>
      <c r="H160" s="36">
        <v>233.46666666666667</v>
      </c>
      <c r="I160" s="36">
        <v>234.88333333333335</v>
      </c>
      <c r="J160" s="36">
        <v>237.06666666666666</v>
      </c>
      <c r="K160" s="31">
        <v>232.7</v>
      </c>
      <c r="L160" s="31">
        <v>229.1</v>
      </c>
      <c r="M160" s="31">
        <v>40.18835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405.75</v>
      </c>
      <c r="D161" s="36">
        <v>403.95</v>
      </c>
      <c r="E161" s="36">
        <v>398.9</v>
      </c>
      <c r="F161" s="36">
        <v>392.05</v>
      </c>
      <c r="G161" s="36">
        <v>387</v>
      </c>
      <c r="H161" s="36">
        <v>410.79999999999995</v>
      </c>
      <c r="I161" s="36">
        <v>415.85</v>
      </c>
      <c r="J161" s="36">
        <v>422.69999999999993</v>
      </c>
      <c r="K161" s="31">
        <v>409</v>
      </c>
      <c r="L161" s="31">
        <v>397.1</v>
      </c>
      <c r="M161" s="31">
        <v>192.91258999999999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17094.349999999999</v>
      </c>
      <c r="D162" s="36">
        <v>17165.383333333335</v>
      </c>
      <c r="E162" s="36">
        <v>16930.816666666669</v>
      </c>
      <c r="F162" s="36">
        <v>16767.283333333333</v>
      </c>
      <c r="G162" s="36">
        <v>16532.716666666667</v>
      </c>
      <c r="H162" s="36">
        <v>17328.916666666672</v>
      </c>
      <c r="I162" s="36">
        <v>17563.483333333337</v>
      </c>
      <c r="J162" s="36">
        <v>17727.016666666674</v>
      </c>
      <c r="K162" s="31">
        <v>17399.95</v>
      </c>
      <c r="L162" s="31">
        <v>17001.849999999999</v>
      </c>
      <c r="M162" s="31">
        <v>4.6600000000000003E-2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2769.05</v>
      </c>
      <c r="D163" s="36">
        <v>2769.8833333333337</v>
      </c>
      <c r="E163" s="36">
        <v>2749.4666666666672</v>
      </c>
      <c r="F163" s="36">
        <v>2729.8833333333337</v>
      </c>
      <c r="G163" s="36">
        <v>2709.4666666666672</v>
      </c>
      <c r="H163" s="36">
        <v>2789.4666666666672</v>
      </c>
      <c r="I163" s="36">
        <v>2809.8833333333341</v>
      </c>
      <c r="J163" s="36">
        <v>2829.4666666666672</v>
      </c>
      <c r="K163" s="31">
        <v>2790.3</v>
      </c>
      <c r="L163" s="31">
        <v>2750.3</v>
      </c>
      <c r="M163" s="31">
        <v>3.0000200000000001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3438.05</v>
      </c>
      <c r="D164" s="36">
        <v>3445.5499999999997</v>
      </c>
      <c r="E164" s="36">
        <v>3411.3499999999995</v>
      </c>
      <c r="F164" s="36">
        <v>3384.6499999999996</v>
      </c>
      <c r="G164" s="36">
        <v>3350.4499999999994</v>
      </c>
      <c r="H164" s="36">
        <v>3472.2499999999995</v>
      </c>
      <c r="I164" s="36">
        <v>3506.4499999999994</v>
      </c>
      <c r="J164" s="36">
        <v>3533.1499999999996</v>
      </c>
      <c r="K164" s="31">
        <v>3479.75</v>
      </c>
      <c r="L164" s="31">
        <v>3418.85</v>
      </c>
      <c r="M164" s="31">
        <v>3.6873900000000002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97.4</v>
      </c>
      <c r="D165" s="36">
        <v>97.233333333333334</v>
      </c>
      <c r="E165" s="36">
        <v>96.616666666666674</v>
      </c>
      <c r="F165" s="36">
        <v>95.833333333333343</v>
      </c>
      <c r="G165" s="36">
        <v>95.216666666666683</v>
      </c>
      <c r="H165" s="36">
        <v>98.016666666666666</v>
      </c>
      <c r="I165" s="36">
        <v>98.633333333333312</v>
      </c>
      <c r="J165" s="36">
        <v>99.416666666666657</v>
      </c>
      <c r="K165" s="31">
        <v>97.85</v>
      </c>
      <c r="L165" s="31">
        <v>96.45</v>
      </c>
      <c r="M165" s="31">
        <v>374.26897000000002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783.8</v>
      </c>
      <c r="D166" s="36">
        <v>786.4666666666667</v>
      </c>
      <c r="E166" s="36">
        <v>777.23333333333335</v>
      </c>
      <c r="F166" s="36">
        <v>770.66666666666663</v>
      </c>
      <c r="G166" s="36">
        <v>761.43333333333328</v>
      </c>
      <c r="H166" s="36">
        <v>793.03333333333342</v>
      </c>
      <c r="I166" s="36">
        <v>802.26666666666677</v>
      </c>
      <c r="J166" s="36">
        <v>808.83333333333348</v>
      </c>
      <c r="K166" s="31">
        <v>795.7</v>
      </c>
      <c r="L166" s="31">
        <v>779.9</v>
      </c>
      <c r="M166" s="31">
        <v>2.2914300000000001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5394.6</v>
      </c>
      <c r="D167" s="36">
        <v>5394.583333333333</v>
      </c>
      <c r="E167" s="36">
        <v>5337.1666666666661</v>
      </c>
      <c r="F167" s="36">
        <v>5279.7333333333327</v>
      </c>
      <c r="G167" s="36">
        <v>5222.3166666666657</v>
      </c>
      <c r="H167" s="36">
        <v>5452.0166666666664</v>
      </c>
      <c r="I167" s="36">
        <v>5509.4333333333325</v>
      </c>
      <c r="J167" s="36">
        <v>5566.8666666666668</v>
      </c>
      <c r="K167" s="31">
        <v>5452</v>
      </c>
      <c r="L167" s="31">
        <v>5337.15</v>
      </c>
      <c r="M167" s="31">
        <v>2.8273199999999998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450.4</v>
      </c>
      <c r="D168" s="36">
        <v>446.06666666666666</v>
      </c>
      <c r="E168" s="36">
        <v>438.13333333333333</v>
      </c>
      <c r="F168" s="36">
        <v>425.86666666666667</v>
      </c>
      <c r="G168" s="36">
        <v>417.93333333333334</v>
      </c>
      <c r="H168" s="36">
        <v>458.33333333333331</v>
      </c>
      <c r="I168" s="36">
        <v>466.26666666666659</v>
      </c>
      <c r="J168" s="36">
        <v>478.5333333333333</v>
      </c>
      <c r="K168" s="31">
        <v>454</v>
      </c>
      <c r="L168" s="31">
        <v>433.8</v>
      </c>
      <c r="M168" s="31">
        <v>47.302230000000002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241.45</v>
      </c>
      <c r="D169" s="36">
        <v>240.5333333333333</v>
      </c>
      <c r="E169" s="36">
        <v>237.96666666666661</v>
      </c>
      <c r="F169" s="36">
        <v>234.48333333333332</v>
      </c>
      <c r="G169" s="36">
        <v>231.91666666666663</v>
      </c>
      <c r="H169" s="36">
        <v>244.01666666666659</v>
      </c>
      <c r="I169" s="36">
        <v>246.58333333333331</v>
      </c>
      <c r="J169" s="36">
        <v>250.06666666666658</v>
      </c>
      <c r="K169" s="31">
        <v>243.1</v>
      </c>
      <c r="L169" s="31">
        <v>237.05</v>
      </c>
      <c r="M169" s="31">
        <v>196.63959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1355.35</v>
      </c>
      <c r="D170" s="36">
        <v>1337.4166666666667</v>
      </c>
      <c r="E170" s="36">
        <v>1257.9333333333334</v>
      </c>
      <c r="F170" s="36">
        <v>1160.5166666666667</v>
      </c>
      <c r="G170" s="36">
        <v>1081.0333333333333</v>
      </c>
      <c r="H170" s="36">
        <v>1434.8333333333335</v>
      </c>
      <c r="I170" s="36">
        <v>1514.3166666666666</v>
      </c>
      <c r="J170" s="36">
        <v>1611.7333333333336</v>
      </c>
      <c r="K170" s="31">
        <v>1416.9</v>
      </c>
      <c r="L170" s="31">
        <v>1240</v>
      </c>
      <c r="M170" s="31">
        <v>19.031120000000001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1012.9</v>
      </c>
      <c r="D171" s="36">
        <v>1010.3166666666666</v>
      </c>
      <c r="E171" s="36">
        <v>1003.7333333333332</v>
      </c>
      <c r="F171" s="36">
        <v>994.56666666666661</v>
      </c>
      <c r="G171" s="36">
        <v>987.98333333333323</v>
      </c>
      <c r="H171" s="36">
        <v>1019.4833333333332</v>
      </c>
      <c r="I171" s="36">
        <v>1026.0666666666666</v>
      </c>
      <c r="J171" s="36">
        <v>1035.2333333333331</v>
      </c>
      <c r="K171" s="31">
        <v>1016.9</v>
      </c>
      <c r="L171" s="31">
        <v>1001.15</v>
      </c>
      <c r="M171" s="31">
        <v>6.2238699999999998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435.8</v>
      </c>
      <c r="D172" s="36">
        <v>432.91666666666669</v>
      </c>
      <c r="E172" s="36">
        <v>428.13333333333338</v>
      </c>
      <c r="F172" s="36">
        <v>420.4666666666667</v>
      </c>
      <c r="G172" s="36">
        <v>415.68333333333339</v>
      </c>
      <c r="H172" s="36">
        <v>440.58333333333337</v>
      </c>
      <c r="I172" s="36">
        <v>445.36666666666667</v>
      </c>
      <c r="J172" s="36">
        <v>453.03333333333336</v>
      </c>
      <c r="K172" s="31">
        <v>437.7</v>
      </c>
      <c r="L172" s="31">
        <v>425.25</v>
      </c>
      <c r="M172" s="31">
        <v>115.23818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2596.65</v>
      </c>
      <c r="D173" s="36">
        <v>2595.2000000000003</v>
      </c>
      <c r="E173" s="36">
        <v>2580.5500000000006</v>
      </c>
      <c r="F173" s="36">
        <v>2564.4500000000003</v>
      </c>
      <c r="G173" s="36">
        <v>2549.8000000000006</v>
      </c>
      <c r="H173" s="36">
        <v>2611.3000000000006</v>
      </c>
      <c r="I173" s="36">
        <v>2625.9500000000003</v>
      </c>
      <c r="J173" s="36">
        <v>2642.0500000000006</v>
      </c>
      <c r="K173" s="31">
        <v>2609.85</v>
      </c>
      <c r="L173" s="31">
        <v>2579.1</v>
      </c>
      <c r="M173" s="31">
        <v>48.063890000000001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118.65</v>
      </c>
      <c r="D174" s="36">
        <v>119.2</v>
      </c>
      <c r="E174" s="36">
        <v>117.7</v>
      </c>
      <c r="F174" s="36">
        <v>116.75</v>
      </c>
      <c r="G174" s="36">
        <v>115.25</v>
      </c>
      <c r="H174" s="36">
        <v>120.15</v>
      </c>
      <c r="I174" s="36">
        <v>121.65</v>
      </c>
      <c r="J174" s="36">
        <v>122.60000000000001</v>
      </c>
      <c r="K174" s="31">
        <v>120.7</v>
      </c>
      <c r="L174" s="31">
        <v>118.25</v>
      </c>
      <c r="M174" s="31">
        <v>214.39561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770.1</v>
      </c>
      <c r="D175" s="36">
        <v>770.5333333333333</v>
      </c>
      <c r="E175" s="36">
        <v>764.96666666666658</v>
      </c>
      <c r="F175" s="36">
        <v>759.83333333333326</v>
      </c>
      <c r="G175" s="36">
        <v>754.26666666666654</v>
      </c>
      <c r="H175" s="36">
        <v>775.66666666666663</v>
      </c>
      <c r="I175" s="36">
        <v>781.23333333333323</v>
      </c>
      <c r="J175" s="36">
        <v>786.36666666666667</v>
      </c>
      <c r="K175" s="31">
        <v>776.1</v>
      </c>
      <c r="L175" s="31">
        <v>765.4</v>
      </c>
      <c r="M175" s="31">
        <v>15.80391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1431.6</v>
      </c>
      <c r="D176" s="36">
        <v>1427.7333333333333</v>
      </c>
      <c r="E176" s="36">
        <v>1418.8666666666668</v>
      </c>
      <c r="F176" s="36">
        <v>1406.1333333333334</v>
      </c>
      <c r="G176" s="36">
        <v>1397.2666666666669</v>
      </c>
      <c r="H176" s="36">
        <v>1440.4666666666667</v>
      </c>
      <c r="I176" s="36">
        <v>1449.333333333333</v>
      </c>
      <c r="J176" s="36">
        <v>1462.0666666666666</v>
      </c>
      <c r="K176" s="31">
        <v>1436.6</v>
      </c>
      <c r="L176" s="31">
        <v>1415</v>
      </c>
      <c r="M176" s="31">
        <v>9.3845399999999994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642.75</v>
      </c>
      <c r="D177" s="36">
        <v>642.6</v>
      </c>
      <c r="E177" s="36">
        <v>638.80000000000007</v>
      </c>
      <c r="F177" s="36">
        <v>634.85</v>
      </c>
      <c r="G177" s="36">
        <v>631.05000000000007</v>
      </c>
      <c r="H177" s="36">
        <v>646.55000000000007</v>
      </c>
      <c r="I177" s="36">
        <v>650.35</v>
      </c>
      <c r="J177" s="36">
        <v>654.30000000000007</v>
      </c>
      <c r="K177" s="31">
        <v>646.4</v>
      </c>
      <c r="L177" s="31">
        <v>638.65</v>
      </c>
      <c r="M177" s="31">
        <v>138.83387999999999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28357.9</v>
      </c>
      <c r="D178" s="36">
        <v>28343.633333333331</v>
      </c>
      <c r="E178" s="36">
        <v>28189.266666666663</v>
      </c>
      <c r="F178" s="36">
        <v>28020.633333333331</v>
      </c>
      <c r="G178" s="36">
        <v>27866.266666666663</v>
      </c>
      <c r="H178" s="36">
        <v>28512.266666666663</v>
      </c>
      <c r="I178" s="36">
        <v>28666.633333333331</v>
      </c>
      <c r="J178" s="36">
        <v>28835.266666666663</v>
      </c>
      <c r="K178" s="31">
        <v>28498</v>
      </c>
      <c r="L178" s="31">
        <v>28175</v>
      </c>
      <c r="M178" s="31">
        <v>0.14452999999999999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2148.15</v>
      </c>
      <c r="D179" s="36">
        <v>2130.2833333333333</v>
      </c>
      <c r="E179" s="36">
        <v>2108.0666666666666</v>
      </c>
      <c r="F179" s="36">
        <v>2067.9833333333331</v>
      </c>
      <c r="G179" s="36">
        <v>2045.7666666666664</v>
      </c>
      <c r="H179" s="36">
        <v>2170.3666666666668</v>
      </c>
      <c r="I179" s="36">
        <v>2192.583333333333</v>
      </c>
      <c r="J179" s="36">
        <v>2232.666666666667</v>
      </c>
      <c r="K179" s="31">
        <v>2152.5</v>
      </c>
      <c r="L179" s="31">
        <v>2090.1999999999998</v>
      </c>
      <c r="M179" s="31">
        <v>15.39021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4088.65</v>
      </c>
      <c r="D180" s="36">
        <v>4097.4333333333334</v>
      </c>
      <c r="E180" s="36">
        <v>4067.7666666666664</v>
      </c>
      <c r="F180" s="36">
        <v>4046.8833333333332</v>
      </c>
      <c r="G180" s="36">
        <v>4017.2166666666662</v>
      </c>
      <c r="H180" s="36">
        <v>4118.3166666666666</v>
      </c>
      <c r="I180" s="36">
        <v>4147.9833333333327</v>
      </c>
      <c r="J180" s="36">
        <v>4168.8666666666668</v>
      </c>
      <c r="K180" s="31">
        <v>4127.1000000000004</v>
      </c>
      <c r="L180" s="31">
        <v>4076.55</v>
      </c>
      <c r="M180" s="31">
        <v>2.2123200000000001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648.5</v>
      </c>
      <c r="D181" s="36">
        <v>652.26666666666677</v>
      </c>
      <c r="E181" s="36">
        <v>634.58333333333348</v>
      </c>
      <c r="F181" s="36">
        <v>620.66666666666674</v>
      </c>
      <c r="G181" s="36">
        <v>602.98333333333346</v>
      </c>
      <c r="H181" s="36">
        <v>666.18333333333351</v>
      </c>
      <c r="I181" s="36">
        <v>683.86666666666667</v>
      </c>
      <c r="J181" s="36">
        <v>697.78333333333353</v>
      </c>
      <c r="K181" s="31">
        <v>669.95</v>
      </c>
      <c r="L181" s="31">
        <v>638.35</v>
      </c>
      <c r="M181" s="31">
        <v>34.344819999999999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2506.0500000000002</v>
      </c>
      <c r="D182" s="36">
        <v>2504.9833333333336</v>
      </c>
      <c r="E182" s="36">
        <v>2488.2166666666672</v>
      </c>
      <c r="F182" s="36">
        <v>2470.3833333333337</v>
      </c>
      <c r="G182" s="36">
        <v>2453.6166666666672</v>
      </c>
      <c r="H182" s="36">
        <v>2522.8166666666671</v>
      </c>
      <c r="I182" s="36">
        <v>2539.5833333333335</v>
      </c>
      <c r="J182" s="36">
        <v>2557.416666666667</v>
      </c>
      <c r="K182" s="31">
        <v>2521.75</v>
      </c>
      <c r="L182" s="31">
        <v>2487.15</v>
      </c>
      <c r="M182" s="31">
        <v>3.56989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1312.95</v>
      </c>
      <c r="D183" s="36">
        <v>1312.8333333333333</v>
      </c>
      <c r="E183" s="36">
        <v>1297.1666666666665</v>
      </c>
      <c r="F183" s="36">
        <v>1281.3833333333332</v>
      </c>
      <c r="G183" s="36">
        <v>1265.7166666666665</v>
      </c>
      <c r="H183" s="36">
        <v>1328.6166666666666</v>
      </c>
      <c r="I183" s="36">
        <v>1344.2833333333331</v>
      </c>
      <c r="J183" s="36">
        <v>1360.0666666666666</v>
      </c>
      <c r="K183" s="31">
        <v>1328.5</v>
      </c>
      <c r="L183" s="31">
        <v>1297.05</v>
      </c>
      <c r="M183" s="31">
        <v>28.517289999999999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729.75</v>
      </c>
      <c r="D184" s="36">
        <v>726.9666666666667</v>
      </c>
      <c r="E184" s="36">
        <v>719.03333333333342</v>
      </c>
      <c r="F184" s="36">
        <v>708.31666666666672</v>
      </c>
      <c r="G184" s="36">
        <v>700.38333333333344</v>
      </c>
      <c r="H184" s="36">
        <v>737.68333333333339</v>
      </c>
      <c r="I184" s="36">
        <v>745.61666666666679</v>
      </c>
      <c r="J184" s="36">
        <v>756.33333333333337</v>
      </c>
      <c r="K184" s="31">
        <v>734.9</v>
      </c>
      <c r="L184" s="31">
        <v>716.25</v>
      </c>
      <c r="M184" s="31">
        <v>6.2330800000000002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728.9</v>
      </c>
      <c r="D185" s="36">
        <v>727.36666666666667</v>
      </c>
      <c r="E185" s="36">
        <v>721.5333333333333</v>
      </c>
      <c r="F185" s="36">
        <v>714.16666666666663</v>
      </c>
      <c r="G185" s="36">
        <v>708.33333333333326</v>
      </c>
      <c r="H185" s="36">
        <v>734.73333333333335</v>
      </c>
      <c r="I185" s="36">
        <v>740.56666666666661</v>
      </c>
      <c r="J185" s="36">
        <v>747.93333333333339</v>
      </c>
      <c r="K185" s="31">
        <v>733.2</v>
      </c>
      <c r="L185" s="31">
        <v>720</v>
      </c>
      <c r="M185" s="31">
        <v>8.6400400000000008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1131.55</v>
      </c>
      <c r="D186" s="36">
        <v>1127.5</v>
      </c>
      <c r="E186" s="36">
        <v>1117.05</v>
      </c>
      <c r="F186" s="36">
        <v>1102.55</v>
      </c>
      <c r="G186" s="36">
        <v>1092.0999999999999</v>
      </c>
      <c r="H186" s="36">
        <v>1142</v>
      </c>
      <c r="I186" s="36">
        <v>1152.4499999999998</v>
      </c>
      <c r="J186" s="36">
        <v>1166.95</v>
      </c>
      <c r="K186" s="31">
        <v>1137.95</v>
      </c>
      <c r="L186" s="31">
        <v>1113</v>
      </c>
      <c r="M186" s="31">
        <v>8.6720100000000002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1766.4</v>
      </c>
      <c r="D187" s="36">
        <v>1761.5833333333333</v>
      </c>
      <c r="E187" s="36">
        <v>1749.3166666666666</v>
      </c>
      <c r="F187" s="36">
        <v>1732.2333333333333</v>
      </c>
      <c r="G187" s="36">
        <v>1719.9666666666667</v>
      </c>
      <c r="H187" s="36">
        <v>1778.6666666666665</v>
      </c>
      <c r="I187" s="36">
        <v>1790.9333333333334</v>
      </c>
      <c r="J187" s="36">
        <v>1808.0166666666664</v>
      </c>
      <c r="K187" s="31">
        <v>1773.85</v>
      </c>
      <c r="L187" s="31">
        <v>1744.5</v>
      </c>
      <c r="M187" s="31">
        <v>5.7232700000000003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1125.55</v>
      </c>
      <c r="D188" s="36">
        <v>1113.4333333333332</v>
      </c>
      <c r="E188" s="36">
        <v>1098.2666666666664</v>
      </c>
      <c r="F188" s="36">
        <v>1070.9833333333333</v>
      </c>
      <c r="G188" s="36">
        <v>1055.8166666666666</v>
      </c>
      <c r="H188" s="36">
        <v>1140.7166666666662</v>
      </c>
      <c r="I188" s="36">
        <v>1155.8833333333328</v>
      </c>
      <c r="J188" s="36">
        <v>1183.1666666666661</v>
      </c>
      <c r="K188" s="31">
        <v>1128.5999999999999</v>
      </c>
      <c r="L188" s="31">
        <v>1086.1500000000001</v>
      </c>
      <c r="M188" s="31">
        <v>27.77186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8639.65</v>
      </c>
      <c r="D189" s="36">
        <v>8648.4</v>
      </c>
      <c r="E189" s="36">
        <v>8598.7999999999993</v>
      </c>
      <c r="F189" s="36">
        <v>8557.9499999999989</v>
      </c>
      <c r="G189" s="36">
        <v>8508.3499999999985</v>
      </c>
      <c r="H189" s="36">
        <v>8689.25</v>
      </c>
      <c r="I189" s="36">
        <v>8738.8500000000022</v>
      </c>
      <c r="J189" s="36">
        <v>8779.7000000000007</v>
      </c>
      <c r="K189" s="31">
        <v>8698</v>
      </c>
      <c r="L189" s="31">
        <v>8607.5499999999993</v>
      </c>
      <c r="M189" s="31">
        <v>0.51866000000000001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795.75</v>
      </c>
      <c r="D190" s="36">
        <v>796.2833333333333</v>
      </c>
      <c r="E190" s="36">
        <v>790.76666666666665</v>
      </c>
      <c r="F190" s="36">
        <v>785.7833333333333</v>
      </c>
      <c r="G190" s="36">
        <v>780.26666666666665</v>
      </c>
      <c r="H190" s="36">
        <v>801.26666666666665</v>
      </c>
      <c r="I190" s="36">
        <v>806.7833333333333</v>
      </c>
      <c r="J190" s="36">
        <v>811.76666666666665</v>
      </c>
      <c r="K190" s="31">
        <v>801.8</v>
      </c>
      <c r="L190" s="31">
        <v>791.3</v>
      </c>
      <c r="M190" s="31">
        <v>142.98444000000001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337.85</v>
      </c>
      <c r="D191" s="36">
        <v>335.15000000000003</v>
      </c>
      <c r="E191" s="36">
        <v>329.50000000000006</v>
      </c>
      <c r="F191" s="36">
        <v>321.15000000000003</v>
      </c>
      <c r="G191" s="36">
        <v>315.50000000000006</v>
      </c>
      <c r="H191" s="36">
        <v>343.50000000000006</v>
      </c>
      <c r="I191" s="36">
        <v>349.15000000000003</v>
      </c>
      <c r="J191" s="36">
        <v>357.50000000000006</v>
      </c>
      <c r="K191" s="31">
        <v>340.8</v>
      </c>
      <c r="L191" s="31">
        <v>326.8</v>
      </c>
      <c r="M191" s="31">
        <v>269.68463000000003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134.25</v>
      </c>
      <c r="D192" s="36">
        <v>134.86666666666667</v>
      </c>
      <c r="E192" s="36">
        <v>133.38333333333335</v>
      </c>
      <c r="F192" s="36">
        <v>132.51666666666668</v>
      </c>
      <c r="G192" s="36">
        <v>131.03333333333336</v>
      </c>
      <c r="H192" s="36">
        <v>135.73333333333335</v>
      </c>
      <c r="I192" s="36">
        <v>137.2166666666667</v>
      </c>
      <c r="J192" s="36">
        <v>138.08333333333334</v>
      </c>
      <c r="K192" s="31">
        <v>136.35</v>
      </c>
      <c r="L192" s="31">
        <v>134</v>
      </c>
      <c r="M192" s="31">
        <v>439.13497999999998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3666.8</v>
      </c>
      <c r="D193" s="36">
        <v>3678.9333333333329</v>
      </c>
      <c r="E193" s="36">
        <v>3638.8666666666659</v>
      </c>
      <c r="F193" s="36">
        <v>3610.9333333333329</v>
      </c>
      <c r="G193" s="36">
        <v>3570.8666666666659</v>
      </c>
      <c r="H193" s="36">
        <v>3706.8666666666659</v>
      </c>
      <c r="I193" s="36">
        <v>3746.9333333333325</v>
      </c>
      <c r="J193" s="36">
        <v>3774.8666666666659</v>
      </c>
      <c r="K193" s="31">
        <v>3719</v>
      </c>
      <c r="L193" s="31">
        <v>3651</v>
      </c>
      <c r="M193" s="31">
        <v>35.981439999999999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1247.5</v>
      </c>
      <c r="D194" s="36">
        <v>1244.6333333333332</v>
      </c>
      <c r="E194" s="36">
        <v>1234.5666666666664</v>
      </c>
      <c r="F194" s="36">
        <v>1221.6333333333332</v>
      </c>
      <c r="G194" s="36">
        <v>1211.5666666666664</v>
      </c>
      <c r="H194" s="36">
        <v>1257.5666666666664</v>
      </c>
      <c r="I194" s="36">
        <v>1267.633333333333</v>
      </c>
      <c r="J194" s="36">
        <v>1280.5666666666664</v>
      </c>
      <c r="K194" s="31">
        <v>1254.7</v>
      </c>
      <c r="L194" s="31">
        <v>1231.7</v>
      </c>
      <c r="M194" s="31">
        <v>33.551909999999999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3559.65</v>
      </c>
      <c r="D195" s="36">
        <v>3563.4166666666665</v>
      </c>
      <c r="E195" s="36">
        <v>3492.333333333333</v>
      </c>
      <c r="F195" s="36">
        <v>3425.0166666666664</v>
      </c>
      <c r="G195" s="36">
        <v>3353.9333333333329</v>
      </c>
      <c r="H195" s="36">
        <v>3630.7333333333331</v>
      </c>
      <c r="I195" s="36">
        <v>3701.8166666666662</v>
      </c>
      <c r="J195" s="36">
        <v>3769.1333333333332</v>
      </c>
      <c r="K195" s="31">
        <v>3634.5</v>
      </c>
      <c r="L195" s="31">
        <v>3496.1</v>
      </c>
      <c r="M195" s="31">
        <v>4.50305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3719.7</v>
      </c>
      <c r="D196" s="36">
        <v>3711.1166666666668</v>
      </c>
      <c r="E196" s="36">
        <v>3695.2333333333336</v>
      </c>
      <c r="F196" s="36">
        <v>3670.7666666666669</v>
      </c>
      <c r="G196" s="36">
        <v>3654.8833333333337</v>
      </c>
      <c r="H196" s="36">
        <v>3735.5833333333335</v>
      </c>
      <c r="I196" s="36">
        <v>3751.4666666666667</v>
      </c>
      <c r="J196" s="36">
        <v>3775.9333333333334</v>
      </c>
      <c r="K196" s="31">
        <v>3727</v>
      </c>
      <c r="L196" s="31">
        <v>3686.65</v>
      </c>
      <c r="M196" s="31">
        <v>5.45228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2371.6999999999998</v>
      </c>
      <c r="D197" s="36">
        <v>2362.8166666666671</v>
      </c>
      <c r="E197" s="36">
        <v>2339.733333333334</v>
      </c>
      <c r="F197" s="36">
        <v>2307.7666666666669</v>
      </c>
      <c r="G197" s="36">
        <v>2284.6833333333338</v>
      </c>
      <c r="H197" s="36">
        <v>2394.7833333333342</v>
      </c>
      <c r="I197" s="36">
        <v>2417.8666666666672</v>
      </c>
      <c r="J197" s="36">
        <v>2449.8333333333344</v>
      </c>
      <c r="K197" s="31">
        <v>2385.9</v>
      </c>
      <c r="L197" s="31">
        <v>2330.85</v>
      </c>
      <c r="M197" s="31">
        <v>3.3785799999999999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1014.6</v>
      </c>
      <c r="D198" s="36">
        <v>1023.1833333333334</v>
      </c>
      <c r="E198" s="36">
        <v>974.41666666666674</v>
      </c>
      <c r="F198" s="36">
        <v>934.23333333333335</v>
      </c>
      <c r="G198" s="36">
        <v>885.4666666666667</v>
      </c>
      <c r="H198" s="36">
        <v>1063.3666666666668</v>
      </c>
      <c r="I198" s="36">
        <v>1112.1333333333332</v>
      </c>
      <c r="J198" s="36">
        <v>1152.3166666666668</v>
      </c>
      <c r="K198" s="31">
        <v>1071.95</v>
      </c>
      <c r="L198" s="31">
        <v>983</v>
      </c>
      <c r="M198" s="31">
        <v>79.75873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3067.85</v>
      </c>
      <c r="D199" s="36">
        <v>3079.0499999999997</v>
      </c>
      <c r="E199" s="36">
        <v>3049.6499999999996</v>
      </c>
      <c r="F199" s="36">
        <v>3031.45</v>
      </c>
      <c r="G199" s="36">
        <v>3002.0499999999997</v>
      </c>
      <c r="H199" s="36">
        <v>3097.2499999999995</v>
      </c>
      <c r="I199" s="36">
        <v>3126.65</v>
      </c>
      <c r="J199" s="36">
        <v>3144.8499999999995</v>
      </c>
      <c r="K199" s="31">
        <v>3108.45</v>
      </c>
      <c r="L199" s="31">
        <v>3060.85</v>
      </c>
      <c r="M199" s="31">
        <v>2.99498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38.299999999999997</v>
      </c>
      <c r="D200" s="36">
        <v>38.416666666666664</v>
      </c>
      <c r="E200" s="36">
        <v>37.733333333333327</v>
      </c>
      <c r="F200" s="36">
        <v>37.166666666666664</v>
      </c>
      <c r="G200" s="36">
        <v>36.483333333333327</v>
      </c>
      <c r="H200" s="36">
        <v>38.983333333333327</v>
      </c>
      <c r="I200" s="36">
        <v>39.666666666666664</v>
      </c>
      <c r="J200" s="36">
        <v>40.233333333333327</v>
      </c>
      <c r="K200" s="31">
        <v>39.1</v>
      </c>
      <c r="L200" s="31">
        <v>37.85</v>
      </c>
      <c r="M200" s="31">
        <v>284.78030000000001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91.8</v>
      </c>
      <c r="D201" s="36">
        <v>92.383333333333326</v>
      </c>
      <c r="E201" s="36">
        <v>90.516666666666652</v>
      </c>
      <c r="F201" s="36">
        <v>89.23333333333332</v>
      </c>
      <c r="G201" s="36">
        <v>87.366666666666646</v>
      </c>
      <c r="H201" s="36">
        <v>93.666666666666657</v>
      </c>
      <c r="I201" s="36">
        <v>95.533333333333331</v>
      </c>
      <c r="J201" s="36">
        <v>96.816666666666663</v>
      </c>
      <c r="K201" s="31">
        <v>94.25</v>
      </c>
      <c r="L201" s="31">
        <v>91.1</v>
      </c>
      <c r="M201" s="31">
        <v>75.88091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1982.6</v>
      </c>
      <c r="D202" s="36">
        <v>1992</v>
      </c>
      <c r="E202" s="36">
        <v>1969.9</v>
      </c>
      <c r="F202" s="36">
        <v>1957.2</v>
      </c>
      <c r="G202" s="36">
        <v>1935.1000000000001</v>
      </c>
      <c r="H202" s="36">
        <v>2004.7</v>
      </c>
      <c r="I202" s="36">
        <v>2026.8</v>
      </c>
      <c r="J202" s="36">
        <v>2039.5</v>
      </c>
      <c r="K202" s="31">
        <v>2014.1</v>
      </c>
      <c r="L202" s="31">
        <v>1979.3</v>
      </c>
      <c r="M202" s="31">
        <v>9.8287600000000008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1892.4</v>
      </c>
      <c r="D203" s="36">
        <v>1873.25</v>
      </c>
      <c r="E203" s="36">
        <v>1848.4</v>
      </c>
      <c r="F203" s="36">
        <v>1804.4</v>
      </c>
      <c r="G203" s="36">
        <v>1779.5500000000002</v>
      </c>
      <c r="H203" s="36">
        <v>1917.25</v>
      </c>
      <c r="I203" s="36">
        <v>1942.1</v>
      </c>
      <c r="J203" s="36">
        <v>1986.1</v>
      </c>
      <c r="K203" s="31">
        <v>1898.1</v>
      </c>
      <c r="L203" s="31">
        <v>1829.25</v>
      </c>
      <c r="M203" s="31">
        <v>4.9051999999999998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10014.799999999999</v>
      </c>
      <c r="D204" s="36">
        <v>10060.116666666667</v>
      </c>
      <c r="E204" s="36">
        <v>9955.6833333333343</v>
      </c>
      <c r="F204" s="36">
        <v>9896.5666666666675</v>
      </c>
      <c r="G204" s="36">
        <v>9792.133333333335</v>
      </c>
      <c r="H204" s="36">
        <v>10119.233333333334</v>
      </c>
      <c r="I204" s="36">
        <v>10223.666666666664</v>
      </c>
      <c r="J204" s="36">
        <v>10282.783333333333</v>
      </c>
      <c r="K204" s="31">
        <v>10164.549999999999</v>
      </c>
      <c r="L204" s="31">
        <v>10001</v>
      </c>
      <c r="M204" s="31">
        <v>3.1375500000000001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124.05</v>
      </c>
      <c r="D205" s="36">
        <v>124.15000000000002</v>
      </c>
      <c r="E205" s="36">
        <v>123.30000000000004</v>
      </c>
      <c r="F205" s="36">
        <v>122.55000000000003</v>
      </c>
      <c r="G205" s="36">
        <v>121.70000000000005</v>
      </c>
      <c r="H205" s="36">
        <v>124.90000000000003</v>
      </c>
      <c r="I205" s="36">
        <v>125.75000000000003</v>
      </c>
      <c r="J205" s="36">
        <v>126.50000000000003</v>
      </c>
      <c r="K205" s="31">
        <v>125</v>
      </c>
      <c r="L205" s="31">
        <v>123.4</v>
      </c>
      <c r="M205" s="31">
        <v>160.66005000000001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587.65</v>
      </c>
      <c r="D206" s="36">
        <v>586.5</v>
      </c>
      <c r="E206" s="36">
        <v>583.79999999999995</v>
      </c>
      <c r="F206" s="36">
        <v>579.94999999999993</v>
      </c>
      <c r="G206" s="36">
        <v>577.24999999999989</v>
      </c>
      <c r="H206" s="36">
        <v>590.35</v>
      </c>
      <c r="I206" s="36">
        <v>593.05000000000007</v>
      </c>
      <c r="J206" s="36">
        <v>596.90000000000009</v>
      </c>
      <c r="K206" s="31">
        <v>589.20000000000005</v>
      </c>
      <c r="L206" s="31">
        <v>582.65</v>
      </c>
      <c r="M206" s="31">
        <v>36.064039999999999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1260</v>
      </c>
      <c r="D207" s="36">
        <v>1257.1333333333334</v>
      </c>
      <c r="E207" s="36">
        <v>1236.8666666666668</v>
      </c>
      <c r="F207" s="36">
        <v>1213.7333333333333</v>
      </c>
      <c r="G207" s="36">
        <v>1193.4666666666667</v>
      </c>
      <c r="H207" s="36">
        <v>1280.2666666666669</v>
      </c>
      <c r="I207" s="36">
        <v>1300.5333333333338</v>
      </c>
      <c r="J207" s="36">
        <v>1323.666666666667</v>
      </c>
      <c r="K207" s="31">
        <v>1277.4000000000001</v>
      </c>
      <c r="L207" s="31">
        <v>1234</v>
      </c>
      <c r="M207" s="31">
        <v>23.871919999999999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266.14999999999998</v>
      </c>
      <c r="D208" s="36">
        <v>267.38333333333333</v>
      </c>
      <c r="E208" s="36">
        <v>264.11666666666667</v>
      </c>
      <c r="F208" s="36">
        <v>262.08333333333337</v>
      </c>
      <c r="G208" s="36">
        <v>258.81666666666672</v>
      </c>
      <c r="H208" s="36">
        <v>269.41666666666663</v>
      </c>
      <c r="I208" s="36">
        <v>272.68333333333328</v>
      </c>
      <c r="J208" s="36">
        <v>274.71666666666658</v>
      </c>
      <c r="K208" s="31">
        <v>270.64999999999998</v>
      </c>
      <c r="L208" s="31">
        <v>265.35000000000002</v>
      </c>
      <c r="M208" s="31">
        <v>107.45140000000001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1014.1</v>
      </c>
      <c r="D209" s="36">
        <v>1007.75</v>
      </c>
      <c r="E209" s="36">
        <v>992.55</v>
      </c>
      <c r="F209" s="36">
        <v>971</v>
      </c>
      <c r="G209" s="36">
        <v>955.8</v>
      </c>
      <c r="H209" s="36">
        <v>1029.3</v>
      </c>
      <c r="I209" s="36">
        <v>1044.5</v>
      </c>
      <c r="J209" s="36">
        <v>1066.05</v>
      </c>
      <c r="K209" s="31">
        <v>1022.95</v>
      </c>
      <c r="L209" s="31">
        <v>986.2</v>
      </c>
      <c r="M209" s="31">
        <v>23.98169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1356.25</v>
      </c>
      <c r="D210" s="36">
        <v>1360.3999999999999</v>
      </c>
      <c r="E210" s="36">
        <v>1347.7999999999997</v>
      </c>
      <c r="F210" s="36">
        <v>1339.35</v>
      </c>
      <c r="G210" s="36">
        <v>1326.7499999999998</v>
      </c>
      <c r="H210" s="36">
        <v>1368.8499999999997</v>
      </c>
      <c r="I210" s="36">
        <v>1381.4499999999996</v>
      </c>
      <c r="J210" s="36">
        <v>1389.8999999999996</v>
      </c>
      <c r="K210" s="31">
        <v>1373</v>
      </c>
      <c r="L210" s="31">
        <v>1351.95</v>
      </c>
      <c r="M210" s="31">
        <v>0.83477000000000001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452.4</v>
      </c>
      <c r="D211" s="36">
        <v>454.55</v>
      </c>
      <c r="E211" s="36">
        <v>449.25</v>
      </c>
      <c r="F211" s="36">
        <v>446.09999999999997</v>
      </c>
      <c r="G211" s="36">
        <v>440.79999999999995</v>
      </c>
      <c r="H211" s="36">
        <v>457.70000000000005</v>
      </c>
      <c r="I211" s="36">
        <v>463.00000000000011</v>
      </c>
      <c r="J211" s="36">
        <v>466.15000000000009</v>
      </c>
      <c r="K211" s="31">
        <v>459.85</v>
      </c>
      <c r="L211" s="31">
        <v>451.4</v>
      </c>
      <c r="M211" s="31">
        <v>75.851680000000002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23.25</v>
      </c>
      <c r="D212" s="36">
        <v>23.25</v>
      </c>
      <c r="E212" s="36">
        <v>22.9</v>
      </c>
      <c r="F212" s="36">
        <v>22.549999999999997</v>
      </c>
      <c r="G212" s="36">
        <v>22.199999999999996</v>
      </c>
      <c r="H212" s="36">
        <v>23.6</v>
      </c>
      <c r="I212" s="36">
        <v>23.950000000000003</v>
      </c>
      <c r="J212" s="36">
        <v>24.300000000000004</v>
      </c>
      <c r="K212" s="31">
        <v>23.6</v>
      </c>
      <c r="L212" s="31">
        <v>22.9</v>
      </c>
      <c r="M212" s="31">
        <v>2713.46506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290.60000000000002</v>
      </c>
      <c r="D213" s="36">
        <v>289.25</v>
      </c>
      <c r="E213" s="36">
        <v>285.85000000000002</v>
      </c>
      <c r="F213" s="36">
        <v>281.10000000000002</v>
      </c>
      <c r="G213" s="36">
        <v>277.70000000000005</v>
      </c>
      <c r="H213" s="36">
        <v>294</v>
      </c>
      <c r="I213" s="36">
        <v>297.39999999999998</v>
      </c>
      <c r="J213" s="36">
        <v>302.14999999999998</v>
      </c>
      <c r="K213" s="31">
        <v>292.64999999999998</v>
      </c>
      <c r="L213" s="31">
        <v>284.5</v>
      </c>
      <c r="M213" s="31">
        <v>129.52680000000001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129.75</v>
      </c>
      <c r="D214" s="36">
        <v>129.03333333333333</v>
      </c>
      <c r="E214" s="36">
        <v>127.16666666666666</v>
      </c>
      <c r="F214" s="36">
        <v>124.58333333333333</v>
      </c>
      <c r="G214" s="36">
        <v>122.71666666666665</v>
      </c>
      <c r="H214" s="36">
        <v>131.61666666666667</v>
      </c>
      <c r="I214" s="36">
        <v>133.48333333333335</v>
      </c>
      <c r="J214" s="36">
        <v>136.06666666666666</v>
      </c>
      <c r="K214" s="31">
        <v>130.9</v>
      </c>
      <c r="L214" s="31">
        <v>126.45</v>
      </c>
      <c r="M214" s="31">
        <v>452.85624000000001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709.15</v>
      </c>
      <c r="D215" s="36">
        <v>710.66666666666663</v>
      </c>
      <c r="E215" s="36">
        <v>705.48333333333323</v>
      </c>
      <c r="F215" s="36">
        <v>701.81666666666661</v>
      </c>
      <c r="G215" s="36">
        <v>696.63333333333321</v>
      </c>
      <c r="H215" s="36">
        <v>714.33333333333326</v>
      </c>
      <c r="I215" s="36">
        <v>719.51666666666665</v>
      </c>
      <c r="J215" s="36">
        <v>723.18333333333328</v>
      </c>
      <c r="K215" s="31">
        <v>715.85</v>
      </c>
      <c r="L215" s="31">
        <v>707</v>
      </c>
      <c r="M215" s="31">
        <v>11.161379999999999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8"/>
      <c r="B1" s="34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2" t="s">
        <v>16</v>
      </c>
      <c r="B9" s="344" t="s">
        <v>18</v>
      </c>
      <c r="C9" s="347" t="s">
        <v>20</v>
      </c>
      <c r="D9" s="347" t="s">
        <v>21</v>
      </c>
      <c r="E9" s="339" t="s">
        <v>22</v>
      </c>
      <c r="F9" s="340"/>
      <c r="G9" s="341"/>
      <c r="H9" s="339" t="s">
        <v>23</v>
      </c>
      <c r="I9" s="340"/>
      <c r="J9" s="341"/>
      <c r="K9" s="26"/>
      <c r="L9" s="27"/>
      <c r="M9" s="48"/>
      <c r="N9" s="1"/>
      <c r="O9" s="1"/>
    </row>
    <row r="10" spans="1:15" ht="42.75" customHeight="1">
      <c r="A10" s="343"/>
      <c r="B10" s="346"/>
      <c r="C10" s="346"/>
      <c r="D10" s="3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653.85</v>
      </c>
      <c r="D11" s="36">
        <v>655.7166666666667</v>
      </c>
      <c r="E11" s="36">
        <v>649.38333333333344</v>
      </c>
      <c r="F11" s="36">
        <v>644.91666666666674</v>
      </c>
      <c r="G11" s="36">
        <v>638.58333333333348</v>
      </c>
      <c r="H11" s="36">
        <v>660.18333333333339</v>
      </c>
      <c r="I11" s="36">
        <v>666.51666666666665</v>
      </c>
      <c r="J11" s="36">
        <v>670.98333333333335</v>
      </c>
      <c r="K11" s="31">
        <v>662.05</v>
      </c>
      <c r="L11" s="31">
        <v>651.25</v>
      </c>
      <c r="M11" s="31">
        <v>1.3325899999999999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34321.800000000003</v>
      </c>
      <c r="D12" s="36">
        <v>34418.166666666664</v>
      </c>
      <c r="E12" s="36">
        <v>34103.633333333331</v>
      </c>
      <c r="F12" s="36">
        <v>33885.466666666667</v>
      </c>
      <c r="G12" s="36">
        <v>33570.933333333334</v>
      </c>
      <c r="H12" s="36">
        <v>34636.333333333328</v>
      </c>
      <c r="I12" s="36">
        <v>34950.866666666669</v>
      </c>
      <c r="J12" s="36">
        <v>35169.033333333326</v>
      </c>
      <c r="K12" s="31">
        <v>34732.699999999997</v>
      </c>
      <c r="L12" s="31">
        <v>34200</v>
      </c>
      <c r="M12" s="31">
        <v>6.087E-2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503.7</v>
      </c>
      <c r="D13" s="36">
        <v>505.84999999999997</v>
      </c>
      <c r="E13" s="36">
        <v>500.74999999999994</v>
      </c>
      <c r="F13" s="36">
        <v>497.79999999999995</v>
      </c>
      <c r="G13" s="36">
        <v>492.69999999999993</v>
      </c>
      <c r="H13" s="36">
        <v>508.79999999999995</v>
      </c>
      <c r="I13" s="36">
        <v>513.9</v>
      </c>
      <c r="J13" s="36">
        <v>516.84999999999991</v>
      </c>
      <c r="K13" s="31">
        <v>510.95</v>
      </c>
      <c r="L13" s="31">
        <v>502.9</v>
      </c>
      <c r="M13" s="31">
        <v>3.7625199999999999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644.4</v>
      </c>
      <c r="D14" s="36">
        <v>647.86666666666667</v>
      </c>
      <c r="E14" s="36">
        <v>639.5333333333333</v>
      </c>
      <c r="F14" s="36">
        <v>634.66666666666663</v>
      </c>
      <c r="G14" s="36">
        <v>626.33333333333326</v>
      </c>
      <c r="H14" s="36">
        <v>652.73333333333335</v>
      </c>
      <c r="I14" s="36">
        <v>661.06666666666661</v>
      </c>
      <c r="J14" s="36">
        <v>665.93333333333339</v>
      </c>
      <c r="K14" s="31">
        <v>656.2</v>
      </c>
      <c r="L14" s="31">
        <v>643</v>
      </c>
      <c r="M14" s="31">
        <v>18.02609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1571.2</v>
      </c>
      <c r="D15" s="36">
        <v>1572.5333333333335</v>
      </c>
      <c r="E15" s="36">
        <v>1560.866666666667</v>
      </c>
      <c r="F15" s="36">
        <v>1550.5333333333335</v>
      </c>
      <c r="G15" s="36">
        <v>1538.866666666667</v>
      </c>
      <c r="H15" s="36">
        <v>1582.866666666667</v>
      </c>
      <c r="I15" s="36">
        <v>1594.5333333333335</v>
      </c>
      <c r="J15" s="36">
        <v>1604.866666666667</v>
      </c>
      <c r="K15" s="31">
        <v>1584.2</v>
      </c>
      <c r="L15" s="31">
        <v>1562.2</v>
      </c>
      <c r="M15" s="31">
        <v>1.0846899999999999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4824.75</v>
      </c>
      <c r="D16" s="36">
        <v>4820.2666666666664</v>
      </c>
      <c r="E16" s="36">
        <v>4774.5333333333328</v>
      </c>
      <c r="F16" s="36">
        <v>4724.3166666666666</v>
      </c>
      <c r="G16" s="36">
        <v>4678.583333333333</v>
      </c>
      <c r="H16" s="36">
        <v>4870.4833333333327</v>
      </c>
      <c r="I16" s="36">
        <v>4916.2166666666662</v>
      </c>
      <c r="J16" s="36">
        <v>4966.4333333333325</v>
      </c>
      <c r="K16" s="31">
        <v>4866</v>
      </c>
      <c r="L16" s="31">
        <v>4770.05</v>
      </c>
      <c r="M16" s="31">
        <v>2.6693600000000002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23569.8</v>
      </c>
      <c r="D17" s="36">
        <v>23462.783333333336</v>
      </c>
      <c r="E17" s="36">
        <v>23250.566666666673</v>
      </c>
      <c r="F17" s="36">
        <v>22931.333333333336</v>
      </c>
      <c r="G17" s="36">
        <v>22719.116666666672</v>
      </c>
      <c r="H17" s="36">
        <v>23782.016666666674</v>
      </c>
      <c r="I17" s="36">
        <v>23994.233333333341</v>
      </c>
      <c r="J17" s="36">
        <v>24313.466666666674</v>
      </c>
      <c r="K17" s="31">
        <v>23675</v>
      </c>
      <c r="L17" s="31">
        <v>23143.55</v>
      </c>
      <c r="M17" s="31">
        <v>0.34327000000000002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2358.1999999999998</v>
      </c>
      <c r="D18" s="36">
        <v>2333</v>
      </c>
      <c r="E18" s="36">
        <v>2298.75</v>
      </c>
      <c r="F18" s="36">
        <v>2239.3000000000002</v>
      </c>
      <c r="G18" s="36">
        <v>2205.0500000000002</v>
      </c>
      <c r="H18" s="36">
        <v>2392.4499999999998</v>
      </c>
      <c r="I18" s="36">
        <v>2426.6999999999998</v>
      </c>
      <c r="J18" s="36">
        <v>2486.1499999999996</v>
      </c>
      <c r="K18" s="31">
        <v>2367.25</v>
      </c>
      <c r="L18" s="31">
        <v>2273.5500000000002</v>
      </c>
      <c r="M18" s="31">
        <v>8.5375599999999991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2998.3</v>
      </c>
      <c r="D19" s="36">
        <v>3010.9166666666665</v>
      </c>
      <c r="E19" s="36">
        <v>2977.3833333333332</v>
      </c>
      <c r="F19" s="36">
        <v>2956.4666666666667</v>
      </c>
      <c r="G19" s="36">
        <v>2922.9333333333334</v>
      </c>
      <c r="H19" s="36">
        <v>3031.833333333333</v>
      </c>
      <c r="I19" s="36">
        <v>3065.3666666666668</v>
      </c>
      <c r="J19" s="36">
        <v>3086.2833333333328</v>
      </c>
      <c r="K19" s="31">
        <v>3044.45</v>
      </c>
      <c r="L19" s="31">
        <v>2990</v>
      </c>
      <c r="M19" s="31">
        <v>29.7562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1692.5</v>
      </c>
      <c r="D20" s="36">
        <v>1696.8500000000001</v>
      </c>
      <c r="E20" s="36">
        <v>1670.7000000000003</v>
      </c>
      <c r="F20" s="36">
        <v>1648.9</v>
      </c>
      <c r="G20" s="36">
        <v>1622.7500000000002</v>
      </c>
      <c r="H20" s="36">
        <v>1718.6500000000003</v>
      </c>
      <c r="I20" s="36">
        <v>1744.8000000000004</v>
      </c>
      <c r="J20" s="36">
        <v>1766.6000000000004</v>
      </c>
      <c r="K20" s="31">
        <v>1723</v>
      </c>
      <c r="L20" s="31">
        <v>1675.05</v>
      </c>
      <c r="M20" s="31">
        <v>14.929880000000001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1123.2</v>
      </c>
      <c r="D21" s="36">
        <v>1119.25</v>
      </c>
      <c r="E21" s="36">
        <v>1107.5</v>
      </c>
      <c r="F21" s="36">
        <v>1091.8</v>
      </c>
      <c r="G21" s="36">
        <v>1080.05</v>
      </c>
      <c r="H21" s="36">
        <v>1134.95</v>
      </c>
      <c r="I21" s="36">
        <v>1146.7</v>
      </c>
      <c r="J21" s="36">
        <v>1162.4000000000001</v>
      </c>
      <c r="K21" s="31">
        <v>1131</v>
      </c>
      <c r="L21" s="31">
        <v>1103.55</v>
      </c>
      <c r="M21" s="31">
        <v>97.719949999999997</v>
      </c>
      <c r="N21" s="1"/>
      <c r="O21" s="1"/>
    </row>
    <row r="22" spans="1:15" ht="12" customHeight="1">
      <c r="A22" s="33">
        <v>12</v>
      </c>
      <c r="B22" s="53" t="s">
        <v>841</v>
      </c>
      <c r="C22" s="31">
        <v>558.54999999999995</v>
      </c>
      <c r="D22" s="36">
        <v>552.43333333333328</v>
      </c>
      <c r="E22" s="36">
        <v>543.41666666666652</v>
      </c>
      <c r="F22" s="36">
        <v>528.28333333333319</v>
      </c>
      <c r="G22" s="36">
        <v>519.26666666666642</v>
      </c>
      <c r="H22" s="36">
        <v>567.56666666666661</v>
      </c>
      <c r="I22" s="36">
        <v>576.58333333333326</v>
      </c>
      <c r="J22" s="36">
        <v>591.7166666666667</v>
      </c>
      <c r="K22" s="31">
        <v>561.45000000000005</v>
      </c>
      <c r="L22" s="31">
        <v>537.29999999999995</v>
      </c>
      <c r="M22" s="31">
        <v>36.117269999999998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1115.0999999999999</v>
      </c>
      <c r="D23" s="36">
        <v>1122.9999999999998</v>
      </c>
      <c r="E23" s="36">
        <v>1086.1999999999996</v>
      </c>
      <c r="F23" s="36">
        <v>1057.2999999999997</v>
      </c>
      <c r="G23" s="36">
        <v>1020.4999999999995</v>
      </c>
      <c r="H23" s="36">
        <v>1151.8999999999996</v>
      </c>
      <c r="I23" s="36">
        <v>1188.6999999999998</v>
      </c>
      <c r="J23" s="36">
        <v>1217.5999999999997</v>
      </c>
      <c r="K23" s="31">
        <v>1159.8</v>
      </c>
      <c r="L23" s="31">
        <v>1094.0999999999999</v>
      </c>
      <c r="M23" s="31">
        <v>62.808709999999998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381.6</v>
      </c>
      <c r="D24" s="36">
        <v>384</v>
      </c>
      <c r="E24" s="36">
        <v>378.6</v>
      </c>
      <c r="F24" s="36">
        <v>375.6</v>
      </c>
      <c r="G24" s="36">
        <v>370.20000000000005</v>
      </c>
      <c r="H24" s="36">
        <v>387</v>
      </c>
      <c r="I24" s="36">
        <v>392.4</v>
      </c>
      <c r="J24" s="36">
        <v>395.4</v>
      </c>
      <c r="K24" s="31">
        <v>389.4</v>
      </c>
      <c r="L24" s="31">
        <v>381</v>
      </c>
      <c r="M24" s="31">
        <v>26.155809999999999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174.1</v>
      </c>
      <c r="D25" s="36">
        <v>173.1</v>
      </c>
      <c r="E25" s="36">
        <v>171.6</v>
      </c>
      <c r="F25" s="36">
        <v>169.1</v>
      </c>
      <c r="G25" s="36">
        <v>167.6</v>
      </c>
      <c r="H25" s="36">
        <v>175.6</v>
      </c>
      <c r="I25" s="36">
        <v>177.1</v>
      </c>
      <c r="J25" s="36">
        <v>179.6</v>
      </c>
      <c r="K25" s="31">
        <v>174.6</v>
      </c>
      <c r="L25" s="31">
        <v>170.6</v>
      </c>
      <c r="M25" s="31">
        <v>79.272300000000001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246.75</v>
      </c>
      <c r="D26" s="36">
        <v>245.25</v>
      </c>
      <c r="E26" s="36">
        <v>241.7</v>
      </c>
      <c r="F26" s="36">
        <v>236.64999999999998</v>
      </c>
      <c r="G26" s="36">
        <v>233.09999999999997</v>
      </c>
      <c r="H26" s="36">
        <v>250.3</v>
      </c>
      <c r="I26" s="36">
        <v>253.85000000000002</v>
      </c>
      <c r="J26" s="36">
        <v>258.90000000000003</v>
      </c>
      <c r="K26" s="31">
        <v>248.8</v>
      </c>
      <c r="L26" s="31">
        <v>240.2</v>
      </c>
      <c r="M26" s="31">
        <v>70.662220000000005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343.9</v>
      </c>
      <c r="D27" s="36">
        <v>346.33333333333331</v>
      </c>
      <c r="E27" s="36">
        <v>340.21666666666664</v>
      </c>
      <c r="F27" s="36">
        <v>336.5333333333333</v>
      </c>
      <c r="G27" s="36">
        <v>330.41666666666663</v>
      </c>
      <c r="H27" s="36">
        <v>350.01666666666665</v>
      </c>
      <c r="I27" s="36">
        <v>356.13333333333333</v>
      </c>
      <c r="J27" s="36">
        <v>359.81666666666666</v>
      </c>
      <c r="K27" s="31">
        <v>352.45</v>
      </c>
      <c r="L27" s="31">
        <v>342.65</v>
      </c>
      <c r="M27" s="31">
        <v>4.3289200000000001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902</v>
      </c>
      <c r="D28" s="36">
        <v>903.51666666666677</v>
      </c>
      <c r="E28" s="36">
        <v>896.03333333333353</v>
      </c>
      <c r="F28" s="36">
        <v>890.06666666666672</v>
      </c>
      <c r="G28" s="36">
        <v>882.58333333333348</v>
      </c>
      <c r="H28" s="36">
        <v>909.48333333333358</v>
      </c>
      <c r="I28" s="36">
        <v>916.96666666666692</v>
      </c>
      <c r="J28" s="36">
        <v>922.93333333333362</v>
      </c>
      <c r="K28" s="31">
        <v>911</v>
      </c>
      <c r="L28" s="31">
        <v>897.55</v>
      </c>
      <c r="M28" s="31">
        <v>0.93108000000000002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1312.95</v>
      </c>
      <c r="D29" s="36">
        <v>1316.1333333333334</v>
      </c>
      <c r="E29" s="36">
        <v>1303.3166666666668</v>
      </c>
      <c r="F29" s="36">
        <v>1293.6833333333334</v>
      </c>
      <c r="G29" s="36">
        <v>1280.8666666666668</v>
      </c>
      <c r="H29" s="36">
        <v>1325.7666666666669</v>
      </c>
      <c r="I29" s="36">
        <v>1338.5833333333335</v>
      </c>
      <c r="J29" s="36">
        <v>1348.2166666666669</v>
      </c>
      <c r="K29" s="31">
        <v>1328.95</v>
      </c>
      <c r="L29" s="31">
        <v>1306.5</v>
      </c>
      <c r="M29" s="31">
        <v>1.9798100000000001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3602.9</v>
      </c>
      <c r="D30" s="36">
        <v>3582.0333333333333</v>
      </c>
      <c r="E30" s="36">
        <v>3546.6166666666668</v>
      </c>
      <c r="F30" s="36">
        <v>3490.3333333333335</v>
      </c>
      <c r="G30" s="36">
        <v>3454.916666666667</v>
      </c>
      <c r="H30" s="36">
        <v>3638.3166666666666</v>
      </c>
      <c r="I30" s="36">
        <v>3673.7333333333336</v>
      </c>
      <c r="J30" s="36">
        <v>3730.0166666666664</v>
      </c>
      <c r="K30" s="31">
        <v>3617.45</v>
      </c>
      <c r="L30" s="31">
        <v>3525.75</v>
      </c>
      <c r="M30" s="31">
        <v>0.72899000000000003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2289.5</v>
      </c>
      <c r="D31" s="36">
        <v>2286.15</v>
      </c>
      <c r="E31" s="36">
        <v>2218.3500000000004</v>
      </c>
      <c r="F31" s="36">
        <v>2147.2000000000003</v>
      </c>
      <c r="G31" s="36">
        <v>2079.4000000000005</v>
      </c>
      <c r="H31" s="36">
        <v>2357.3000000000002</v>
      </c>
      <c r="I31" s="36">
        <v>2425.1000000000004</v>
      </c>
      <c r="J31" s="36">
        <v>2496.25</v>
      </c>
      <c r="K31" s="31">
        <v>2353.9499999999998</v>
      </c>
      <c r="L31" s="31">
        <v>2215</v>
      </c>
      <c r="M31" s="31">
        <v>1.9177999999999999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809.15</v>
      </c>
      <c r="D32" s="36">
        <v>807.23333333333323</v>
      </c>
      <c r="E32" s="36">
        <v>799.96666666666647</v>
      </c>
      <c r="F32" s="36">
        <v>790.78333333333319</v>
      </c>
      <c r="G32" s="36">
        <v>783.51666666666642</v>
      </c>
      <c r="H32" s="36">
        <v>816.41666666666652</v>
      </c>
      <c r="I32" s="36">
        <v>823.68333333333317</v>
      </c>
      <c r="J32" s="36">
        <v>832.86666666666656</v>
      </c>
      <c r="K32" s="31">
        <v>814.5</v>
      </c>
      <c r="L32" s="31">
        <v>798.05</v>
      </c>
      <c r="M32" s="31">
        <v>8.6088000000000005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5269.45</v>
      </c>
      <c r="D33" s="36">
        <v>5266.35</v>
      </c>
      <c r="E33" s="36">
        <v>5231.7000000000007</v>
      </c>
      <c r="F33" s="36">
        <v>5193.9500000000007</v>
      </c>
      <c r="G33" s="36">
        <v>5159.3000000000011</v>
      </c>
      <c r="H33" s="36">
        <v>5304.1</v>
      </c>
      <c r="I33" s="36">
        <v>5338.75</v>
      </c>
      <c r="J33" s="36">
        <v>5376.5</v>
      </c>
      <c r="K33" s="31">
        <v>5301</v>
      </c>
      <c r="L33" s="31">
        <v>5228.6000000000004</v>
      </c>
      <c r="M33" s="31">
        <v>4.4288400000000001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2661.75</v>
      </c>
      <c r="D34" s="36">
        <v>2677.85</v>
      </c>
      <c r="E34" s="36">
        <v>2635.8999999999996</v>
      </c>
      <c r="F34" s="36">
        <v>2610.0499999999997</v>
      </c>
      <c r="G34" s="36">
        <v>2568.0999999999995</v>
      </c>
      <c r="H34" s="36">
        <v>2703.7</v>
      </c>
      <c r="I34" s="36">
        <v>2745.6499999999996</v>
      </c>
      <c r="J34" s="36">
        <v>2771.5</v>
      </c>
      <c r="K34" s="31">
        <v>2719.8</v>
      </c>
      <c r="L34" s="31">
        <v>2652</v>
      </c>
      <c r="M34" s="31">
        <v>1.1400300000000001</v>
      </c>
      <c r="N34" s="1"/>
      <c r="O34" s="1"/>
    </row>
    <row r="35" spans="1:15" ht="12.75" customHeight="1">
      <c r="A35" s="33">
        <v>25</v>
      </c>
      <c r="B35" s="53" t="s">
        <v>874</v>
      </c>
      <c r="C35" s="31">
        <v>816.8</v>
      </c>
      <c r="D35" s="36">
        <v>818.43333333333339</v>
      </c>
      <c r="E35" s="36">
        <v>809.91666666666674</v>
      </c>
      <c r="F35" s="36">
        <v>803.0333333333333</v>
      </c>
      <c r="G35" s="36">
        <v>794.51666666666665</v>
      </c>
      <c r="H35" s="36">
        <v>825.31666666666683</v>
      </c>
      <c r="I35" s="36">
        <v>833.83333333333348</v>
      </c>
      <c r="J35" s="36">
        <v>840.71666666666692</v>
      </c>
      <c r="K35" s="31">
        <v>826.95</v>
      </c>
      <c r="L35" s="31">
        <v>811.55</v>
      </c>
      <c r="M35" s="31">
        <v>4.0135300000000003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3189.8</v>
      </c>
      <c r="D36" s="36">
        <v>3180.6</v>
      </c>
      <c r="E36" s="36">
        <v>3123.2</v>
      </c>
      <c r="F36" s="36">
        <v>3056.6</v>
      </c>
      <c r="G36" s="36">
        <v>2999.2</v>
      </c>
      <c r="H36" s="36">
        <v>3247.2</v>
      </c>
      <c r="I36" s="36">
        <v>3304.6000000000004</v>
      </c>
      <c r="J36" s="36">
        <v>3371.2</v>
      </c>
      <c r="K36" s="31">
        <v>3238</v>
      </c>
      <c r="L36" s="31">
        <v>3114</v>
      </c>
      <c r="M36" s="31">
        <v>3.2641900000000001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549.45000000000005</v>
      </c>
      <c r="D37" s="36">
        <v>546.91666666666663</v>
      </c>
      <c r="E37" s="36">
        <v>539.2833333333333</v>
      </c>
      <c r="F37" s="36">
        <v>529.11666666666667</v>
      </c>
      <c r="G37" s="36">
        <v>521.48333333333335</v>
      </c>
      <c r="H37" s="36">
        <v>557.08333333333326</v>
      </c>
      <c r="I37" s="36">
        <v>564.7166666666667</v>
      </c>
      <c r="J37" s="36">
        <v>574.88333333333321</v>
      </c>
      <c r="K37" s="31">
        <v>554.54999999999995</v>
      </c>
      <c r="L37" s="31">
        <v>536.75</v>
      </c>
      <c r="M37" s="31">
        <v>61.120489999999997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3582.05</v>
      </c>
      <c r="D38" s="36">
        <v>3627.3666666666668</v>
      </c>
      <c r="E38" s="36">
        <v>3504.7333333333336</v>
      </c>
      <c r="F38" s="36">
        <v>3427.416666666667</v>
      </c>
      <c r="G38" s="36">
        <v>3304.7833333333338</v>
      </c>
      <c r="H38" s="36">
        <v>3704.6833333333334</v>
      </c>
      <c r="I38" s="36">
        <v>3827.3166666666666</v>
      </c>
      <c r="J38" s="36">
        <v>3904.6333333333332</v>
      </c>
      <c r="K38" s="31">
        <v>3750</v>
      </c>
      <c r="L38" s="31">
        <v>3550.05</v>
      </c>
      <c r="M38" s="31">
        <v>8.4639900000000008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1068.3499999999999</v>
      </c>
      <c r="D39" s="36">
        <v>1078.8833333333332</v>
      </c>
      <c r="E39" s="36">
        <v>1051.4666666666665</v>
      </c>
      <c r="F39" s="36">
        <v>1034.5833333333333</v>
      </c>
      <c r="G39" s="36">
        <v>1007.1666666666665</v>
      </c>
      <c r="H39" s="36">
        <v>1095.7666666666664</v>
      </c>
      <c r="I39" s="36">
        <v>1123.1833333333334</v>
      </c>
      <c r="J39" s="36">
        <v>1140.0666666666664</v>
      </c>
      <c r="K39" s="31">
        <v>1106.3</v>
      </c>
      <c r="L39" s="31">
        <v>1062</v>
      </c>
      <c r="M39" s="31">
        <v>2.5797500000000002</v>
      </c>
      <c r="N39" s="1"/>
      <c r="O39" s="1"/>
    </row>
    <row r="40" spans="1:15" ht="12.75" customHeight="1">
      <c r="A40" s="33">
        <v>30</v>
      </c>
      <c r="B40" s="53" t="s">
        <v>843</v>
      </c>
      <c r="C40" s="31">
        <v>5884.15</v>
      </c>
      <c r="D40" s="36">
        <v>5908.3166666666666</v>
      </c>
      <c r="E40" s="36">
        <v>5816.8833333333332</v>
      </c>
      <c r="F40" s="36">
        <v>5749.6166666666668</v>
      </c>
      <c r="G40" s="36">
        <v>5658.1833333333334</v>
      </c>
      <c r="H40" s="36">
        <v>5975.583333333333</v>
      </c>
      <c r="I40" s="36">
        <v>6067.0166666666655</v>
      </c>
      <c r="J40" s="36">
        <v>6134.2833333333328</v>
      </c>
      <c r="K40" s="31">
        <v>5999.75</v>
      </c>
      <c r="L40" s="31">
        <v>5841.05</v>
      </c>
      <c r="M40" s="31">
        <v>0.72148000000000001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1450.85</v>
      </c>
      <c r="D41" s="36">
        <v>1457.1166666666668</v>
      </c>
      <c r="E41" s="36">
        <v>1426.6333333333337</v>
      </c>
      <c r="F41" s="36">
        <v>1402.416666666667</v>
      </c>
      <c r="G41" s="36">
        <v>1371.9333333333338</v>
      </c>
      <c r="H41" s="36">
        <v>1481.3333333333335</v>
      </c>
      <c r="I41" s="36">
        <v>1511.8166666666666</v>
      </c>
      <c r="J41" s="36">
        <v>1536.0333333333333</v>
      </c>
      <c r="K41" s="31">
        <v>1487.6</v>
      </c>
      <c r="L41" s="31">
        <v>1432.9</v>
      </c>
      <c r="M41" s="31">
        <v>17.983930000000001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5762.2</v>
      </c>
      <c r="D42" s="36">
        <v>5777.8833333333341</v>
      </c>
      <c r="E42" s="36">
        <v>5715.8166666666684</v>
      </c>
      <c r="F42" s="36">
        <v>5669.4333333333343</v>
      </c>
      <c r="G42" s="36">
        <v>5607.3666666666686</v>
      </c>
      <c r="H42" s="36">
        <v>5824.2666666666682</v>
      </c>
      <c r="I42" s="36">
        <v>5886.3333333333339</v>
      </c>
      <c r="J42" s="36">
        <v>5932.7166666666681</v>
      </c>
      <c r="K42" s="31">
        <v>5839.95</v>
      </c>
      <c r="L42" s="31">
        <v>5731.5</v>
      </c>
      <c r="M42" s="31">
        <v>2.20702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448.9</v>
      </c>
      <c r="D43" s="36">
        <v>452.05</v>
      </c>
      <c r="E43" s="36">
        <v>444.1</v>
      </c>
      <c r="F43" s="36">
        <v>439.3</v>
      </c>
      <c r="G43" s="36">
        <v>431.35</v>
      </c>
      <c r="H43" s="36">
        <v>456.85</v>
      </c>
      <c r="I43" s="36">
        <v>464.79999999999995</v>
      </c>
      <c r="J43" s="36">
        <v>469.6</v>
      </c>
      <c r="K43" s="31">
        <v>460</v>
      </c>
      <c r="L43" s="31">
        <v>447.25</v>
      </c>
      <c r="M43" s="31">
        <v>25.394690000000001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329.95</v>
      </c>
      <c r="D44" s="36">
        <v>328.15000000000003</v>
      </c>
      <c r="E44" s="36">
        <v>325.30000000000007</v>
      </c>
      <c r="F44" s="36">
        <v>320.65000000000003</v>
      </c>
      <c r="G44" s="36">
        <v>317.80000000000007</v>
      </c>
      <c r="H44" s="36">
        <v>332.80000000000007</v>
      </c>
      <c r="I44" s="36">
        <v>335.65000000000009</v>
      </c>
      <c r="J44" s="36">
        <v>340.30000000000007</v>
      </c>
      <c r="K44" s="31">
        <v>331</v>
      </c>
      <c r="L44" s="31">
        <v>323.5</v>
      </c>
      <c r="M44" s="31">
        <v>1.83084</v>
      </c>
      <c r="N44" s="1"/>
      <c r="O44" s="1"/>
    </row>
    <row r="45" spans="1:15" ht="12.75" customHeight="1">
      <c r="A45" s="33">
        <v>35</v>
      </c>
      <c r="B45" s="53" t="s">
        <v>842</v>
      </c>
      <c r="C45" s="31">
        <v>648.6</v>
      </c>
      <c r="D45" s="36">
        <v>650.48333333333335</v>
      </c>
      <c r="E45" s="36">
        <v>642.11666666666667</v>
      </c>
      <c r="F45" s="36">
        <v>635.63333333333333</v>
      </c>
      <c r="G45" s="36">
        <v>627.26666666666665</v>
      </c>
      <c r="H45" s="36">
        <v>656.9666666666667</v>
      </c>
      <c r="I45" s="36">
        <v>665.33333333333348</v>
      </c>
      <c r="J45" s="36">
        <v>671.81666666666672</v>
      </c>
      <c r="K45" s="31">
        <v>658.85</v>
      </c>
      <c r="L45" s="31">
        <v>644</v>
      </c>
      <c r="M45" s="31">
        <v>4.1636300000000004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575.4</v>
      </c>
      <c r="D46" s="36">
        <v>577.55000000000007</v>
      </c>
      <c r="E46" s="36">
        <v>570.95000000000016</v>
      </c>
      <c r="F46" s="36">
        <v>566.50000000000011</v>
      </c>
      <c r="G46" s="36">
        <v>559.9000000000002</v>
      </c>
      <c r="H46" s="36">
        <v>582.00000000000011</v>
      </c>
      <c r="I46" s="36">
        <v>588.6</v>
      </c>
      <c r="J46" s="36">
        <v>593.05000000000007</v>
      </c>
      <c r="K46" s="31">
        <v>584.15</v>
      </c>
      <c r="L46" s="31">
        <v>573.1</v>
      </c>
      <c r="M46" s="31">
        <v>0.59733999999999998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179.9</v>
      </c>
      <c r="D47" s="36">
        <v>180.28333333333333</v>
      </c>
      <c r="E47" s="36">
        <v>179.16666666666666</v>
      </c>
      <c r="F47" s="36">
        <v>178.43333333333334</v>
      </c>
      <c r="G47" s="36">
        <v>177.31666666666666</v>
      </c>
      <c r="H47" s="36">
        <v>181.01666666666665</v>
      </c>
      <c r="I47" s="36">
        <v>182.13333333333333</v>
      </c>
      <c r="J47" s="36">
        <v>182.86666666666665</v>
      </c>
      <c r="K47" s="31">
        <v>181.4</v>
      </c>
      <c r="L47" s="31">
        <v>179.55</v>
      </c>
      <c r="M47" s="31">
        <v>122.56990999999999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3379.95</v>
      </c>
      <c r="D48" s="36">
        <v>3381.6666666666665</v>
      </c>
      <c r="E48" s="36">
        <v>3362.083333333333</v>
      </c>
      <c r="F48" s="36">
        <v>3344.2166666666667</v>
      </c>
      <c r="G48" s="36">
        <v>3324.6333333333332</v>
      </c>
      <c r="H48" s="36">
        <v>3399.5333333333328</v>
      </c>
      <c r="I48" s="36">
        <v>3419.1166666666659</v>
      </c>
      <c r="J48" s="36">
        <v>3436.9833333333327</v>
      </c>
      <c r="K48" s="31">
        <v>3401.25</v>
      </c>
      <c r="L48" s="31">
        <v>3363.8</v>
      </c>
      <c r="M48" s="31">
        <v>7.7712700000000003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401.6</v>
      </c>
      <c r="D49" s="36">
        <v>401.68333333333334</v>
      </c>
      <c r="E49" s="36">
        <v>398.4666666666667</v>
      </c>
      <c r="F49" s="36">
        <v>395.33333333333337</v>
      </c>
      <c r="G49" s="36">
        <v>392.11666666666673</v>
      </c>
      <c r="H49" s="36">
        <v>404.81666666666666</v>
      </c>
      <c r="I49" s="36">
        <v>408.03333333333325</v>
      </c>
      <c r="J49" s="36">
        <v>411.16666666666663</v>
      </c>
      <c r="K49" s="31">
        <v>404.9</v>
      </c>
      <c r="L49" s="31">
        <v>398.55</v>
      </c>
      <c r="M49" s="31">
        <v>1.3914599999999999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1853.3</v>
      </c>
      <c r="D50" s="36">
        <v>1855.2333333333333</v>
      </c>
      <c r="E50" s="36">
        <v>1838.0666666666666</v>
      </c>
      <c r="F50" s="36">
        <v>1822.8333333333333</v>
      </c>
      <c r="G50" s="36">
        <v>1805.6666666666665</v>
      </c>
      <c r="H50" s="36">
        <v>1870.4666666666667</v>
      </c>
      <c r="I50" s="36">
        <v>1887.6333333333332</v>
      </c>
      <c r="J50" s="36">
        <v>1902.8666666666668</v>
      </c>
      <c r="K50" s="31">
        <v>1872.4</v>
      </c>
      <c r="L50" s="31">
        <v>1840</v>
      </c>
      <c r="M50" s="31">
        <v>4.4870400000000004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7073.6</v>
      </c>
      <c r="D51" s="36">
        <v>7116.7166666666672</v>
      </c>
      <c r="E51" s="36">
        <v>7016.9333333333343</v>
      </c>
      <c r="F51" s="36">
        <v>6960.2666666666673</v>
      </c>
      <c r="G51" s="36">
        <v>6860.4833333333345</v>
      </c>
      <c r="H51" s="36">
        <v>7173.3833333333341</v>
      </c>
      <c r="I51" s="36">
        <v>7273.166666666667</v>
      </c>
      <c r="J51" s="36">
        <v>7329.8333333333339</v>
      </c>
      <c r="K51" s="31">
        <v>7216.5</v>
      </c>
      <c r="L51" s="31">
        <v>7060.05</v>
      </c>
      <c r="M51" s="31">
        <v>0.18692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797.35</v>
      </c>
      <c r="D52" s="36">
        <v>782.18333333333339</v>
      </c>
      <c r="E52" s="36">
        <v>760.21666666666681</v>
      </c>
      <c r="F52" s="36">
        <v>723.08333333333337</v>
      </c>
      <c r="G52" s="36">
        <v>701.11666666666679</v>
      </c>
      <c r="H52" s="36">
        <v>819.31666666666683</v>
      </c>
      <c r="I52" s="36">
        <v>841.28333333333353</v>
      </c>
      <c r="J52" s="36">
        <v>878.41666666666686</v>
      </c>
      <c r="K52" s="31">
        <v>804.15</v>
      </c>
      <c r="L52" s="31">
        <v>745.05</v>
      </c>
      <c r="M52" s="31">
        <v>26.244820000000001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1118.45</v>
      </c>
      <c r="D53" s="36">
        <v>1110.1833333333332</v>
      </c>
      <c r="E53" s="36">
        <v>1098.3666666666663</v>
      </c>
      <c r="F53" s="36">
        <v>1078.2833333333331</v>
      </c>
      <c r="G53" s="36">
        <v>1066.4666666666662</v>
      </c>
      <c r="H53" s="36">
        <v>1130.2666666666664</v>
      </c>
      <c r="I53" s="36">
        <v>1142.0833333333335</v>
      </c>
      <c r="J53" s="36">
        <v>1162.1666666666665</v>
      </c>
      <c r="K53" s="31">
        <v>1122</v>
      </c>
      <c r="L53" s="31">
        <v>1090.0999999999999</v>
      </c>
      <c r="M53" s="31">
        <v>17.66911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444.6</v>
      </c>
      <c r="D54" s="36">
        <v>447.51666666666665</v>
      </c>
      <c r="E54" s="36">
        <v>439.08333333333331</v>
      </c>
      <c r="F54" s="36">
        <v>433.56666666666666</v>
      </c>
      <c r="G54" s="36">
        <v>425.13333333333333</v>
      </c>
      <c r="H54" s="36">
        <v>453.0333333333333</v>
      </c>
      <c r="I54" s="36">
        <v>461.4666666666667</v>
      </c>
      <c r="J54" s="36">
        <v>466.98333333333329</v>
      </c>
      <c r="K54" s="31">
        <v>455.95</v>
      </c>
      <c r="L54" s="31">
        <v>442</v>
      </c>
      <c r="M54" s="31">
        <v>5.54312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3897.85</v>
      </c>
      <c r="D55" s="36">
        <v>3916.9500000000003</v>
      </c>
      <c r="E55" s="36">
        <v>3868.9000000000005</v>
      </c>
      <c r="F55" s="36">
        <v>3839.9500000000003</v>
      </c>
      <c r="G55" s="36">
        <v>3791.9000000000005</v>
      </c>
      <c r="H55" s="36">
        <v>3945.9000000000005</v>
      </c>
      <c r="I55" s="36">
        <v>3993.9500000000007</v>
      </c>
      <c r="J55" s="36">
        <v>4022.9000000000005</v>
      </c>
      <c r="K55" s="31">
        <v>3965</v>
      </c>
      <c r="L55" s="31">
        <v>3888</v>
      </c>
      <c r="M55" s="31">
        <v>7.5449000000000002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1123.4000000000001</v>
      </c>
      <c r="D56" s="36">
        <v>1117.8166666666666</v>
      </c>
      <c r="E56" s="36">
        <v>1105.6333333333332</v>
      </c>
      <c r="F56" s="36">
        <v>1087.8666666666666</v>
      </c>
      <c r="G56" s="36">
        <v>1075.6833333333332</v>
      </c>
      <c r="H56" s="36">
        <v>1135.5833333333333</v>
      </c>
      <c r="I56" s="36">
        <v>1147.7666666666667</v>
      </c>
      <c r="J56" s="36">
        <v>1165.5333333333333</v>
      </c>
      <c r="K56" s="31">
        <v>1130</v>
      </c>
      <c r="L56" s="31">
        <v>1100.05</v>
      </c>
      <c r="M56" s="31">
        <v>114.11682999999999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6922.15</v>
      </c>
      <c r="D57" s="36">
        <v>6946.0333333333328</v>
      </c>
      <c r="E57" s="36">
        <v>6863.1166666666659</v>
      </c>
      <c r="F57" s="36">
        <v>6804.083333333333</v>
      </c>
      <c r="G57" s="36">
        <v>6721.1666666666661</v>
      </c>
      <c r="H57" s="36">
        <v>7005.0666666666657</v>
      </c>
      <c r="I57" s="36">
        <v>7087.9833333333336</v>
      </c>
      <c r="J57" s="36">
        <v>7147.0166666666655</v>
      </c>
      <c r="K57" s="31">
        <v>7028.95</v>
      </c>
      <c r="L57" s="31">
        <v>6887</v>
      </c>
      <c r="M57" s="31">
        <v>6.1998699999999998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7705.55</v>
      </c>
      <c r="D58" s="36">
        <v>7666.5</v>
      </c>
      <c r="E58" s="36">
        <v>7599.05</v>
      </c>
      <c r="F58" s="36">
        <v>7492.55</v>
      </c>
      <c r="G58" s="36">
        <v>7425.1</v>
      </c>
      <c r="H58" s="36">
        <v>7773</v>
      </c>
      <c r="I58" s="36">
        <v>7840.4500000000007</v>
      </c>
      <c r="J58" s="36">
        <v>7946.95</v>
      </c>
      <c r="K58" s="31">
        <v>7733.95</v>
      </c>
      <c r="L58" s="31">
        <v>7560</v>
      </c>
      <c r="M58" s="31">
        <v>29.118790000000001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1701.95</v>
      </c>
      <c r="D59" s="36">
        <v>1705.3</v>
      </c>
      <c r="E59" s="36">
        <v>1686.6499999999999</v>
      </c>
      <c r="F59" s="36">
        <v>1671.35</v>
      </c>
      <c r="G59" s="36">
        <v>1652.6999999999998</v>
      </c>
      <c r="H59" s="36">
        <v>1720.6</v>
      </c>
      <c r="I59" s="36">
        <v>1739.25</v>
      </c>
      <c r="J59" s="36">
        <v>1754.55</v>
      </c>
      <c r="K59" s="31">
        <v>1723.95</v>
      </c>
      <c r="L59" s="31">
        <v>1690</v>
      </c>
      <c r="M59" s="31">
        <v>22.68009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8209.9500000000007</v>
      </c>
      <c r="D60" s="36">
        <v>8141.333333333333</v>
      </c>
      <c r="E60" s="36">
        <v>8036.6666666666661</v>
      </c>
      <c r="F60" s="36">
        <v>7863.3833333333332</v>
      </c>
      <c r="G60" s="36">
        <v>7758.7166666666662</v>
      </c>
      <c r="H60" s="36">
        <v>8314.616666666665</v>
      </c>
      <c r="I60" s="36">
        <v>8419.2833333333328</v>
      </c>
      <c r="J60" s="36">
        <v>8592.5666666666657</v>
      </c>
      <c r="K60" s="31">
        <v>8246</v>
      </c>
      <c r="L60" s="31">
        <v>7968.05</v>
      </c>
      <c r="M60" s="31">
        <v>0.46150000000000002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2672.2</v>
      </c>
      <c r="D61" s="36">
        <v>2659.0833333333335</v>
      </c>
      <c r="E61" s="36">
        <v>2608.166666666667</v>
      </c>
      <c r="F61" s="36">
        <v>2544.1333333333337</v>
      </c>
      <c r="G61" s="36">
        <v>2493.2166666666672</v>
      </c>
      <c r="H61" s="36">
        <v>2723.1166666666668</v>
      </c>
      <c r="I61" s="36">
        <v>2774.0333333333338</v>
      </c>
      <c r="J61" s="36">
        <v>2838.0666666666666</v>
      </c>
      <c r="K61" s="31">
        <v>2710</v>
      </c>
      <c r="L61" s="31">
        <v>2595.0500000000002</v>
      </c>
      <c r="M61" s="31">
        <v>2.5762200000000002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2500.1</v>
      </c>
      <c r="D62" s="36">
        <v>2502.5</v>
      </c>
      <c r="E62" s="36">
        <v>2487.6</v>
      </c>
      <c r="F62" s="36">
        <v>2475.1</v>
      </c>
      <c r="G62" s="36">
        <v>2460.1999999999998</v>
      </c>
      <c r="H62" s="36">
        <v>2515</v>
      </c>
      <c r="I62" s="36">
        <v>2529.8999999999996</v>
      </c>
      <c r="J62" s="36">
        <v>2542.4</v>
      </c>
      <c r="K62" s="31">
        <v>2517.4</v>
      </c>
      <c r="L62" s="31">
        <v>2490</v>
      </c>
      <c r="M62" s="31">
        <v>1.20156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407.3</v>
      </c>
      <c r="D63" s="36">
        <v>408.05</v>
      </c>
      <c r="E63" s="36">
        <v>405.70000000000005</v>
      </c>
      <c r="F63" s="36">
        <v>404.1</v>
      </c>
      <c r="G63" s="36">
        <v>401.75000000000006</v>
      </c>
      <c r="H63" s="36">
        <v>409.65000000000003</v>
      </c>
      <c r="I63" s="36">
        <v>412.00000000000006</v>
      </c>
      <c r="J63" s="36">
        <v>413.6</v>
      </c>
      <c r="K63" s="31">
        <v>410.4</v>
      </c>
      <c r="L63" s="31">
        <v>406.45</v>
      </c>
      <c r="M63" s="31">
        <v>7.9567800000000002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260.8</v>
      </c>
      <c r="D64" s="36">
        <v>258.86666666666673</v>
      </c>
      <c r="E64" s="36">
        <v>254.63333333333344</v>
      </c>
      <c r="F64" s="36">
        <v>248.4666666666667</v>
      </c>
      <c r="G64" s="36">
        <v>244.23333333333341</v>
      </c>
      <c r="H64" s="36">
        <v>265.03333333333347</v>
      </c>
      <c r="I64" s="36">
        <v>269.26666666666671</v>
      </c>
      <c r="J64" s="36">
        <v>275.43333333333351</v>
      </c>
      <c r="K64" s="31">
        <v>263.10000000000002</v>
      </c>
      <c r="L64" s="31">
        <v>252.7</v>
      </c>
      <c r="M64" s="31">
        <v>203.51416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237.75</v>
      </c>
      <c r="D65" s="36">
        <v>236.91666666666666</v>
      </c>
      <c r="E65" s="36">
        <v>233.73333333333332</v>
      </c>
      <c r="F65" s="36">
        <v>229.71666666666667</v>
      </c>
      <c r="G65" s="36">
        <v>226.53333333333333</v>
      </c>
      <c r="H65" s="36">
        <v>240.93333333333331</v>
      </c>
      <c r="I65" s="36">
        <v>244.11666666666665</v>
      </c>
      <c r="J65" s="36">
        <v>248.1333333333333</v>
      </c>
      <c r="K65" s="31">
        <v>240.1</v>
      </c>
      <c r="L65" s="31">
        <v>232.9</v>
      </c>
      <c r="M65" s="31">
        <v>146.98523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118.65</v>
      </c>
      <c r="D66" s="36">
        <v>117.96666666666668</v>
      </c>
      <c r="E66" s="36">
        <v>116.98333333333336</v>
      </c>
      <c r="F66" s="36">
        <v>115.31666666666668</v>
      </c>
      <c r="G66" s="36">
        <v>114.33333333333336</v>
      </c>
      <c r="H66" s="36">
        <v>119.63333333333337</v>
      </c>
      <c r="I66" s="36">
        <v>120.61666666666669</v>
      </c>
      <c r="J66" s="36">
        <v>122.28333333333337</v>
      </c>
      <c r="K66" s="31">
        <v>118.95</v>
      </c>
      <c r="L66" s="31">
        <v>116.3</v>
      </c>
      <c r="M66" s="31">
        <v>318.14560999999998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47.2</v>
      </c>
      <c r="D67" s="36">
        <v>47.300000000000004</v>
      </c>
      <c r="E67" s="36">
        <v>46.850000000000009</v>
      </c>
      <c r="F67" s="36">
        <v>46.500000000000007</v>
      </c>
      <c r="G67" s="36">
        <v>46.050000000000011</v>
      </c>
      <c r="H67" s="36">
        <v>47.650000000000006</v>
      </c>
      <c r="I67" s="36">
        <v>48.100000000000009</v>
      </c>
      <c r="J67" s="36">
        <v>48.45</v>
      </c>
      <c r="K67" s="31">
        <v>47.75</v>
      </c>
      <c r="L67" s="31">
        <v>46.95</v>
      </c>
      <c r="M67" s="31">
        <v>277.00054999999998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3064.6</v>
      </c>
      <c r="D68" s="36">
        <v>3056.7166666666667</v>
      </c>
      <c r="E68" s="36">
        <v>3034.9833333333336</v>
      </c>
      <c r="F68" s="36">
        <v>3005.3666666666668</v>
      </c>
      <c r="G68" s="36">
        <v>2983.6333333333337</v>
      </c>
      <c r="H68" s="36">
        <v>3086.3333333333335</v>
      </c>
      <c r="I68" s="36">
        <v>3108.0666666666662</v>
      </c>
      <c r="J68" s="36">
        <v>3137.6833333333334</v>
      </c>
      <c r="K68" s="31">
        <v>3078.45</v>
      </c>
      <c r="L68" s="31">
        <v>3027.1</v>
      </c>
      <c r="M68" s="31">
        <v>0.14585000000000001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1608</v>
      </c>
      <c r="D69" s="36">
        <v>1605.9333333333332</v>
      </c>
      <c r="E69" s="36">
        <v>1596.9166666666663</v>
      </c>
      <c r="F69" s="36">
        <v>1585.833333333333</v>
      </c>
      <c r="G69" s="36">
        <v>1576.8166666666662</v>
      </c>
      <c r="H69" s="36">
        <v>1617.0166666666664</v>
      </c>
      <c r="I69" s="36">
        <v>1626.0333333333333</v>
      </c>
      <c r="J69" s="36">
        <v>1637.1166666666666</v>
      </c>
      <c r="K69" s="31">
        <v>1614.95</v>
      </c>
      <c r="L69" s="31">
        <v>1594.85</v>
      </c>
      <c r="M69" s="31">
        <v>4.8033400000000004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5490.75</v>
      </c>
      <c r="D70" s="36">
        <v>5509.916666666667</v>
      </c>
      <c r="E70" s="36">
        <v>5444.8333333333339</v>
      </c>
      <c r="F70" s="36">
        <v>5398.916666666667</v>
      </c>
      <c r="G70" s="36">
        <v>5333.8333333333339</v>
      </c>
      <c r="H70" s="36">
        <v>5555.8333333333339</v>
      </c>
      <c r="I70" s="36">
        <v>5620.9166666666679</v>
      </c>
      <c r="J70" s="36">
        <v>5666.8333333333339</v>
      </c>
      <c r="K70" s="31">
        <v>5575</v>
      </c>
      <c r="L70" s="31">
        <v>5464</v>
      </c>
      <c r="M70" s="31">
        <v>0.70704999999999996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2888.45</v>
      </c>
      <c r="D71" s="36">
        <v>2869.15</v>
      </c>
      <c r="E71" s="36">
        <v>2829.3</v>
      </c>
      <c r="F71" s="36">
        <v>2770.15</v>
      </c>
      <c r="G71" s="36">
        <v>2730.3</v>
      </c>
      <c r="H71" s="36">
        <v>2928.3</v>
      </c>
      <c r="I71" s="36">
        <v>2968.1499999999996</v>
      </c>
      <c r="J71" s="36">
        <v>3027.3</v>
      </c>
      <c r="K71" s="31">
        <v>2909</v>
      </c>
      <c r="L71" s="31">
        <v>2810</v>
      </c>
      <c r="M71" s="31">
        <v>4.4777199999999997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598.45000000000005</v>
      </c>
      <c r="D72" s="36">
        <v>597.11666666666667</v>
      </c>
      <c r="E72" s="36">
        <v>592.93333333333339</v>
      </c>
      <c r="F72" s="36">
        <v>587.41666666666674</v>
      </c>
      <c r="G72" s="36">
        <v>583.23333333333346</v>
      </c>
      <c r="H72" s="36">
        <v>602.63333333333333</v>
      </c>
      <c r="I72" s="36">
        <v>606.81666666666649</v>
      </c>
      <c r="J72" s="36">
        <v>612.33333333333326</v>
      </c>
      <c r="K72" s="31">
        <v>601.29999999999995</v>
      </c>
      <c r="L72" s="31">
        <v>591.6</v>
      </c>
      <c r="M72" s="31">
        <v>6.3981300000000001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1682.95</v>
      </c>
      <c r="D73" s="36">
        <v>1684.9666666666665</v>
      </c>
      <c r="E73" s="36">
        <v>1645.9333333333329</v>
      </c>
      <c r="F73" s="36">
        <v>1608.9166666666665</v>
      </c>
      <c r="G73" s="36">
        <v>1569.883333333333</v>
      </c>
      <c r="H73" s="36">
        <v>1721.9833333333329</v>
      </c>
      <c r="I73" s="36">
        <v>1761.0166666666662</v>
      </c>
      <c r="J73" s="36">
        <v>1798.0333333333328</v>
      </c>
      <c r="K73" s="31">
        <v>1724</v>
      </c>
      <c r="L73" s="31">
        <v>1647.95</v>
      </c>
      <c r="M73" s="31">
        <v>11.83015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186.9</v>
      </c>
      <c r="D74" s="36">
        <v>185.68333333333331</v>
      </c>
      <c r="E74" s="36">
        <v>183.71666666666661</v>
      </c>
      <c r="F74" s="36">
        <v>180.5333333333333</v>
      </c>
      <c r="G74" s="36">
        <v>178.56666666666661</v>
      </c>
      <c r="H74" s="36">
        <v>188.86666666666662</v>
      </c>
      <c r="I74" s="36">
        <v>190.83333333333331</v>
      </c>
      <c r="J74" s="36">
        <v>194.01666666666662</v>
      </c>
      <c r="K74" s="31">
        <v>187.65</v>
      </c>
      <c r="L74" s="31">
        <v>182.5</v>
      </c>
      <c r="M74" s="31">
        <v>254.03124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1260.8</v>
      </c>
      <c r="D75" s="36">
        <v>1248.3999999999999</v>
      </c>
      <c r="E75" s="36">
        <v>1231.6999999999998</v>
      </c>
      <c r="F75" s="36">
        <v>1202.5999999999999</v>
      </c>
      <c r="G75" s="36">
        <v>1185.8999999999999</v>
      </c>
      <c r="H75" s="36">
        <v>1277.4999999999998</v>
      </c>
      <c r="I75" s="36">
        <v>1294.2</v>
      </c>
      <c r="J75" s="36">
        <v>1323.2999999999997</v>
      </c>
      <c r="K75" s="31">
        <v>1265.0999999999999</v>
      </c>
      <c r="L75" s="31">
        <v>1219.3</v>
      </c>
      <c r="M75" s="31">
        <v>8.7293900000000004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195.05</v>
      </c>
      <c r="D76" s="36">
        <v>194.54999999999998</v>
      </c>
      <c r="E76" s="36">
        <v>192.34999999999997</v>
      </c>
      <c r="F76" s="36">
        <v>189.64999999999998</v>
      </c>
      <c r="G76" s="36">
        <v>187.44999999999996</v>
      </c>
      <c r="H76" s="36">
        <v>197.24999999999997</v>
      </c>
      <c r="I76" s="36">
        <v>199.44999999999996</v>
      </c>
      <c r="J76" s="36">
        <v>202.14999999999998</v>
      </c>
      <c r="K76" s="31">
        <v>196.75</v>
      </c>
      <c r="L76" s="31">
        <v>191.85</v>
      </c>
      <c r="M76" s="31">
        <v>302.43639999999999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452.65</v>
      </c>
      <c r="D77" s="36">
        <v>453.7166666666667</v>
      </c>
      <c r="E77" s="36">
        <v>449.93333333333339</v>
      </c>
      <c r="F77" s="36">
        <v>447.2166666666667</v>
      </c>
      <c r="G77" s="36">
        <v>443.43333333333339</v>
      </c>
      <c r="H77" s="36">
        <v>456.43333333333339</v>
      </c>
      <c r="I77" s="36">
        <v>460.2166666666667</v>
      </c>
      <c r="J77" s="36">
        <v>462.93333333333339</v>
      </c>
      <c r="K77" s="31">
        <v>457.5</v>
      </c>
      <c r="L77" s="31">
        <v>451</v>
      </c>
      <c r="M77" s="31">
        <v>89.52458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1047.9000000000001</v>
      </c>
      <c r="D78" s="36">
        <v>1044.75</v>
      </c>
      <c r="E78" s="36">
        <v>1030.7</v>
      </c>
      <c r="F78" s="36">
        <v>1013.5</v>
      </c>
      <c r="G78" s="36">
        <v>999.45</v>
      </c>
      <c r="H78" s="36">
        <v>1061.95</v>
      </c>
      <c r="I78" s="36">
        <v>1076.0000000000002</v>
      </c>
      <c r="J78" s="36">
        <v>1093.2</v>
      </c>
      <c r="K78" s="31">
        <v>1058.8</v>
      </c>
      <c r="L78" s="31">
        <v>1027.55</v>
      </c>
      <c r="M78" s="31">
        <v>46.640430000000002</v>
      </c>
      <c r="N78" s="1"/>
      <c r="O78" s="1"/>
    </row>
    <row r="79" spans="1:15" ht="12.75" customHeight="1">
      <c r="A79" s="33">
        <v>69</v>
      </c>
      <c r="B79" s="53" t="s">
        <v>844</v>
      </c>
      <c r="C79" s="31">
        <v>567.54999999999995</v>
      </c>
      <c r="D79" s="36">
        <v>565.01666666666654</v>
      </c>
      <c r="E79" s="36">
        <v>555.1333333333331</v>
      </c>
      <c r="F79" s="36">
        <v>542.71666666666658</v>
      </c>
      <c r="G79" s="36">
        <v>532.83333333333314</v>
      </c>
      <c r="H79" s="36">
        <v>577.43333333333305</v>
      </c>
      <c r="I79" s="36">
        <v>587.31666666666649</v>
      </c>
      <c r="J79" s="36">
        <v>599.73333333333301</v>
      </c>
      <c r="K79" s="31">
        <v>574.9</v>
      </c>
      <c r="L79" s="31">
        <v>552.6</v>
      </c>
      <c r="M79" s="31">
        <v>5.2487000000000004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283.60000000000002</v>
      </c>
      <c r="D80" s="36">
        <v>284.2166666666667</v>
      </c>
      <c r="E80" s="36">
        <v>280.58333333333337</v>
      </c>
      <c r="F80" s="36">
        <v>277.56666666666666</v>
      </c>
      <c r="G80" s="36">
        <v>273.93333333333334</v>
      </c>
      <c r="H80" s="36">
        <v>287.23333333333341</v>
      </c>
      <c r="I80" s="36">
        <v>290.86666666666673</v>
      </c>
      <c r="J80" s="36">
        <v>293.88333333333344</v>
      </c>
      <c r="K80" s="31">
        <v>287.85000000000002</v>
      </c>
      <c r="L80" s="31">
        <v>281.2</v>
      </c>
      <c r="M80" s="31">
        <v>96.537430000000001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1429.6</v>
      </c>
      <c r="D81" s="36">
        <v>1430.8166666666666</v>
      </c>
      <c r="E81" s="36">
        <v>1420.7833333333333</v>
      </c>
      <c r="F81" s="36">
        <v>1411.9666666666667</v>
      </c>
      <c r="G81" s="36">
        <v>1401.9333333333334</v>
      </c>
      <c r="H81" s="36">
        <v>1439.6333333333332</v>
      </c>
      <c r="I81" s="36">
        <v>1449.6666666666665</v>
      </c>
      <c r="J81" s="36">
        <v>1458.4833333333331</v>
      </c>
      <c r="K81" s="31">
        <v>1440.85</v>
      </c>
      <c r="L81" s="31">
        <v>1422</v>
      </c>
      <c r="M81" s="31">
        <v>0.78176000000000001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687.5</v>
      </c>
      <c r="D82" s="36">
        <v>691.7166666666667</v>
      </c>
      <c r="E82" s="36">
        <v>681.93333333333339</v>
      </c>
      <c r="F82" s="36">
        <v>676.36666666666667</v>
      </c>
      <c r="G82" s="36">
        <v>666.58333333333337</v>
      </c>
      <c r="H82" s="36">
        <v>697.28333333333342</v>
      </c>
      <c r="I82" s="36">
        <v>707.06666666666672</v>
      </c>
      <c r="J82" s="36">
        <v>712.63333333333344</v>
      </c>
      <c r="K82" s="31">
        <v>701.5</v>
      </c>
      <c r="L82" s="31">
        <v>686.15</v>
      </c>
      <c r="M82" s="31">
        <v>22.20674</v>
      </c>
      <c r="N82" s="1"/>
      <c r="O82" s="1"/>
    </row>
    <row r="83" spans="1:15" ht="12.75" customHeight="1">
      <c r="A83" s="33">
        <v>73</v>
      </c>
      <c r="B83" s="53" t="s">
        <v>845</v>
      </c>
      <c r="C83" s="31">
        <v>337.9</v>
      </c>
      <c r="D83" s="36">
        <v>336.11666666666667</v>
      </c>
      <c r="E83" s="36">
        <v>330.38333333333333</v>
      </c>
      <c r="F83" s="36">
        <v>322.86666666666667</v>
      </c>
      <c r="G83" s="36">
        <v>317.13333333333333</v>
      </c>
      <c r="H83" s="36">
        <v>343.63333333333333</v>
      </c>
      <c r="I83" s="36">
        <v>349.36666666666667</v>
      </c>
      <c r="J83" s="36">
        <v>356.88333333333333</v>
      </c>
      <c r="K83" s="31">
        <v>341.85</v>
      </c>
      <c r="L83" s="31">
        <v>328.6</v>
      </c>
      <c r="M83" s="31">
        <v>59.860860000000002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7395.95</v>
      </c>
      <c r="D84" s="36">
        <v>7409.0666666666666</v>
      </c>
      <c r="E84" s="36">
        <v>7339.1333333333332</v>
      </c>
      <c r="F84" s="36">
        <v>7282.3166666666666</v>
      </c>
      <c r="G84" s="36">
        <v>7212.3833333333332</v>
      </c>
      <c r="H84" s="36">
        <v>7465.8833333333332</v>
      </c>
      <c r="I84" s="36">
        <v>7535.8166666666657</v>
      </c>
      <c r="J84" s="36">
        <v>7592.6333333333332</v>
      </c>
      <c r="K84" s="31">
        <v>7479</v>
      </c>
      <c r="L84" s="31">
        <v>7352.25</v>
      </c>
      <c r="M84" s="31">
        <v>4.8140000000000002E-2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935.65</v>
      </c>
      <c r="D85" s="36">
        <v>937.69999999999993</v>
      </c>
      <c r="E85" s="36">
        <v>927.94999999999982</v>
      </c>
      <c r="F85" s="36">
        <v>920.24999999999989</v>
      </c>
      <c r="G85" s="36">
        <v>910.49999999999977</v>
      </c>
      <c r="H85" s="36">
        <v>945.39999999999986</v>
      </c>
      <c r="I85" s="36">
        <v>955.15000000000009</v>
      </c>
      <c r="J85" s="36">
        <v>962.84999999999991</v>
      </c>
      <c r="K85" s="31">
        <v>947.45</v>
      </c>
      <c r="L85" s="31">
        <v>930</v>
      </c>
      <c r="M85" s="31">
        <v>1.18801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1592.95</v>
      </c>
      <c r="D86" s="36">
        <v>1583.6500000000003</v>
      </c>
      <c r="E86" s="36">
        <v>1502.1500000000005</v>
      </c>
      <c r="F86" s="36">
        <v>1411.3500000000001</v>
      </c>
      <c r="G86" s="36">
        <v>1329.8500000000004</v>
      </c>
      <c r="H86" s="36">
        <v>1674.4500000000007</v>
      </c>
      <c r="I86" s="36">
        <v>1755.9500000000003</v>
      </c>
      <c r="J86" s="36">
        <v>1846.7500000000009</v>
      </c>
      <c r="K86" s="31">
        <v>1665.15</v>
      </c>
      <c r="L86" s="31">
        <v>1492.85</v>
      </c>
      <c r="M86" s="31">
        <v>13.33282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485.9</v>
      </c>
      <c r="D87" s="36">
        <v>483.46666666666664</v>
      </c>
      <c r="E87" s="36">
        <v>473.48333333333329</v>
      </c>
      <c r="F87" s="36">
        <v>461.06666666666666</v>
      </c>
      <c r="G87" s="36">
        <v>451.08333333333331</v>
      </c>
      <c r="H87" s="36">
        <v>495.88333333333327</v>
      </c>
      <c r="I87" s="36">
        <v>505.86666666666662</v>
      </c>
      <c r="J87" s="36">
        <v>518.2833333333333</v>
      </c>
      <c r="K87" s="31">
        <v>493.45</v>
      </c>
      <c r="L87" s="31">
        <v>471.05</v>
      </c>
      <c r="M87" s="31">
        <v>39.117840000000001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22488.799999999999</v>
      </c>
      <c r="D88" s="36">
        <v>22413.783333333336</v>
      </c>
      <c r="E88" s="36">
        <v>22277.566666666673</v>
      </c>
      <c r="F88" s="36">
        <v>22066.333333333336</v>
      </c>
      <c r="G88" s="36">
        <v>21930.116666666672</v>
      </c>
      <c r="H88" s="36">
        <v>22625.016666666674</v>
      </c>
      <c r="I88" s="36">
        <v>22761.233333333341</v>
      </c>
      <c r="J88" s="36">
        <v>22972.466666666674</v>
      </c>
      <c r="K88" s="31">
        <v>22550</v>
      </c>
      <c r="L88" s="31">
        <v>22202.55</v>
      </c>
      <c r="M88" s="31">
        <v>0.14385999999999999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922.9</v>
      </c>
      <c r="D89" s="36">
        <v>925.9666666666667</v>
      </c>
      <c r="E89" s="36">
        <v>867.03333333333342</v>
      </c>
      <c r="F89" s="36">
        <v>811.16666666666674</v>
      </c>
      <c r="G89" s="36">
        <v>752.23333333333346</v>
      </c>
      <c r="H89" s="36">
        <v>981.83333333333337</v>
      </c>
      <c r="I89" s="36">
        <v>1040.7666666666669</v>
      </c>
      <c r="J89" s="36">
        <v>1096.6333333333332</v>
      </c>
      <c r="K89" s="31">
        <v>984.9</v>
      </c>
      <c r="L89" s="31">
        <v>870.1</v>
      </c>
      <c r="M89" s="31">
        <v>41.756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19.399999999999999</v>
      </c>
      <c r="D90" s="36">
        <v>19.55</v>
      </c>
      <c r="E90" s="36">
        <v>18.950000000000003</v>
      </c>
      <c r="F90" s="36">
        <v>18.500000000000004</v>
      </c>
      <c r="G90" s="36">
        <v>17.900000000000006</v>
      </c>
      <c r="H90" s="36">
        <v>20</v>
      </c>
      <c r="I90" s="36">
        <v>20.6</v>
      </c>
      <c r="J90" s="36">
        <v>21.049999999999997</v>
      </c>
      <c r="K90" s="31">
        <v>20.149999999999999</v>
      </c>
      <c r="L90" s="31">
        <v>19.100000000000001</v>
      </c>
      <c r="M90" s="31">
        <v>244.05423999999999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5361.3</v>
      </c>
      <c r="D91" s="36">
        <v>5319.0999999999995</v>
      </c>
      <c r="E91" s="36">
        <v>5263.1999999999989</v>
      </c>
      <c r="F91" s="36">
        <v>5165.0999999999995</v>
      </c>
      <c r="G91" s="36">
        <v>5109.1999999999989</v>
      </c>
      <c r="H91" s="36">
        <v>5417.1999999999989</v>
      </c>
      <c r="I91" s="36">
        <v>5473.0999999999985</v>
      </c>
      <c r="J91" s="36">
        <v>5571.1999999999989</v>
      </c>
      <c r="K91" s="31">
        <v>5375</v>
      </c>
      <c r="L91" s="31">
        <v>5221</v>
      </c>
      <c r="M91" s="31">
        <v>4.1339100000000002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2277.1</v>
      </c>
      <c r="D92" s="36">
        <v>2270.35</v>
      </c>
      <c r="E92" s="36">
        <v>2246.75</v>
      </c>
      <c r="F92" s="36">
        <v>2216.4</v>
      </c>
      <c r="G92" s="36">
        <v>2192.8000000000002</v>
      </c>
      <c r="H92" s="36">
        <v>2300.6999999999998</v>
      </c>
      <c r="I92" s="36">
        <v>2324.2999999999993</v>
      </c>
      <c r="J92" s="36">
        <v>2354.6499999999996</v>
      </c>
      <c r="K92" s="31">
        <v>2293.9499999999998</v>
      </c>
      <c r="L92" s="31">
        <v>2240</v>
      </c>
      <c r="M92" s="31">
        <v>4.9010499999999997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1936.9</v>
      </c>
      <c r="D93" s="36">
        <v>1940.6333333333334</v>
      </c>
      <c r="E93" s="36">
        <v>1921.3166666666668</v>
      </c>
      <c r="F93" s="36">
        <v>1905.7333333333333</v>
      </c>
      <c r="G93" s="36">
        <v>1886.4166666666667</v>
      </c>
      <c r="H93" s="36">
        <v>1956.2166666666669</v>
      </c>
      <c r="I93" s="36">
        <v>1975.5333333333335</v>
      </c>
      <c r="J93" s="36">
        <v>1991.116666666667</v>
      </c>
      <c r="K93" s="31">
        <v>1959.95</v>
      </c>
      <c r="L93" s="31">
        <v>1925.05</v>
      </c>
      <c r="M93" s="31">
        <v>1.1652499999999999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290.25</v>
      </c>
      <c r="D94" s="36">
        <v>292.08333333333331</v>
      </c>
      <c r="E94" s="36">
        <v>288.16666666666663</v>
      </c>
      <c r="F94" s="36">
        <v>286.08333333333331</v>
      </c>
      <c r="G94" s="36">
        <v>282.16666666666663</v>
      </c>
      <c r="H94" s="36">
        <v>294.16666666666663</v>
      </c>
      <c r="I94" s="36">
        <v>298.08333333333326</v>
      </c>
      <c r="J94" s="36">
        <v>300.16666666666663</v>
      </c>
      <c r="K94" s="31">
        <v>296</v>
      </c>
      <c r="L94" s="31">
        <v>290</v>
      </c>
      <c r="M94" s="31">
        <v>5.4196299999999997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785.75</v>
      </c>
      <c r="D95" s="36">
        <v>781.2166666666667</v>
      </c>
      <c r="E95" s="36">
        <v>772.53333333333342</v>
      </c>
      <c r="F95" s="36">
        <v>759.31666666666672</v>
      </c>
      <c r="G95" s="36">
        <v>750.63333333333344</v>
      </c>
      <c r="H95" s="36">
        <v>794.43333333333339</v>
      </c>
      <c r="I95" s="36">
        <v>803.11666666666679</v>
      </c>
      <c r="J95" s="36">
        <v>816.33333333333337</v>
      </c>
      <c r="K95" s="31">
        <v>789.9</v>
      </c>
      <c r="L95" s="31">
        <v>768</v>
      </c>
      <c r="M95" s="31">
        <v>6.8587300000000004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465.3</v>
      </c>
      <c r="D96" s="36">
        <v>463.0333333333333</v>
      </c>
      <c r="E96" s="36">
        <v>459.26666666666659</v>
      </c>
      <c r="F96" s="36">
        <v>453.23333333333329</v>
      </c>
      <c r="G96" s="36">
        <v>449.46666666666658</v>
      </c>
      <c r="H96" s="36">
        <v>469.06666666666661</v>
      </c>
      <c r="I96" s="36">
        <v>472.83333333333326</v>
      </c>
      <c r="J96" s="36">
        <v>478.86666666666662</v>
      </c>
      <c r="K96" s="31">
        <v>466.8</v>
      </c>
      <c r="L96" s="31">
        <v>457</v>
      </c>
      <c r="M96" s="31">
        <v>87.968209999999999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772.7</v>
      </c>
      <c r="D97" s="36">
        <v>771.23333333333323</v>
      </c>
      <c r="E97" s="36">
        <v>767.01666666666642</v>
      </c>
      <c r="F97" s="36">
        <v>761.33333333333314</v>
      </c>
      <c r="G97" s="36">
        <v>757.11666666666633</v>
      </c>
      <c r="H97" s="36">
        <v>776.91666666666652</v>
      </c>
      <c r="I97" s="36">
        <v>781.13333333333344</v>
      </c>
      <c r="J97" s="36">
        <v>786.81666666666661</v>
      </c>
      <c r="K97" s="31">
        <v>775.45</v>
      </c>
      <c r="L97" s="31">
        <v>765.55</v>
      </c>
      <c r="M97" s="31">
        <v>0.35298000000000002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1114.8499999999999</v>
      </c>
      <c r="D98" s="36">
        <v>1119.5833333333333</v>
      </c>
      <c r="E98" s="36">
        <v>1106.0666666666666</v>
      </c>
      <c r="F98" s="36">
        <v>1097.2833333333333</v>
      </c>
      <c r="G98" s="36">
        <v>1083.7666666666667</v>
      </c>
      <c r="H98" s="36">
        <v>1128.3666666666666</v>
      </c>
      <c r="I98" s="36">
        <v>1141.8833333333334</v>
      </c>
      <c r="J98" s="36">
        <v>1150.6666666666665</v>
      </c>
      <c r="K98" s="31">
        <v>1133.0999999999999</v>
      </c>
      <c r="L98" s="31">
        <v>1110.8</v>
      </c>
      <c r="M98" s="31">
        <v>0.75678999999999996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193.25</v>
      </c>
      <c r="D99" s="36">
        <v>192.61666666666667</v>
      </c>
      <c r="E99" s="36">
        <v>189.63333333333335</v>
      </c>
      <c r="F99" s="36">
        <v>186.01666666666668</v>
      </c>
      <c r="G99" s="36">
        <v>183.03333333333336</v>
      </c>
      <c r="H99" s="36">
        <v>196.23333333333335</v>
      </c>
      <c r="I99" s="36">
        <v>199.2166666666667</v>
      </c>
      <c r="J99" s="36">
        <v>202.83333333333334</v>
      </c>
      <c r="K99" s="31">
        <v>195.6</v>
      </c>
      <c r="L99" s="31">
        <v>189</v>
      </c>
      <c r="M99" s="31">
        <v>88.173699999999997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630.4</v>
      </c>
      <c r="D100" s="36">
        <v>630.4666666666667</v>
      </c>
      <c r="E100" s="36">
        <v>624.93333333333339</v>
      </c>
      <c r="F100" s="36">
        <v>619.4666666666667</v>
      </c>
      <c r="G100" s="36">
        <v>613.93333333333339</v>
      </c>
      <c r="H100" s="36">
        <v>635.93333333333339</v>
      </c>
      <c r="I100" s="36">
        <v>641.4666666666667</v>
      </c>
      <c r="J100" s="36">
        <v>646.93333333333339</v>
      </c>
      <c r="K100" s="31">
        <v>636</v>
      </c>
      <c r="L100" s="31">
        <v>625</v>
      </c>
      <c r="M100" s="31">
        <v>2.1060599999999998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2446.4499999999998</v>
      </c>
      <c r="D101" s="36">
        <v>2442.8166666666666</v>
      </c>
      <c r="E101" s="36">
        <v>2430.6333333333332</v>
      </c>
      <c r="F101" s="36">
        <v>2414.8166666666666</v>
      </c>
      <c r="G101" s="36">
        <v>2402.6333333333332</v>
      </c>
      <c r="H101" s="36">
        <v>2458.6333333333332</v>
      </c>
      <c r="I101" s="36">
        <v>2470.8166666666666</v>
      </c>
      <c r="J101" s="36">
        <v>2486.6333333333332</v>
      </c>
      <c r="K101" s="31">
        <v>2455</v>
      </c>
      <c r="L101" s="31">
        <v>2427</v>
      </c>
      <c r="M101" s="31">
        <v>0.88027999999999995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52.5</v>
      </c>
      <c r="D102" s="36">
        <v>52.566666666666663</v>
      </c>
      <c r="E102" s="36">
        <v>51.933333333333323</v>
      </c>
      <c r="F102" s="36">
        <v>51.36666666666666</v>
      </c>
      <c r="G102" s="36">
        <v>50.73333333333332</v>
      </c>
      <c r="H102" s="36">
        <v>53.133333333333326</v>
      </c>
      <c r="I102" s="36">
        <v>53.766666666666666</v>
      </c>
      <c r="J102" s="36">
        <v>54.333333333333329</v>
      </c>
      <c r="K102" s="31">
        <v>53.2</v>
      </c>
      <c r="L102" s="31">
        <v>52</v>
      </c>
      <c r="M102" s="31">
        <v>217.98367999999999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1885.05</v>
      </c>
      <c r="D103" s="36">
        <v>1877.9333333333334</v>
      </c>
      <c r="E103" s="36">
        <v>1847.1166666666668</v>
      </c>
      <c r="F103" s="36">
        <v>1809.1833333333334</v>
      </c>
      <c r="G103" s="36">
        <v>1778.3666666666668</v>
      </c>
      <c r="H103" s="36">
        <v>1915.8666666666668</v>
      </c>
      <c r="I103" s="36">
        <v>1946.6833333333334</v>
      </c>
      <c r="J103" s="36">
        <v>1984.6166666666668</v>
      </c>
      <c r="K103" s="31">
        <v>1908.75</v>
      </c>
      <c r="L103" s="31">
        <v>1840</v>
      </c>
      <c r="M103" s="31">
        <v>12.598850000000001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764.25</v>
      </c>
      <c r="D104" s="36">
        <v>768.83333333333337</v>
      </c>
      <c r="E104" s="36">
        <v>753.51666666666677</v>
      </c>
      <c r="F104" s="36">
        <v>742.78333333333342</v>
      </c>
      <c r="G104" s="36">
        <v>727.46666666666681</v>
      </c>
      <c r="H104" s="36">
        <v>779.56666666666672</v>
      </c>
      <c r="I104" s="36">
        <v>794.88333333333333</v>
      </c>
      <c r="J104" s="36">
        <v>805.61666666666667</v>
      </c>
      <c r="K104" s="31">
        <v>784.15</v>
      </c>
      <c r="L104" s="31">
        <v>758.1</v>
      </c>
      <c r="M104" s="31">
        <v>1.9649300000000001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1398.25</v>
      </c>
      <c r="D105" s="36">
        <v>1345.1499999999999</v>
      </c>
      <c r="E105" s="36">
        <v>1265.2999999999997</v>
      </c>
      <c r="F105" s="36">
        <v>1132.3499999999999</v>
      </c>
      <c r="G105" s="36">
        <v>1052.4999999999998</v>
      </c>
      <c r="H105" s="36">
        <v>1478.0999999999997</v>
      </c>
      <c r="I105" s="36">
        <v>1557.9499999999996</v>
      </c>
      <c r="J105" s="36">
        <v>1690.8999999999996</v>
      </c>
      <c r="K105" s="31">
        <v>1425</v>
      </c>
      <c r="L105" s="31">
        <v>1212.2</v>
      </c>
      <c r="M105" s="31">
        <v>24.957319999999999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7747</v>
      </c>
      <c r="D106" s="36">
        <v>7812.0666666666666</v>
      </c>
      <c r="E106" s="36">
        <v>7665.1833333333334</v>
      </c>
      <c r="F106" s="36">
        <v>7583.3666666666668</v>
      </c>
      <c r="G106" s="36">
        <v>7436.4833333333336</v>
      </c>
      <c r="H106" s="36">
        <v>7893.8833333333332</v>
      </c>
      <c r="I106" s="36">
        <v>8040.7666666666664</v>
      </c>
      <c r="J106" s="36">
        <v>8122.583333333333</v>
      </c>
      <c r="K106" s="31">
        <v>7958.95</v>
      </c>
      <c r="L106" s="31">
        <v>7730.25</v>
      </c>
      <c r="M106" s="31">
        <v>0.18523999999999999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134.85</v>
      </c>
      <c r="D107" s="36">
        <v>135.06666666666669</v>
      </c>
      <c r="E107" s="36">
        <v>133.88333333333338</v>
      </c>
      <c r="F107" s="36">
        <v>132.91666666666669</v>
      </c>
      <c r="G107" s="36">
        <v>131.73333333333338</v>
      </c>
      <c r="H107" s="36">
        <v>136.03333333333339</v>
      </c>
      <c r="I107" s="36">
        <v>137.21666666666673</v>
      </c>
      <c r="J107" s="36">
        <v>138.18333333333339</v>
      </c>
      <c r="K107" s="31">
        <v>136.25</v>
      </c>
      <c r="L107" s="31">
        <v>134.1</v>
      </c>
      <c r="M107" s="31">
        <v>57.541939999999997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464.1</v>
      </c>
      <c r="D108" s="36">
        <v>462.5</v>
      </c>
      <c r="E108" s="36">
        <v>455.15</v>
      </c>
      <c r="F108" s="36">
        <v>446.2</v>
      </c>
      <c r="G108" s="36">
        <v>438.84999999999997</v>
      </c>
      <c r="H108" s="36">
        <v>471.45</v>
      </c>
      <c r="I108" s="36">
        <v>478.8</v>
      </c>
      <c r="J108" s="36">
        <v>487.75</v>
      </c>
      <c r="K108" s="31">
        <v>469.85</v>
      </c>
      <c r="L108" s="31">
        <v>453.55</v>
      </c>
      <c r="M108" s="31">
        <v>24.273219999999998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679.85</v>
      </c>
      <c r="D109" s="36">
        <v>683.79999999999984</v>
      </c>
      <c r="E109" s="36">
        <v>674.09999999999968</v>
      </c>
      <c r="F109" s="36">
        <v>668.3499999999998</v>
      </c>
      <c r="G109" s="36">
        <v>658.64999999999964</v>
      </c>
      <c r="H109" s="36">
        <v>689.54999999999973</v>
      </c>
      <c r="I109" s="36">
        <v>699.24999999999977</v>
      </c>
      <c r="J109" s="36">
        <v>704.99999999999977</v>
      </c>
      <c r="K109" s="31">
        <v>693.5</v>
      </c>
      <c r="L109" s="31">
        <v>678.05</v>
      </c>
      <c r="M109" s="31">
        <v>1.49681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386.65</v>
      </c>
      <c r="D110" s="36">
        <v>391.51666666666665</v>
      </c>
      <c r="E110" s="36">
        <v>380.13333333333333</v>
      </c>
      <c r="F110" s="36">
        <v>373.61666666666667</v>
      </c>
      <c r="G110" s="36">
        <v>362.23333333333335</v>
      </c>
      <c r="H110" s="36">
        <v>398.0333333333333</v>
      </c>
      <c r="I110" s="36">
        <v>409.41666666666663</v>
      </c>
      <c r="J110" s="36">
        <v>415.93333333333328</v>
      </c>
      <c r="K110" s="31">
        <v>402.9</v>
      </c>
      <c r="L110" s="31">
        <v>385</v>
      </c>
      <c r="M110" s="31">
        <v>112.27106999999999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517</v>
      </c>
      <c r="D111" s="36">
        <v>516.61666666666667</v>
      </c>
      <c r="E111" s="36">
        <v>511.18333333333339</v>
      </c>
      <c r="F111" s="36">
        <v>505.36666666666673</v>
      </c>
      <c r="G111" s="36">
        <v>499.93333333333345</v>
      </c>
      <c r="H111" s="36">
        <v>522.43333333333339</v>
      </c>
      <c r="I111" s="36">
        <v>527.86666666666656</v>
      </c>
      <c r="J111" s="36">
        <v>533.68333333333328</v>
      </c>
      <c r="K111" s="31">
        <v>522.04999999999995</v>
      </c>
      <c r="L111" s="31">
        <v>510.8</v>
      </c>
      <c r="M111" s="31">
        <v>8.7973199999999991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1042.6500000000001</v>
      </c>
      <c r="D112" s="36">
        <v>1036.1666666666667</v>
      </c>
      <c r="E112" s="36">
        <v>1015.8833333333334</v>
      </c>
      <c r="F112" s="36">
        <v>989.11666666666667</v>
      </c>
      <c r="G112" s="36">
        <v>968.83333333333337</v>
      </c>
      <c r="H112" s="36">
        <v>1062.9333333333334</v>
      </c>
      <c r="I112" s="36">
        <v>1083.2166666666667</v>
      </c>
      <c r="J112" s="36">
        <v>1109.9833333333336</v>
      </c>
      <c r="K112" s="31">
        <v>1056.45</v>
      </c>
      <c r="L112" s="31">
        <v>1009.4</v>
      </c>
      <c r="M112" s="31">
        <v>5.3358100000000004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1297.25</v>
      </c>
      <c r="D113" s="36">
        <v>1280.5833333333333</v>
      </c>
      <c r="E113" s="36">
        <v>1260.4166666666665</v>
      </c>
      <c r="F113" s="36">
        <v>1223.5833333333333</v>
      </c>
      <c r="G113" s="36">
        <v>1203.4166666666665</v>
      </c>
      <c r="H113" s="36">
        <v>1317.4166666666665</v>
      </c>
      <c r="I113" s="36">
        <v>1337.583333333333</v>
      </c>
      <c r="J113" s="36">
        <v>1374.4166666666665</v>
      </c>
      <c r="K113" s="31">
        <v>1300.75</v>
      </c>
      <c r="L113" s="31">
        <v>1243.75</v>
      </c>
      <c r="M113" s="31">
        <v>29.22785</v>
      </c>
      <c r="N113" s="1"/>
      <c r="O113" s="1"/>
    </row>
    <row r="114" spans="1:15" ht="12.75" customHeight="1">
      <c r="A114" s="33">
        <v>104</v>
      </c>
      <c r="B114" s="53" t="s">
        <v>840</v>
      </c>
      <c r="C114" s="31">
        <v>487.35</v>
      </c>
      <c r="D114" s="36">
        <v>486.90000000000003</v>
      </c>
      <c r="E114" s="36">
        <v>482.05000000000007</v>
      </c>
      <c r="F114" s="36">
        <v>476.75000000000006</v>
      </c>
      <c r="G114" s="36">
        <v>471.90000000000009</v>
      </c>
      <c r="H114" s="36">
        <v>492.20000000000005</v>
      </c>
      <c r="I114" s="36">
        <v>497.05000000000007</v>
      </c>
      <c r="J114" s="36">
        <v>502.35</v>
      </c>
      <c r="K114" s="31">
        <v>491.75</v>
      </c>
      <c r="L114" s="31">
        <v>481.6</v>
      </c>
      <c r="M114" s="31">
        <v>4.4087800000000001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1296.6500000000001</v>
      </c>
      <c r="D115" s="36">
        <v>1297.1000000000001</v>
      </c>
      <c r="E115" s="36">
        <v>1286.2000000000003</v>
      </c>
      <c r="F115" s="36">
        <v>1275.7500000000002</v>
      </c>
      <c r="G115" s="36">
        <v>1264.8500000000004</v>
      </c>
      <c r="H115" s="36">
        <v>1307.5500000000002</v>
      </c>
      <c r="I115" s="36">
        <v>1318.4500000000003</v>
      </c>
      <c r="J115" s="36">
        <v>1328.9</v>
      </c>
      <c r="K115" s="31">
        <v>1308</v>
      </c>
      <c r="L115" s="31">
        <v>1286.6500000000001</v>
      </c>
      <c r="M115" s="31">
        <v>12.48143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153.85</v>
      </c>
      <c r="D116" s="36">
        <v>153.71666666666667</v>
      </c>
      <c r="E116" s="36">
        <v>152.63333333333333</v>
      </c>
      <c r="F116" s="36">
        <v>151.41666666666666</v>
      </c>
      <c r="G116" s="36">
        <v>150.33333333333331</v>
      </c>
      <c r="H116" s="36">
        <v>154.93333333333334</v>
      </c>
      <c r="I116" s="36">
        <v>156.01666666666665</v>
      </c>
      <c r="J116" s="36">
        <v>157.23333333333335</v>
      </c>
      <c r="K116" s="31">
        <v>154.80000000000001</v>
      </c>
      <c r="L116" s="31">
        <v>152.5</v>
      </c>
      <c r="M116" s="31">
        <v>28.42465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1568</v>
      </c>
      <c r="D117" s="36">
        <v>1573</v>
      </c>
      <c r="E117" s="36">
        <v>1558</v>
      </c>
      <c r="F117" s="36">
        <v>1548</v>
      </c>
      <c r="G117" s="36">
        <v>1533</v>
      </c>
      <c r="H117" s="36">
        <v>1583</v>
      </c>
      <c r="I117" s="36">
        <v>1598</v>
      </c>
      <c r="J117" s="36">
        <v>1608</v>
      </c>
      <c r="K117" s="31">
        <v>1588</v>
      </c>
      <c r="L117" s="31">
        <v>1563</v>
      </c>
      <c r="M117" s="31">
        <v>0.90086999999999995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384.75</v>
      </c>
      <c r="D118" s="36">
        <v>386.14999999999992</v>
      </c>
      <c r="E118" s="36">
        <v>382.49999999999983</v>
      </c>
      <c r="F118" s="36">
        <v>380.24999999999989</v>
      </c>
      <c r="G118" s="36">
        <v>376.5999999999998</v>
      </c>
      <c r="H118" s="36">
        <v>388.39999999999986</v>
      </c>
      <c r="I118" s="36">
        <v>392.04999999999995</v>
      </c>
      <c r="J118" s="36">
        <v>394.2999999999999</v>
      </c>
      <c r="K118" s="31">
        <v>389.8</v>
      </c>
      <c r="L118" s="31">
        <v>383.9</v>
      </c>
      <c r="M118" s="31">
        <v>110.3994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1363.25</v>
      </c>
      <c r="D119" s="36">
        <v>1363.6833333333334</v>
      </c>
      <c r="E119" s="36">
        <v>1351.5666666666668</v>
      </c>
      <c r="F119" s="36">
        <v>1339.8833333333334</v>
      </c>
      <c r="G119" s="36">
        <v>1327.7666666666669</v>
      </c>
      <c r="H119" s="36">
        <v>1375.3666666666668</v>
      </c>
      <c r="I119" s="36">
        <v>1387.4833333333336</v>
      </c>
      <c r="J119" s="36">
        <v>1399.1666666666667</v>
      </c>
      <c r="K119" s="31">
        <v>1375.8</v>
      </c>
      <c r="L119" s="31">
        <v>1352</v>
      </c>
      <c r="M119" s="31">
        <v>13.0791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5954.05</v>
      </c>
      <c r="D120" s="36">
        <v>5967.55</v>
      </c>
      <c r="E120" s="36">
        <v>5898.1</v>
      </c>
      <c r="F120" s="36">
        <v>5842.1500000000005</v>
      </c>
      <c r="G120" s="36">
        <v>5772.7000000000007</v>
      </c>
      <c r="H120" s="36">
        <v>6023.5</v>
      </c>
      <c r="I120" s="36">
        <v>6092.9499999999989</v>
      </c>
      <c r="J120" s="36">
        <v>6148.9</v>
      </c>
      <c r="K120" s="31">
        <v>6037</v>
      </c>
      <c r="L120" s="31">
        <v>5911.6</v>
      </c>
      <c r="M120" s="31">
        <v>2.1004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2502.4499999999998</v>
      </c>
      <c r="D121" s="36">
        <v>2507.4666666666667</v>
      </c>
      <c r="E121" s="36">
        <v>2491.0833333333335</v>
      </c>
      <c r="F121" s="36">
        <v>2479.7166666666667</v>
      </c>
      <c r="G121" s="36">
        <v>2463.3333333333335</v>
      </c>
      <c r="H121" s="36">
        <v>2518.8333333333335</v>
      </c>
      <c r="I121" s="36">
        <v>2535.2166666666667</v>
      </c>
      <c r="J121" s="36">
        <v>2546.5833333333335</v>
      </c>
      <c r="K121" s="31">
        <v>2523.85</v>
      </c>
      <c r="L121" s="31">
        <v>2496.1</v>
      </c>
      <c r="M121" s="31">
        <v>3.36897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2708.35</v>
      </c>
      <c r="D122" s="36">
        <v>2708.0333333333333</v>
      </c>
      <c r="E122" s="36">
        <v>2671.3166666666666</v>
      </c>
      <c r="F122" s="36">
        <v>2634.2833333333333</v>
      </c>
      <c r="G122" s="36">
        <v>2597.5666666666666</v>
      </c>
      <c r="H122" s="36">
        <v>2745.0666666666666</v>
      </c>
      <c r="I122" s="36">
        <v>2781.7833333333328</v>
      </c>
      <c r="J122" s="36">
        <v>2818.8166666666666</v>
      </c>
      <c r="K122" s="31">
        <v>2744.75</v>
      </c>
      <c r="L122" s="31">
        <v>2671</v>
      </c>
      <c r="M122" s="31">
        <v>2.6853199999999999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913.3</v>
      </c>
      <c r="D123" s="36">
        <v>910.33333333333337</v>
      </c>
      <c r="E123" s="36">
        <v>887.9666666666667</v>
      </c>
      <c r="F123" s="36">
        <v>862.63333333333333</v>
      </c>
      <c r="G123" s="36">
        <v>840.26666666666665</v>
      </c>
      <c r="H123" s="36">
        <v>935.66666666666674</v>
      </c>
      <c r="I123" s="36">
        <v>958.0333333333333</v>
      </c>
      <c r="J123" s="36">
        <v>983.36666666666679</v>
      </c>
      <c r="K123" s="31">
        <v>932.7</v>
      </c>
      <c r="L123" s="31">
        <v>885</v>
      </c>
      <c r="M123" s="31">
        <v>40.751910000000002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1254.8499999999999</v>
      </c>
      <c r="D124" s="36">
        <v>1255.6666666666667</v>
      </c>
      <c r="E124" s="36">
        <v>1245.6833333333334</v>
      </c>
      <c r="F124" s="36">
        <v>1236.5166666666667</v>
      </c>
      <c r="G124" s="36">
        <v>1226.5333333333333</v>
      </c>
      <c r="H124" s="36">
        <v>1264.8333333333335</v>
      </c>
      <c r="I124" s="36">
        <v>1274.8166666666666</v>
      </c>
      <c r="J124" s="36">
        <v>1283.9833333333336</v>
      </c>
      <c r="K124" s="31">
        <v>1265.6500000000001</v>
      </c>
      <c r="L124" s="31">
        <v>1246.5</v>
      </c>
      <c r="M124" s="31">
        <v>2.2551299999999999</v>
      </c>
      <c r="N124" s="1"/>
      <c r="O124" s="1"/>
    </row>
    <row r="125" spans="1:15" ht="12.75" customHeight="1">
      <c r="A125" s="33">
        <v>115</v>
      </c>
      <c r="B125" s="53" t="s">
        <v>846</v>
      </c>
      <c r="C125" s="31">
        <v>5060.2</v>
      </c>
      <c r="D125" s="36">
        <v>5088.416666666667</v>
      </c>
      <c r="E125" s="36">
        <v>5006.8833333333341</v>
      </c>
      <c r="F125" s="36">
        <v>4953.5666666666675</v>
      </c>
      <c r="G125" s="36">
        <v>4872.0333333333347</v>
      </c>
      <c r="H125" s="36">
        <v>5141.7333333333336</v>
      </c>
      <c r="I125" s="36">
        <v>5223.2666666666664</v>
      </c>
      <c r="J125" s="36">
        <v>5276.583333333333</v>
      </c>
      <c r="K125" s="31">
        <v>5169.95</v>
      </c>
      <c r="L125" s="31">
        <v>5035.1000000000004</v>
      </c>
      <c r="M125" s="31">
        <v>0.35282000000000002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1595.7</v>
      </c>
      <c r="D126" s="36">
        <v>1591.5833333333333</v>
      </c>
      <c r="E126" s="36">
        <v>1576.7166666666665</v>
      </c>
      <c r="F126" s="36">
        <v>1557.7333333333331</v>
      </c>
      <c r="G126" s="36">
        <v>1542.8666666666663</v>
      </c>
      <c r="H126" s="36">
        <v>1610.5666666666666</v>
      </c>
      <c r="I126" s="36">
        <v>1625.4333333333334</v>
      </c>
      <c r="J126" s="36">
        <v>1644.4166666666667</v>
      </c>
      <c r="K126" s="31">
        <v>1606.45</v>
      </c>
      <c r="L126" s="31">
        <v>1572.6</v>
      </c>
      <c r="M126" s="31">
        <v>1.1911799999999999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4150.05</v>
      </c>
      <c r="D127" s="36">
        <v>4136.2833333333338</v>
      </c>
      <c r="E127" s="36">
        <v>4093.7666666666673</v>
      </c>
      <c r="F127" s="36">
        <v>4037.4833333333336</v>
      </c>
      <c r="G127" s="36">
        <v>3994.9666666666672</v>
      </c>
      <c r="H127" s="36">
        <v>4192.5666666666675</v>
      </c>
      <c r="I127" s="36">
        <v>4235.0833333333339</v>
      </c>
      <c r="J127" s="36">
        <v>4291.3666666666677</v>
      </c>
      <c r="K127" s="31">
        <v>4178.8</v>
      </c>
      <c r="L127" s="31">
        <v>4080</v>
      </c>
      <c r="M127" s="31">
        <v>0.24518000000000001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317.60000000000002</v>
      </c>
      <c r="D128" s="36">
        <v>318.98333333333335</v>
      </c>
      <c r="E128" s="36">
        <v>314.9666666666667</v>
      </c>
      <c r="F128" s="36">
        <v>312.33333333333337</v>
      </c>
      <c r="G128" s="36">
        <v>308.31666666666672</v>
      </c>
      <c r="H128" s="36">
        <v>321.61666666666667</v>
      </c>
      <c r="I128" s="36">
        <v>325.63333333333333</v>
      </c>
      <c r="J128" s="36">
        <v>328.26666666666665</v>
      </c>
      <c r="K128" s="31">
        <v>323</v>
      </c>
      <c r="L128" s="31">
        <v>316.35000000000002</v>
      </c>
      <c r="M128" s="31">
        <v>23.676259999999999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409.2</v>
      </c>
      <c r="D129" s="36">
        <v>410</v>
      </c>
      <c r="E129" s="36">
        <v>406.3</v>
      </c>
      <c r="F129" s="36">
        <v>403.40000000000003</v>
      </c>
      <c r="G129" s="36">
        <v>399.70000000000005</v>
      </c>
      <c r="H129" s="36">
        <v>412.9</v>
      </c>
      <c r="I129" s="36">
        <v>416.6</v>
      </c>
      <c r="J129" s="36">
        <v>419.49999999999994</v>
      </c>
      <c r="K129" s="31">
        <v>413.7</v>
      </c>
      <c r="L129" s="31">
        <v>407.1</v>
      </c>
      <c r="M129" s="31">
        <v>1.7538800000000001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1992.7</v>
      </c>
      <c r="D130" s="36">
        <v>1992.3</v>
      </c>
      <c r="E130" s="36">
        <v>1977.5</v>
      </c>
      <c r="F130" s="36">
        <v>1962.3</v>
      </c>
      <c r="G130" s="36">
        <v>1947.5</v>
      </c>
      <c r="H130" s="36">
        <v>2007.5</v>
      </c>
      <c r="I130" s="36">
        <v>2022.2999999999997</v>
      </c>
      <c r="J130" s="36">
        <v>2037.5</v>
      </c>
      <c r="K130" s="31">
        <v>2007.1</v>
      </c>
      <c r="L130" s="31">
        <v>1977.1</v>
      </c>
      <c r="M130" s="31">
        <v>2.3260900000000002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2267.1999999999998</v>
      </c>
      <c r="D131" s="36">
        <v>2283.3666666666663</v>
      </c>
      <c r="E131" s="36">
        <v>2245.0333333333328</v>
      </c>
      <c r="F131" s="36">
        <v>2222.8666666666663</v>
      </c>
      <c r="G131" s="36">
        <v>2184.5333333333328</v>
      </c>
      <c r="H131" s="36">
        <v>2305.5333333333328</v>
      </c>
      <c r="I131" s="36">
        <v>2343.8666666666659</v>
      </c>
      <c r="J131" s="36">
        <v>2366.0333333333328</v>
      </c>
      <c r="K131" s="31">
        <v>2321.6999999999998</v>
      </c>
      <c r="L131" s="31">
        <v>2261.1999999999998</v>
      </c>
      <c r="M131" s="31">
        <v>1.07331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566.25</v>
      </c>
      <c r="D132" s="36">
        <v>561.48333333333323</v>
      </c>
      <c r="E132" s="36">
        <v>555.66666666666652</v>
      </c>
      <c r="F132" s="36">
        <v>545.08333333333326</v>
      </c>
      <c r="G132" s="36">
        <v>539.26666666666654</v>
      </c>
      <c r="H132" s="36">
        <v>572.06666666666649</v>
      </c>
      <c r="I132" s="36">
        <v>577.88333333333333</v>
      </c>
      <c r="J132" s="36">
        <v>588.46666666666647</v>
      </c>
      <c r="K132" s="31">
        <v>567.29999999999995</v>
      </c>
      <c r="L132" s="31">
        <v>550.9</v>
      </c>
      <c r="M132" s="31">
        <v>30.644760000000002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2361</v>
      </c>
      <c r="D133" s="36">
        <v>2343.4</v>
      </c>
      <c r="E133" s="36">
        <v>2321.8000000000002</v>
      </c>
      <c r="F133" s="36">
        <v>2282.6</v>
      </c>
      <c r="G133" s="36">
        <v>2261</v>
      </c>
      <c r="H133" s="36">
        <v>2382.6000000000004</v>
      </c>
      <c r="I133" s="36">
        <v>2404.1999999999998</v>
      </c>
      <c r="J133" s="36">
        <v>2443.4000000000005</v>
      </c>
      <c r="K133" s="31">
        <v>2365</v>
      </c>
      <c r="L133" s="31">
        <v>2304.1999999999998</v>
      </c>
      <c r="M133" s="31">
        <v>2.6890999999999998</v>
      </c>
      <c r="N133" s="1"/>
      <c r="O133" s="1"/>
    </row>
    <row r="134" spans="1:15" ht="12.75" customHeight="1">
      <c r="A134" s="33">
        <v>124</v>
      </c>
      <c r="B134" s="53" t="s">
        <v>847</v>
      </c>
      <c r="C134" s="31">
        <v>1879.3</v>
      </c>
      <c r="D134" s="36">
        <v>1878.8999999999999</v>
      </c>
      <c r="E134" s="36">
        <v>1866.4499999999998</v>
      </c>
      <c r="F134" s="36">
        <v>1853.6</v>
      </c>
      <c r="G134" s="36">
        <v>1841.1499999999999</v>
      </c>
      <c r="H134" s="36">
        <v>1891.7499999999998</v>
      </c>
      <c r="I134" s="36">
        <v>1904.2</v>
      </c>
      <c r="J134" s="36">
        <v>1917.0499999999997</v>
      </c>
      <c r="K134" s="31">
        <v>1891.35</v>
      </c>
      <c r="L134" s="31">
        <v>1866.05</v>
      </c>
      <c r="M134" s="31">
        <v>2.1313599999999999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1141.45</v>
      </c>
      <c r="D135" s="36">
        <v>1114.3499999999999</v>
      </c>
      <c r="E135" s="36">
        <v>1053.6999999999998</v>
      </c>
      <c r="F135" s="36">
        <v>965.94999999999982</v>
      </c>
      <c r="G135" s="36">
        <v>905.29999999999973</v>
      </c>
      <c r="H135" s="36">
        <v>1202.0999999999999</v>
      </c>
      <c r="I135" s="36">
        <v>1262.75</v>
      </c>
      <c r="J135" s="36">
        <v>1350.5</v>
      </c>
      <c r="K135" s="31">
        <v>1175</v>
      </c>
      <c r="L135" s="31">
        <v>1026.5999999999999</v>
      </c>
      <c r="M135" s="31">
        <v>6.1528099999999997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695.8</v>
      </c>
      <c r="D136" s="36">
        <v>698.86666666666667</v>
      </c>
      <c r="E136" s="36">
        <v>688.93333333333339</v>
      </c>
      <c r="F136" s="36">
        <v>682.06666666666672</v>
      </c>
      <c r="G136" s="36">
        <v>672.13333333333344</v>
      </c>
      <c r="H136" s="36">
        <v>705.73333333333335</v>
      </c>
      <c r="I136" s="36">
        <v>715.66666666666652</v>
      </c>
      <c r="J136" s="36">
        <v>722.5333333333333</v>
      </c>
      <c r="K136" s="31">
        <v>708.8</v>
      </c>
      <c r="L136" s="31">
        <v>692</v>
      </c>
      <c r="M136" s="31">
        <v>6.7482499999999996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2487</v>
      </c>
      <c r="D137" s="36">
        <v>2493.0666666666666</v>
      </c>
      <c r="E137" s="36">
        <v>2467.1333333333332</v>
      </c>
      <c r="F137" s="36">
        <v>2447.2666666666664</v>
      </c>
      <c r="G137" s="36">
        <v>2421.333333333333</v>
      </c>
      <c r="H137" s="36">
        <v>2512.9333333333334</v>
      </c>
      <c r="I137" s="36">
        <v>2538.8666666666668</v>
      </c>
      <c r="J137" s="36">
        <v>2558.7333333333336</v>
      </c>
      <c r="K137" s="31">
        <v>2519</v>
      </c>
      <c r="L137" s="31">
        <v>2473.1999999999998</v>
      </c>
      <c r="M137" s="31">
        <v>3.0155699999999999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404</v>
      </c>
      <c r="D138" s="36">
        <v>402.3</v>
      </c>
      <c r="E138" s="36">
        <v>399.6</v>
      </c>
      <c r="F138" s="36">
        <v>395.2</v>
      </c>
      <c r="G138" s="36">
        <v>392.5</v>
      </c>
      <c r="H138" s="36">
        <v>406.70000000000005</v>
      </c>
      <c r="I138" s="36">
        <v>409.4</v>
      </c>
      <c r="J138" s="36">
        <v>413.80000000000007</v>
      </c>
      <c r="K138" s="31">
        <v>405</v>
      </c>
      <c r="L138" s="31">
        <v>397.9</v>
      </c>
      <c r="M138" s="31">
        <v>18.860250000000001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156</v>
      </c>
      <c r="D139" s="36">
        <v>156.5</v>
      </c>
      <c r="E139" s="36">
        <v>154.5</v>
      </c>
      <c r="F139" s="36">
        <v>153</v>
      </c>
      <c r="G139" s="36">
        <v>151</v>
      </c>
      <c r="H139" s="36">
        <v>158</v>
      </c>
      <c r="I139" s="36">
        <v>160</v>
      </c>
      <c r="J139" s="36">
        <v>161.5</v>
      </c>
      <c r="K139" s="31">
        <v>158.5</v>
      </c>
      <c r="L139" s="31">
        <v>155</v>
      </c>
      <c r="M139" s="31">
        <v>34.765700000000002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189.7</v>
      </c>
      <c r="D140" s="36">
        <v>190</v>
      </c>
      <c r="E140" s="36">
        <v>188.7</v>
      </c>
      <c r="F140" s="36">
        <v>187.7</v>
      </c>
      <c r="G140" s="36">
        <v>186.39999999999998</v>
      </c>
      <c r="H140" s="36">
        <v>191</v>
      </c>
      <c r="I140" s="36">
        <v>192.3</v>
      </c>
      <c r="J140" s="36">
        <v>193.3</v>
      </c>
      <c r="K140" s="31">
        <v>191.3</v>
      </c>
      <c r="L140" s="31">
        <v>189</v>
      </c>
      <c r="M140" s="31">
        <v>16.712440000000001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4042.15</v>
      </c>
      <c r="D141" s="36">
        <v>4029.9166666666665</v>
      </c>
      <c r="E141" s="36">
        <v>3985.4333333333329</v>
      </c>
      <c r="F141" s="36">
        <v>3928.7166666666662</v>
      </c>
      <c r="G141" s="36">
        <v>3884.2333333333327</v>
      </c>
      <c r="H141" s="36">
        <v>4086.6333333333332</v>
      </c>
      <c r="I141" s="36">
        <v>4131.1166666666668</v>
      </c>
      <c r="J141" s="36">
        <v>4187.8333333333339</v>
      </c>
      <c r="K141" s="31">
        <v>4074.4</v>
      </c>
      <c r="L141" s="31">
        <v>3973.2</v>
      </c>
      <c r="M141" s="31">
        <v>4.8578799999999998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6396.55</v>
      </c>
      <c r="D142" s="36">
        <v>6403.2166666666672</v>
      </c>
      <c r="E142" s="36">
        <v>6358.9833333333345</v>
      </c>
      <c r="F142" s="36">
        <v>6321.416666666667</v>
      </c>
      <c r="G142" s="36">
        <v>6277.1833333333343</v>
      </c>
      <c r="H142" s="36">
        <v>6440.7833333333347</v>
      </c>
      <c r="I142" s="36">
        <v>6485.0166666666682</v>
      </c>
      <c r="J142" s="36">
        <v>6522.5833333333348</v>
      </c>
      <c r="K142" s="31">
        <v>6447.45</v>
      </c>
      <c r="L142" s="31">
        <v>6365.65</v>
      </c>
      <c r="M142" s="31">
        <v>2.4403999999999999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761.4</v>
      </c>
      <c r="D143" s="36">
        <v>747.88333333333333</v>
      </c>
      <c r="E143" s="36">
        <v>731.01666666666665</v>
      </c>
      <c r="F143" s="36">
        <v>700.63333333333333</v>
      </c>
      <c r="G143" s="36">
        <v>683.76666666666665</v>
      </c>
      <c r="H143" s="36">
        <v>778.26666666666665</v>
      </c>
      <c r="I143" s="36">
        <v>795.13333333333321</v>
      </c>
      <c r="J143" s="36">
        <v>825.51666666666665</v>
      </c>
      <c r="K143" s="31">
        <v>764.75</v>
      </c>
      <c r="L143" s="31">
        <v>717.5</v>
      </c>
      <c r="M143" s="31">
        <v>133.12567000000001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2638.75</v>
      </c>
      <c r="D144" s="36">
        <v>2638.2833333333333</v>
      </c>
      <c r="E144" s="36">
        <v>2614.5666666666666</v>
      </c>
      <c r="F144" s="36">
        <v>2590.3833333333332</v>
      </c>
      <c r="G144" s="36">
        <v>2566.6666666666665</v>
      </c>
      <c r="H144" s="36">
        <v>2662.4666666666667</v>
      </c>
      <c r="I144" s="36">
        <v>2686.1833333333329</v>
      </c>
      <c r="J144" s="36">
        <v>2710.3666666666668</v>
      </c>
      <c r="K144" s="31">
        <v>2662</v>
      </c>
      <c r="L144" s="31">
        <v>2614.1</v>
      </c>
      <c r="M144" s="31">
        <v>1.18771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5842.2</v>
      </c>
      <c r="D145" s="36">
        <v>5863.1166666666659</v>
      </c>
      <c r="E145" s="36">
        <v>5804.0833333333321</v>
      </c>
      <c r="F145" s="36">
        <v>5765.9666666666662</v>
      </c>
      <c r="G145" s="36">
        <v>5706.9333333333325</v>
      </c>
      <c r="H145" s="36">
        <v>5901.2333333333318</v>
      </c>
      <c r="I145" s="36">
        <v>5960.2666666666664</v>
      </c>
      <c r="J145" s="36">
        <v>5998.3833333333314</v>
      </c>
      <c r="K145" s="31">
        <v>5922.15</v>
      </c>
      <c r="L145" s="31">
        <v>5825</v>
      </c>
      <c r="M145" s="31">
        <v>4.0965999999999996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575.75</v>
      </c>
      <c r="D146" s="36">
        <v>575.18333333333328</v>
      </c>
      <c r="E146" s="36">
        <v>570.86666666666656</v>
      </c>
      <c r="F146" s="36">
        <v>565.98333333333323</v>
      </c>
      <c r="G146" s="36">
        <v>561.66666666666652</v>
      </c>
      <c r="H146" s="36">
        <v>580.06666666666661</v>
      </c>
      <c r="I146" s="36">
        <v>584.38333333333344</v>
      </c>
      <c r="J146" s="36">
        <v>589.26666666666665</v>
      </c>
      <c r="K146" s="31">
        <v>579.5</v>
      </c>
      <c r="L146" s="31">
        <v>570.29999999999995</v>
      </c>
      <c r="M146" s="31">
        <v>9.2254500000000004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40.85</v>
      </c>
      <c r="D147" s="36">
        <v>41.06666666666667</v>
      </c>
      <c r="E147" s="36">
        <v>40.533333333333339</v>
      </c>
      <c r="F147" s="36">
        <v>40.216666666666669</v>
      </c>
      <c r="G147" s="36">
        <v>39.683333333333337</v>
      </c>
      <c r="H147" s="36">
        <v>41.38333333333334</v>
      </c>
      <c r="I147" s="36">
        <v>41.916666666666671</v>
      </c>
      <c r="J147" s="36">
        <v>42.233333333333341</v>
      </c>
      <c r="K147" s="31">
        <v>41.6</v>
      </c>
      <c r="L147" s="31">
        <v>40.75</v>
      </c>
      <c r="M147" s="31">
        <v>248.28892999999999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2555.25</v>
      </c>
      <c r="D148" s="36">
        <v>2560.1</v>
      </c>
      <c r="E148" s="36">
        <v>2530.1499999999996</v>
      </c>
      <c r="F148" s="36">
        <v>2505.0499999999997</v>
      </c>
      <c r="G148" s="36">
        <v>2475.0999999999995</v>
      </c>
      <c r="H148" s="36">
        <v>2585.1999999999998</v>
      </c>
      <c r="I148" s="36">
        <v>2615.1499999999996</v>
      </c>
      <c r="J148" s="36">
        <v>2640.25</v>
      </c>
      <c r="K148" s="31">
        <v>2590.0500000000002</v>
      </c>
      <c r="L148" s="31">
        <v>2535</v>
      </c>
      <c r="M148" s="31">
        <v>0.45251999999999998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3861</v>
      </c>
      <c r="D149" s="36">
        <v>3874.8333333333335</v>
      </c>
      <c r="E149" s="36">
        <v>3834.666666666667</v>
      </c>
      <c r="F149" s="36">
        <v>3808.3333333333335</v>
      </c>
      <c r="G149" s="36">
        <v>3768.166666666667</v>
      </c>
      <c r="H149" s="36">
        <v>3901.166666666667</v>
      </c>
      <c r="I149" s="36">
        <v>3941.3333333333339</v>
      </c>
      <c r="J149" s="36">
        <v>3967.666666666667</v>
      </c>
      <c r="K149" s="31">
        <v>3915</v>
      </c>
      <c r="L149" s="31">
        <v>3848.5</v>
      </c>
      <c r="M149" s="31">
        <v>4.2570199999999998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280.5</v>
      </c>
      <c r="D150" s="36">
        <v>279.3</v>
      </c>
      <c r="E150" s="36">
        <v>270.60000000000002</v>
      </c>
      <c r="F150" s="36">
        <v>260.7</v>
      </c>
      <c r="G150" s="36">
        <v>252</v>
      </c>
      <c r="H150" s="36">
        <v>289.20000000000005</v>
      </c>
      <c r="I150" s="36">
        <v>297.89999999999998</v>
      </c>
      <c r="J150" s="36">
        <v>307.80000000000007</v>
      </c>
      <c r="K150" s="31">
        <v>288</v>
      </c>
      <c r="L150" s="31">
        <v>269.39999999999998</v>
      </c>
      <c r="M150" s="31">
        <v>26.39629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535.95000000000005</v>
      </c>
      <c r="D151" s="36">
        <v>538.26666666666677</v>
      </c>
      <c r="E151" s="36">
        <v>531.78333333333353</v>
      </c>
      <c r="F151" s="36">
        <v>527.61666666666679</v>
      </c>
      <c r="G151" s="36">
        <v>521.13333333333355</v>
      </c>
      <c r="H151" s="36">
        <v>542.43333333333351</v>
      </c>
      <c r="I151" s="36">
        <v>548.91666666666686</v>
      </c>
      <c r="J151" s="36">
        <v>553.08333333333348</v>
      </c>
      <c r="K151" s="31">
        <v>544.75</v>
      </c>
      <c r="L151" s="31">
        <v>534.1</v>
      </c>
      <c r="M151" s="31">
        <v>1.00014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559.29999999999995</v>
      </c>
      <c r="D152" s="36">
        <v>559.48333333333323</v>
      </c>
      <c r="E152" s="36">
        <v>549.81666666666649</v>
      </c>
      <c r="F152" s="36">
        <v>540.33333333333326</v>
      </c>
      <c r="G152" s="36">
        <v>530.66666666666652</v>
      </c>
      <c r="H152" s="36">
        <v>568.96666666666647</v>
      </c>
      <c r="I152" s="36">
        <v>578.63333333333321</v>
      </c>
      <c r="J152" s="36">
        <v>588.11666666666645</v>
      </c>
      <c r="K152" s="31">
        <v>569.15</v>
      </c>
      <c r="L152" s="31">
        <v>550</v>
      </c>
      <c r="M152" s="31">
        <v>10.30036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1932.35</v>
      </c>
      <c r="D153" s="36">
        <v>1917.9333333333334</v>
      </c>
      <c r="E153" s="36">
        <v>1895.8666666666668</v>
      </c>
      <c r="F153" s="36">
        <v>1859.3833333333334</v>
      </c>
      <c r="G153" s="36">
        <v>1837.3166666666668</v>
      </c>
      <c r="H153" s="36">
        <v>1954.4166666666667</v>
      </c>
      <c r="I153" s="36">
        <v>1976.4833333333333</v>
      </c>
      <c r="J153" s="36">
        <v>2012.9666666666667</v>
      </c>
      <c r="K153" s="31">
        <v>1940</v>
      </c>
      <c r="L153" s="31">
        <v>1881.45</v>
      </c>
      <c r="M153" s="31">
        <v>0.76285000000000003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201.1</v>
      </c>
      <c r="D154" s="36">
        <v>202.01666666666665</v>
      </c>
      <c r="E154" s="36">
        <v>198.5333333333333</v>
      </c>
      <c r="F154" s="36">
        <v>195.96666666666664</v>
      </c>
      <c r="G154" s="36">
        <v>192.48333333333329</v>
      </c>
      <c r="H154" s="36">
        <v>204.58333333333331</v>
      </c>
      <c r="I154" s="36">
        <v>208.06666666666666</v>
      </c>
      <c r="J154" s="36">
        <v>210.63333333333333</v>
      </c>
      <c r="K154" s="31">
        <v>205.5</v>
      </c>
      <c r="L154" s="31">
        <v>199.45</v>
      </c>
      <c r="M154" s="31">
        <v>90.403589999999994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201.05</v>
      </c>
      <c r="D155" s="36">
        <v>200.36666666666667</v>
      </c>
      <c r="E155" s="36">
        <v>198.83333333333334</v>
      </c>
      <c r="F155" s="36">
        <v>196.61666666666667</v>
      </c>
      <c r="G155" s="36">
        <v>195.08333333333334</v>
      </c>
      <c r="H155" s="36">
        <v>202.58333333333334</v>
      </c>
      <c r="I155" s="36">
        <v>204.11666666666665</v>
      </c>
      <c r="J155" s="36">
        <v>206.33333333333334</v>
      </c>
      <c r="K155" s="31">
        <v>201.9</v>
      </c>
      <c r="L155" s="31">
        <v>198.15</v>
      </c>
      <c r="M155" s="31">
        <v>5.1477399999999998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111.5</v>
      </c>
      <c r="D156" s="36">
        <v>111.93333333333332</v>
      </c>
      <c r="E156" s="36">
        <v>110.16666666666664</v>
      </c>
      <c r="F156" s="36">
        <v>108.83333333333331</v>
      </c>
      <c r="G156" s="36">
        <v>107.06666666666663</v>
      </c>
      <c r="H156" s="36">
        <v>113.26666666666665</v>
      </c>
      <c r="I156" s="36">
        <v>115.03333333333333</v>
      </c>
      <c r="J156" s="36">
        <v>116.36666666666666</v>
      </c>
      <c r="K156" s="31">
        <v>113.7</v>
      </c>
      <c r="L156" s="31">
        <v>110.6</v>
      </c>
      <c r="M156" s="31">
        <v>49.163870000000003</v>
      </c>
      <c r="N156" s="1"/>
      <c r="O156" s="1"/>
    </row>
    <row r="157" spans="1:15" ht="12.75" customHeight="1">
      <c r="A157" s="33">
        <v>147</v>
      </c>
      <c r="B157" s="53" t="s">
        <v>848</v>
      </c>
      <c r="C157" s="31">
        <v>927.7</v>
      </c>
      <c r="D157" s="36">
        <v>922.56666666666661</v>
      </c>
      <c r="E157" s="36">
        <v>915.13333333333321</v>
      </c>
      <c r="F157" s="36">
        <v>902.56666666666661</v>
      </c>
      <c r="G157" s="36">
        <v>895.13333333333321</v>
      </c>
      <c r="H157" s="36">
        <v>935.13333333333321</v>
      </c>
      <c r="I157" s="36">
        <v>942.56666666666661</v>
      </c>
      <c r="J157" s="36">
        <v>955.13333333333321</v>
      </c>
      <c r="K157" s="31">
        <v>930</v>
      </c>
      <c r="L157" s="31">
        <v>910</v>
      </c>
      <c r="M157" s="31">
        <v>0.72321999999999997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2858.45</v>
      </c>
      <c r="D158" s="36">
        <v>2846.1166666666663</v>
      </c>
      <c r="E158" s="36">
        <v>2807.2833333333328</v>
      </c>
      <c r="F158" s="36">
        <v>2756.1166666666663</v>
      </c>
      <c r="G158" s="36">
        <v>2717.2833333333328</v>
      </c>
      <c r="H158" s="36">
        <v>2897.2833333333328</v>
      </c>
      <c r="I158" s="36">
        <v>2936.1166666666659</v>
      </c>
      <c r="J158" s="36">
        <v>2987.2833333333328</v>
      </c>
      <c r="K158" s="31">
        <v>2884.95</v>
      </c>
      <c r="L158" s="31">
        <v>2794.95</v>
      </c>
      <c r="M158" s="31">
        <v>9.3289000000000009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324.7</v>
      </c>
      <c r="D159" s="36">
        <v>325.7833333333333</v>
      </c>
      <c r="E159" s="36">
        <v>322.91666666666663</v>
      </c>
      <c r="F159" s="36">
        <v>321.13333333333333</v>
      </c>
      <c r="G159" s="36">
        <v>318.26666666666665</v>
      </c>
      <c r="H159" s="36">
        <v>327.56666666666661</v>
      </c>
      <c r="I159" s="36">
        <v>330.43333333333328</v>
      </c>
      <c r="J159" s="36">
        <v>332.21666666666658</v>
      </c>
      <c r="K159" s="31">
        <v>328.65</v>
      </c>
      <c r="L159" s="31">
        <v>324</v>
      </c>
      <c r="M159" s="31">
        <v>25.632069999999999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415</v>
      </c>
      <c r="D160" s="36">
        <v>416.56666666666666</v>
      </c>
      <c r="E160" s="36">
        <v>410.13333333333333</v>
      </c>
      <c r="F160" s="36">
        <v>405.26666666666665</v>
      </c>
      <c r="G160" s="36">
        <v>398.83333333333331</v>
      </c>
      <c r="H160" s="36">
        <v>421.43333333333334</v>
      </c>
      <c r="I160" s="36">
        <v>427.86666666666662</v>
      </c>
      <c r="J160" s="36">
        <v>432.73333333333335</v>
      </c>
      <c r="K160" s="31">
        <v>423</v>
      </c>
      <c r="L160" s="31">
        <v>411.7</v>
      </c>
      <c r="M160" s="31">
        <v>8.4342000000000006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154.85</v>
      </c>
      <c r="D161" s="36">
        <v>154.18333333333334</v>
      </c>
      <c r="E161" s="36">
        <v>153.11666666666667</v>
      </c>
      <c r="F161" s="36">
        <v>151.38333333333333</v>
      </c>
      <c r="G161" s="36">
        <v>150.31666666666666</v>
      </c>
      <c r="H161" s="36">
        <v>155.91666666666669</v>
      </c>
      <c r="I161" s="36">
        <v>156.98333333333335</v>
      </c>
      <c r="J161" s="36">
        <v>158.7166666666667</v>
      </c>
      <c r="K161" s="31">
        <v>155.25</v>
      </c>
      <c r="L161" s="31">
        <v>152.44999999999999</v>
      </c>
      <c r="M161" s="31">
        <v>137.66131999999999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821.75</v>
      </c>
      <c r="D162" s="36">
        <v>825.63333333333333</v>
      </c>
      <c r="E162" s="36">
        <v>814.2166666666667</v>
      </c>
      <c r="F162" s="36">
        <v>806.68333333333339</v>
      </c>
      <c r="G162" s="36">
        <v>795.26666666666677</v>
      </c>
      <c r="H162" s="36">
        <v>833.16666666666663</v>
      </c>
      <c r="I162" s="36">
        <v>844.58333333333337</v>
      </c>
      <c r="J162" s="36">
        <v>852.11666666666656</v>
      </c>
      <c r="K162" s="31">
        <v>837.05</v>
      </c>
      <c r="L162" s="31">
        <v>818.1</v>
      </c>
      <c r="M162" s="31">
        <v>5.6096300000000001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4834.3500000000004</v>
      </c>
      <c r="D163" s="36">
        <v>4849</v>
      </c>
      <c r="E163" s="36">
        <v>4787.3500000000004</v>
      </c>
      <c r="F163" s="36">
        <v>4740.3500000000004</v>
      </c>
      <c r="G163" s="36">
        <v>4678.7000000000007</v>
      </c>
      <c r="H163" s="36">
        <v>4896</v>
      </c>
      <c r="I163" s="36">
        <v>4957.6499999999996</v>
      </c>
      <c r="J163" s="36">
        <v>5004.6499999999996</v>
      </c>
      <c r="K163" s="31">
        <v>4910.6499999999996</v>
      </c>
      <c r="L163" s="31">
        <v>4802</v>
      </c>
      <c r="M163" s="31">
        <v>0.26501000000000002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1028.75</v>
      </c>
      <c r="D164" s="36">
        <v>1034.9166666666667</v>
      </c>
      <c r="E164" s="36">
        <v>1018.8333333333335</v>
      </c>
      <c r="F164" s="36">
        <v>1008.9166666666667</v>
      </c>
      <c r="G164" s="36">
        <v>992.83333333333348</v>
      </c>
      <c r="H164" s="36">
        <v>1044.8333333333335</v>
      </c>
      <c r="I164" s="36">
        <v>1060.916666666667</v>
      </c>
      <c r="J164" s="36">
        <v>1070.8333333333335</v>
      </c>
      <c r="K164" s="31">
        <v>1051</v>
      </c>
      <c r="L164" s="31">
        <v>1025</v>
      </c>
      <c r="M164" s="31">
        <v>1.6443399999999999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218.3</v>
      </c>
      <c r="D165" s="36">
        <v>216.80000000000004</v>
      </c>
      <c r="E165" s="36">
        <v>214.70000000000007</v>
      </c>
      <c r="F165" s="36">
        <v>211.10000000000002</v>
      </c>
      <c r="G165" s="36">
        <v>209.00000000000006</v>
      </c>
      <c r="H165" s="36">
        <v>220.40000000000009</v>
      </c>
      <c r="I165" s="36">
        <v>222.50000000000006</v>
      </c>
      <c r="J165" s="36">
        <v>226.10000000000011</v>
      </c>
      <c r="K165" s="31">
        <v>218.9</v>
      </c>
      <c r="L165" s="31">
        <v>213.2</v>
      </c>
      <c r="M165" s="31">
        <v>16.580020000000001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189.15</v>
      </c>
      <c r="D166" s="36">
        <v>189.31666666666669</v>
      </c>
      <c r="E166" s="36">
        <v>186.08333333333337</v>
      </c>
      <c r="F166" s="36">
        <v>183.01666666666668</v>
      </c>
      <c r="G166" s="36">
        <v>179.78333333333336</v>
      </c>
      <c r="H166" s="36">
        <v>192.38333333333338</v>
      </c>
      <c r="I166" s="36">
        <v>195.61666666666667</v>
      </c>
      <c r="J166" s="36">
        <v>198.68333333333339</v>
      </c>
      <c r="K166" s="31">
        <v>192.55</v>
      </c>
      <c r="L166" s="31">
        <v>186.25</v>
      </c>
      <c r="M166" s="31">
        <v>31.899719999999999</v>
      </c>
      <c r="N166" s="1"/>
      <c r="O166" s="1"/>
    </row>
    <row r="167" spans="1:15" ht="12.75" customHeight="1">
      <c r="A167" s="33">
        <v>157</v>
      </c>
      <c r="B167" s="53" t="s">
        <v>849</v>
      </c>
      <c r="C167" s="31">
        <v>722.55</v>
      </c>
      <c r="D167" s="36">
        <v>724.18333333333339</v>
      </c>
      <c r="E167" s="36">
        <v>713.36666666666679</v>
      </c>
      <c r="F167" s="36">
        <v>704.18333333333339</v>
      </c>
      <c r="G167" s="36">
        <v>693.36666666666679</v>
      </c>
      <c r="H167" s="36">
        <v>733.36666666666679</v>
      </c>
      <c r="I167" s="36">
        <v>744.18333333333339</v>
      </c>
      <c r="J167" s="36">
        <v>753.36666666666679</v>
      </c>
      <c r="K167" s="31">
        <v>735</v>
      </c>
      <c r="L167" s="31">
        <v>715</v>
      </c>
      <c r="M167" s="31">
        <v>1.998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428.9</v>
      </c>
      <c r="D168" s="36">
        <v>426.91666666666669</v>
      </c>
      <c r="E168" s="36">
        <v>423.03333333333336</v>
      </c>
      <c r="F168" s="36">
        <v>417.16666666666669</v>
      </c>
      <c r="G168" s="36">
        <v>413.28333333333336</v>
      </c>
      <c r="H168" s="36">
        <v>432.78333333333336</v>
      </c>
      <c r="I168" s="36">
        <v>436.66666666666669</v>
      </c>
      <c r="J168" s="36">
        <v>442.53333333333336</v>
      </c>
      <c r="K168" s="31">
        <v>430.8</v>
      </c>
      <c r="L168" s="31">
        <v>421.05</v>
      </c>
      <c r="M168" s="31">
        <v>11.033060000000001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170.05</v>
      </c>
      <c r="D169" s="36">
        <v>169.85</v>
      </c>
      <c r="E169" s="36">
        <v>168.7</v>
      </c>
      <c r="F169" s="36">
        <v>167.35</v>
      </c>
      <c r="G169" s="36">
        <v>166.2</v>
      </c>
      <c r="H169" s="36">
        <v>171.2</v>
      </c>
      <c r="I169" s="36">
        <v>172.35000000000002</v>
      </c>
      <c r="J169" s="36">
        <v>173.7</v>
      </c>
      <c r="K169" s="31">
        <v>171</v>
      </c>
      <c r="L169" s="31">
        <v>168.5</v>
      </c>
      <c r="M169" s="31">
        <v>24.42473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1086.95</v>
      </c>
      <c r="D170" s="36">
        <v>1091.9833333333333</v>
      </c>
      <c r="E170" s="36">
        <v>1076.9666666666667</v>
      </c>
      <c r="F170" s="36">
        <v>1066.9833333333333</v>
      </c>
      <c r="G170" s="36">
        <v>1051.9666666666667</v>
      </c>
      <c r="H170" s="36">
        <v>1101.9666666666667</v>
      </c>
      <c r="I170" s="36">
        <v>1116.9833333333336</v>
      </c>
      <c r="J170" s="36">
        <v>1126.9666666666667</v>
      </c>
      <c r="K170" s="31">
        <v>1107</v>
      </c>
      <c r="L170" s="31">
        <v>1082</v>
      </c>
      <c r="M170" s="31">
        <v>0.94311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163.15</v>
      </c>
      <c r="D171" s="36">
        <v>163.70000000000002</v>
      </c>
      <c r="E171" s="36">
        <v>161.70000000000005</v>
      </c>
      <c r="F171" s="36">
        <v>160.25000000000003</v>
      </c>
      <c r="G171" s="36">
        <v>158.25000000000006</v>
      </c>
      <c r="H171" s="36">
        <v>165.15000000000003</v>
      </c>
      <c r="I171" s="36">
        <v>167.14999999999998</v>
      </c>
      <c r="J171" s="36">
        <v>168.60000000000002</v>
      </c>
      <c r="K171" s="31">
        <v>165.7</v>
      </c>
      <c r="L171" s="31">
        <v>162.25</v>
      </c>
      <c r="M171" s="31">
        <v>167.95469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2776.05</v>
      </c>
      <c r="D172" s="36">
        <v>2771.1</v>
      </c>
      <c r="E172" s="36">
        <v>2756.95</v>
      </c>
      <c r="F172" s="36">
        <v>2737.85</v>
      </c>
      <c r="G172" s="36">
        <v>2723.7</v>
      </c>
      <c r="H172" s="36">
        <v>2790.2</v>
      </c>
      <c r="I172" s="36">
        <v>2804.3500000000004</v>
      </c>
      <c r="J172" s="36">
        <v>2823.45</v>
      </c>
      <c r="K172" s="31">
        <v>2785.25</v>
      </c>
      <c r="L172" s="31">
        <v>2752</v>
      </c>
      <c r="M172" s="31">
        <v>9.6839999999999996E-2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3360.25</v>
      </c>
      <c r="D173" s="36">
        <v>3376.2333333333336</v>
      </c>
      <c r="E173" s="36">
        <v>3330.0166666666673</v>
      </c>
      <c r="F173" s="36">
        <v>3299.7833333333338</v>
      </c>
      <c r="G173" s="36">
        <v>3253.5666666666675</v>
      </c>
      <c r="H173" s="36">
        <v>3406.4666666666672</v>
      </c>
      <c r="I173" s="36">
        <v>3452.6833333333334</v>
      </c>
      <c r="J173" s="36">
        <v>3482.916666666667</v>
      </c>
      <c r="K173" s="31">
        <v>3422.45</v>
      </c>
      <c r="L173" s="31">
        <v>3346</v>
      </c>
      <c r="M173" s="31">
        <v>0.21287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316.60000000000002</v>
      </c>
      <c r="D174" s="36">
        <v>317.61666666666673</v>
      </c>
      <c r="E174" s="36">
        <v>310.43333333333345</v>
      </c>
      <c r="F174" s="36">
        <v>304.26666666666671</v>
      </c>
      <c r="G174" s="36">
        <v>297.08333333333343</v>
      </c>
      <c r="H174" s="36">
        <v>323.78333333333347</v>
      </c>
      <c r="I174" s="36">
        <v>330.96666666666675</v>
      </c>
      <c r="J174" s="36">
        <v>337.1333333333335</v>
      </c>
      <c r="K174" s="31">
        <v>324.8</v>
      </c>
      <c r="L174" s="31">
        <v>311.45</v>
      </c>
      <c r="M174" s="31">
        <v>28.451059999999998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1975.3</v>
      </c>
      <c r="D175" s="36">
        <v>2000.4333333333332</v>
      </c>
      <c r="E175" s="36">
        <v>1943.2666666666664</v>
      </c>
      <c r="F175" s="36">
        <v>1911.2333333333333</v>
      </c>
      <c r="G175" s="36">
        <v>1854.0666666666666</v>
      </c>
      <c r="H175" s="36">
        <v>2032.4666666666662</v>
      </c>
      <c r="I175" s="36">
        <v>2089.6333333333328</v>
      </c>
      <c r="J175" s="36">
        <v>2121.6666666666661</v>
      </c>
      <c r="K175" s="31">
        <v>2057.6</v>
      </c>
      <c r="L175" s="31">
        <v>1968.4</v>
      </c>
      <c r="M175" s="31">
        <v>2.1170100000000001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2090.1</v>
      </c>
      <c r="D176" s="36">
        <v>2102.1833333333334</v>
      </c>
      <c r="E176" s="36">
        <v>2067.6166666666668</v>
      </c>
      <c r="F176" s="36">
        <v>2045.1333333333332</v>
      </c>
      <c r="G176" s="36">
        <v>2010.5666666666666</v>
      </c>
      <c r="H176" s="36">
        <v>2124.666666666667</v>
      </c>
      <c r="I176" s="36">
        <v>2159.2333333333336</v>
      </c>
      <c r="J176" s="36">
        <v>2181.7166666666672</v>
      </c>
      <c r="K176" s="31">
        <v>2136.75</v>
      </c>
      <c r="L176" s="31">
        <v>2079.6999999999998</v>
      </c>
      <c r="M176" s="31">
        <v>4.7329299999999996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898.4</v>
      </c>
      <c r="D177" s="36">
        <v>900.93333333333328</v>
      </c>
      <c r="E177" s="36">
        <v>888.31666666666661</v>
      </c>
      <c r="F177" s="36">
        <v>878.23333333333335</v>
      </c>
      <c r="G177" s="36">
        <v>865.61666666666667</v>
      </c>
      <c r="H177" s="36">
        <v>911.01666666666654</v>
      </c>
      <c r="I177" s="36">
        <v>923.6333333333331</v>
      </c>
      <c r="J177" s="36">
        <v>933.71666666666647</v>
      </c>
      <c r="K177" s="31">
        <v>913.55</v>
      </c>
      <c r="L177" s="31">
        <v>890.85</v>
      </c>
      <c r="M177" s="31">
        <v>7.1249200000000004</v>
      </c>
      <c r="N177" s="1"/>
      <c r="O177" s="1"/>
    </row>
    <row r="178" spans="1:15" ht="12.75" customHeight="1">
      <c r="A178" s="33">
        <v>168</v>
      </c>
      <c r="B178" s="53" t="s">
        <v>854</v>
      </c>
      <c r="C178" s="31">
        <v>990.25</v>
      </c>
      <c r="D178" s="36">
        <v>983.08333333333337</v>
      </c>
      <c r="E178" s="36">
        <v>966.16666666666674</v>
      </c>
      <c r="F178" s="36">
        <v>942.08333333333337</v>
      </c>
      <c r="G178" s="36">
        <v>925.16666666666674</v>
      </c>
      <c r="H178" s="36">
        <v>1007.1666666666667</v>
      </c>
      <c r="I178" s="36">
        <v>1024.0833333333335</v>
      </c>
      <c r="J178" s="36">
        <v>1048.1666666666667</v>
      </c>
      <c r="K178" s="31">
        <v>1000</v>
      </c>
      <c r="L178" s="31">
        <v>959</v>
      </c>
      <c r="M178" s="31">
        <v>3.4349099999999999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1553.65</v>
      </c>
      <c r="D179" s="36">
        <v>1563.2166666666665</v>
      </c>
      <c r="E179" s="36">
        <v>1538.4333333333329</v>
      </c>
      <c r="F179" s="36">
        <v>1523.2166666666665</v>
      </c>
      <c r="G179" s="36">
        <v>1498.4333333333329</v>
      </c>
      <c r="H179" s="36">
        <v>1578.4333333333329</v>
      </c>
      <c r="I179" s="36">
        <v>1603.2166666666662</v>
      </c>
      <c r="J179" s="36">
        <v>1618.4333333333329</v>
      </c>
      <c r="K179" s="31">
        <v>1588</v>
      </c>
      <c r="L179" s="31">
        <v>1548</v>
      </c>
      <c r="M179" s="31">
        <v>1.84728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84.45</v>
      </c>
      <c r="D180" s="36">
        <v>83.716666666666669</v>
      </c>
      <c r="E180" s="36">
        <v>82.483333333333334</v>
      </c>
      <c r="F180" s="36">
        <v>80.516666666666666</v>
      </c>
      <c r="G180" s="36">
        <v>79.283333333333331</v>
      </c>
      <c r="H180" s="36">
        <v>85.683333333333337</v>
      </c>
      <c r="I180" s="36">
        <v>86.916666666666686</v>
      </c>
      <c r="J180" s="36">
        <v>88.88333333333334</v>
      </c>
      <c r="K180" s="31">
        <v>84.95</v>
      </c>
      <c r="L180" s="31">
        <v>81.75</v>
      </c>
      <c r="M180" s="31">
        <v>917.36436000000003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1224.55</v>
      </c>
      <c r="D181" s="36">
        <v>1222.1833333333334</v>
      </c>
      <c r="E181" s="36">
        <v>1215.3666666666668</v>
      </c>
      <c r="F181" s="36">
        <v>1206.1833333333334</v>
      </c>
      <c r="G181" s="36">
        <v>1199.3666666666668</v>
      </c>
      <c r="H181" s="36">
        <v>1231.3666666666668</v>
      </c>
      <c r="I181" s="36">
        <v>1238.1833333333334</v>
      </c>
      <c r="J181" s="36">
        <v>1247.3666666666668</v>
      </c>
      <c r="K181" s="31">
        <v>1229</v>
      </c>
      <c r="L181" s="31">
        <v>1213</v>
      </c>
      <c r="M181" s="31">
        <v>0.45894000000000001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2175.25</v>
      </c>
      <c r="D182" s="36">
        <v>2174.25</v>
      </c>
      <c r="E182" s="36">
        <v>2151.5</v>
      </c>
      <c r="F182" s="36">
        <v>2127.75</v>
      </c>
      <c r="G182" s="36">
        <v>2105</v>
      </c>
      <c r="H182" s="36">
        <v>2198</v>
      </c>
      <c r="I182" s="36">
        <v>2220.75</v>
      </c>
      <c r="J182" s="36">
        <v>2244.5</v>
      </c>
      <c r="K182" s="31">
        <v>2197</v>
      </c>
      <c r="L182" s="31">
        <v>2150.5</v>
      </c>
      <c r="M182" s="31">
        <v>0.44608999999999999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568.79999999999995</v>
      </c>
      <c r="D183" s="36">
        <v>569.0333333333333</v>
      </c>
      <c r="E183" s="36">
        <v>562.41666666666663</v>
      </c>
      <c r="F183" s="36">
        <v>556.0333333333333</v>
      </c>
      <c r="G183" s="36">
        <v>549.41666666666663</v>
      </c>
      <c r="H183" s="36">
        <v>575.41666666666663</v>
      </c>
      <c r="I183" s="36">
        <v>582.03333333333342</v>
      </c>
      <c r="J183" s="36">
        <v>588.41666666666663</v>
      </c>
      <c r="K183" s="31">
        <v>575.65</v>
      </c>
      <c r="L183" s="31">
        <v>562.65</v>
      </c>
      <c r="M183" s="31">
        <v>3.35643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1202</v>
      </c>
      <c r="D184" s="36">
        <v>1192.1333333333332</v>
      </c>
      <c r="E184" s="36">
        <v>1176.9166666666665</v>
      </c>
      <c r="F184" s="36">
        <v>1151.8333333333333</v>
      </c>
      <c r="G184" s="36">
        <v>1136.6166666666666</v>
      </c>
      <c r="H184" s="36">
        <v>1217.2166666666665</v>
      </c>
      <c r="I184" s="36">
        <v>1232.4333333333332</v>
      </c>
      <c r="J184" s="36">
        <v>1257.5166666666664</v>
      </c>
      <c r="K184" s="31">
        <v>1207.3499999999999</v>
      </c>
      <c r="L184" s="31">
        <v>1167.05</v>
      </c>
      <c r="M184" s="31">
        <v>15.31104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823.2</v>
      </c>
      <c r="D185" s="36">
        <v>814.61666666666667</v>
      </c>
      <c r="E185" s="36">
        <v>796.68333333333339</v>
      </c>
      <c r="F185" s="36">
        <v>770.16666666666674</v>
      </c>
      <c r="G185" s="36">
        <v>752.23333333333346</v>
      </c>
      <c r="H185" s="36">
        <v>841.13333333333333</v>
      </c>
      <c r="I185" s="36">
        <v>859.06666666666649</v>
      </c>
      <c r="J185" s="36">
        <v>885.58333333333326</v>
      </c>
      <c r="K185" s="31">
        <v>832.55</v>
      </c>
      <c r="L185" s="31">
        <v>788.1</v>
      </c>
      <c r="M185" s="31">
        <v>7.7204499999999996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2216.15</v>
      </c>
      <c r="D186" s="36">
        <v>2169.3166666666671</v>
      </c>
      <c r="E186" s="36">
        <v>2101.8333333333339</v>
      </c>
      <c r="F186" s="36">
        <v>1987.5166666666669</v>
      </c>
      <c r="G186" s="36">
        <v>1920.0333333333338</v>
      </c>
      <c r="H186" s="36">
        <v>2283.6333333333341</v>
      </c>
      <c r="I186" s="36">
        <v>2351.1166666666668</v>
      </c>
      <c r="J186" s="36">
        <v>2465.4333333333343</v>
      </c>
      <c r="K186" s="31">
        <v>2236.8000000000002</v>
      </c>
      <c r="L186" s="31">
        <v>2055</v>
      </c>
      <c r="M186" s="31">
        <v>37.332599999999999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417.45</v>
      </c>
      <c r="D187" s="36">
        <v>418.45</v>
      </c>
      <c r="E187" s="36">
        <v>414.54999999999995</v>
      </c>
      <c r="F187" s="36">
        <v>411.65</v>
      </c>
      <c r="G187" s="36">
        <v>407.74999999999994</v>
      </c>
      <c r="H187" s="36">
        <v>421.34999999999997</v>
      </c>
      <c r="I187" s="36">
        <v>425.24999999999994</v>
      </c>
      <c r="J187" s="36">
        <v>428.15</v>
      </c>
      <c r="K187" s="31">
        <v>422.35</v>
      </c>
      <c r="L187" s="31">
        <v>415.55</v>
      </c>
      <c r="M187" s="31">
        <v>7.9577299999999997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550.65</v>
      </c>
      <c r="D188" s="36">
        <v>546.44999999999993</v>
      </c>
      <c r="E188" s="36">
        <v>539.19999999999982</v>
      </c>
      <c r="F188" s="36">
        <v>527.74999999999989</v>
      </c>
      <c r="G188" s="36">
        <v>520.49999999999977</v>
      </c>
      <c r="H188" s="36">
        <v>557.89999999999986</v>
      </c>
      <c r="I188" s="36">
        <v>565.15000000000009</v>
      </c>
      <c r="J188" s="36">
        <v>576.59999999999991</v>
      </c>
      <c r="K188" s="31">
        <v>553.70000000000005</v>
      </c>
      <c r="L188" s="31">
        <v>535</v>
      </c>
      <c r="M188" s="31">
        <v>11.847149999999999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2070.1999999999998</v>
      </c>
      <c r="D189" s="36">
        <v>2074.8666666666668</v>
      </c>
      <c r="E189" s="36">
        <v>2054.7333333333336</v>
      </c>
      <c r="F189" s="36">
        <v>2039.2666666666669</v>
      </c>
      <c r="G189" s="36">
        <v>2019.1333333333337</v>
      </c>
      <c r="H189" s="36">
        <v>2090.3333333333335</v>
      </c>
      <c r="I189" s="36">
        <v>2110.4666666666667</v>
      </c>
      <c r="J189" s="36">
        <v>2125.9333333333334</v>
      </c>
      <c r="K189" s="31">
        <v>2095</v>
      </c>
      <c r="L189" s="31">
        <v>2059.4</v>
      </c>
      <c r="M189" s="31">
        <v>9.5869700000000009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974.9</v>
      </c>
      <c r="D190" s="36">
        <v>984.83333333333337</v>
      </c>
      <c r="E190" s="36">
        <v>962.76666666666677</v>
      </c>
      <c r="F190" s="36">
        <v>950.63333333333344</v>
      </c>
      <c r="G190" s="36">
        <v>928.56666666666683</v>
      </c>
      <c r="H190" s="36">
        <v>996.9666666666667</v>
      </c>
      <c r="I190" s="36">
        <v>1019.0333333333333</v>
      </c>
      <c r="J190" s="36">
        <v>1031.1666666666665</v>
      </c>
      <c r="K190" s="31">
        <v>1006.9</v>
      </c>
      <c r="L190" s="31">
        <v>972.7</v>
      </c>
      <c r="M190" s="31">
        <v>5.54969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439.85</v>
      </c>
      <c r="D191" s="36">
        <v>432.01666666666671</v>
      </c>
      <c r="E191" s="36">
        <v>421.23333333333341</v>
      </c>
      <c r="F191" s="36">
        <v>402.61666666666667</v>
      </c>
      <c r="G191" s="36">
        <v>391.83333333333337</v>
      </c>
      <c r="H191" s="36">
        <v>450.63333333333344</v>
      </c>
      <c r="I191" s="36">
        <v>461.41666666666674</v>
      </c>
      <c r="J191" s="36">
        <v>480.03333333333347</v>
      </c>
      <c r="K191" s="31">
        <v>442.8</v>
      </c>
      <c r="L191" s="31">
        <v>413.4</v>
      </c>
      <c r="M191" s="31">
        <v>7.9831599999999998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2345.85</v>
      </c>
      <c r="D192" s="36">
        <v>2342.7166666666667</v>
      </c>
      <c r="E192" s="36">
        <v>2318.1833333333334</v>
      </c>
      <c r="F192" s="36">
        <v>2290.5166666666669</v>
      </c>
      <c r="G192" s="36">
        <v>2265.9833333333336</v>
      </c>
      <c r="H192" s="36">
        <v>2370.3833333333332</v>
      </c>
      <c r="I192" s="36">
        <v>2394.916666666667</v>
      </c>
      <c r="J192" s="36">
        <v>2422.583333333333</v>
      </c>
      <c r="K192" s="31">
        <v>2367.25</v>
      </c>
      <c r="L192" s="31">
        <v>2315.0500000000002</v>
      </c>
      <c r="M192" s="31">
        <v>0.24415000000000001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810.8</v>
      </c>
      <c r="D193" s="36">
        <v>813.2833333333333</v>
      </c>
      <c r="E193" s="36">
        <v>803.56666666666661</v>
      </c>
      <c r="F193" s="36">
        <v>796.33333333333326</v>
      </c>
      <c r="G193" s="36">
        <v>786.61666666666656</v>
      </c>
      <c r="H193" s="36">
        <v>820.51666666666665</v>
      </c>
      <c r="I193" s="36">
        <v>830.23333333333335</v>
      </c>
      <c r="J193" s="36">
        <v>837.4666666666667</v>
      </c>
      <c r="K193" s="31">
        <v>823</v>
      </c>
      <c r="L193" s="31">
        <v>806.05</v>
      </c>
      <c r="M193" s="31">
        <v>1.4300999999999999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360.8</v>
      </c>
      <c r="D194" s="36">
        <v>362.15000000000003</v>
      </c>
      <c r="E194" s="36">
        <v>358.45000000000005</v>
      </c>
      <c r="F194" s="36">
        <v>356.1</v>
      </c>
      <c r="G194" s="36">
        <v>352.40000000000003</v>
      </c>
      <c r="H194" s="36">
        <v>364.50000000000006</v>
      </c>
      <c r="I194" s="36">
        <v>368.2</v>
      </c>
      <c r="J194" s="36">
        <v>370.55000000000007</v>
      </c>
      <c r="K194" s="31">
        <v>365.85</v>
      </c>
      <c r="L194" s="31">
        <v>359.8</v>
      </c>
      <c r="M194" s="31">
        <v>1.81047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3824.5</v>
      </c>
      <c r="D195" s="36">
        <v>3840.15</v>
      </c>
      <c r="E195" s="36">
        <v>3785.55</v>
      </c>
      <c r="F195" s="36">
        <v>3746.6</v>
      </c>
      <c r="G195" s="36">
        <v>3692</v>
      </c>
      <c r="H195" s="36">
        <v>3879.1000000000004</v>
      </c>
      <c r="I195" s="36">
        <v>3933.7</v>
      </c>
      <c r="J195" s="36">
        <v>3972.6500000000005</v>
      </c>
      <c r="K195" s="31">
        <v>3894.75</v>
      </c>
      <c r="L195" s="31">
        <v>3801.2</v>
      </c>
      <c r="M195" s="31">
        <v>0.85512999999999995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506.2</v>
      </c>
      <c r="D196" s="36">
        <v>503.59999999999997</v>
      </c>
      <c r="E196" s="36">
        <v>499.49999999999994</v>
      </c>
      <c r="F196" s="36">
        <v>492.79999999999995</v>
      </c>
      <c r="G196" s="36">
        <v>488.69999999999993</v>
      </c>
      <c r="H196" s="36">
        <v>510.29999999999995</v>
      </c>
      <c r="I196" s="36">
        <v>514.4</v>
      </c>
      <c r="J196" s="36">
        <v>521.09999999999991</v>
      </c>
      <c r="K196" s="31">
        <v>507.7</v>
      </c>
      <c r="L196" s="31">
        <v>496.9</v>
      </c>
      <c r="M196" s="31">
        <v>18.228190000000001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801.2</v>
      </c>
      <c r="D197" s="36">
        <v>803.69999999999993</v>
      </c>
      <c r="E197" s="36">
        <v>792.49999999999989</v>
      </c>
      <c r="F197" s="36">
        <v>783.8</v>
      </c>
      <c r="G197" s="36">
        <v>772.59999999999991</v>
      </c>
      <c r="H197" s="36">
        <v>812.39999999999986</v>
      </c>
      <c r="I197" s="36">
        <v>823.59999999999991</v>
      </c>
      <c r="J197" s="36">
        <v>832.29999999999984</v>
      </c>
      <c r="K197" s="31">
        <v>814.9</v>
      </c>
      <c r="L197" s="31">
        <v>795</v>
      </c>
      <c r="M197" s="31">
        <v>19.999780000000001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159.15</v>
      </c>
      <c r="D198" s="36">
        <v>158.86666666666667</v>
      </c>
      <c r="E198" s="36">
        <v>157.58333333333334</v>
      </c>
      <c r="F198" s="36">
        <v>156.01666666666668</v>
      </c>
      <c r="G198" s="36">
        <v>154.73333333333335</v>
      </c>
      <c r="H198" s="36">
        <v>160.43333333333334</v>
      </c>
      <c r="I198" s="36">
        <v>161.71666666666664</v>
      </c>
      <c r="J198" s="36">
        <v>163.28333333333333</v>
      </c>
      <c r="K198" s="31">
        <v>160.15</v>
      </c>
      <c r="L198" s="31">
        <v>157.30000000000001</v>
      </c>
      <c r="M198" s="31">
        <v>27.469470000000001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291.64999999999998</v>
      </c>
      <c r="D199" s="36">
        <v>293.25</v>
      </c>
      <c r="E199" s="36">
        <v>283.10000000000002</v>
      </c>
      <c r="F199" s="36">
        <v>274.55</v>
      </c>
      <c r="G199" s="36">
        <v>264.40000000000003</v>
      </c>
      <c r="H199" s="36">
        <v>301.8</v>
      </c>
      <c r="I199" s="36">
        <v>311.95</v>
      </c>
      <c r="J199" s="36">
        <v>320.5</v>
      </c>
      <c r="K199" s="31">
        <v>303.39999999999998</v>
      </c>
      <c r="L199" s="31">
        <v>284.7</v>
      </c>
      <c r="M199" s="31">
        <v>120.8248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334.1</v>
      </c>
      <c r="D200" s="36">
        <v>331.41666666666669</v>
      </c>
      <c r="E200" s="36">
        <v>325.83333333333337</v>
      </c>
      <c r="F200" s="36">
        <v>317.56666666666666</v>
      </c>
      <c r="G200" s="36">
        <v>311.98333333333335</v>
      </c>
      <c r="H200" s="36">
        <v>339.68333333333339</v>
      </c>
      <c r="I200" s="36">
        <v>345.26666666666677</v>
      </c>
      <c r="J200" s="36">
        <v>353.53333333333342</v>
      </c>
      <c r="K200" s="31">
        <v>337</v>
      </c>
      <c r="L200" s="31">
        <v>323.14999999999998</v>
      </c>
      <c r="M200" s="31">
        <v>22.82546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1881.15</v>
      </c>
      <c r="D201" s="36">
        <v>1884.8499999999997</v>
      </c>
      <c r="E201" s="36">
        <v>1862.8999999999994</v>
      </c>
      <c r="F201" s="36">
        <v>1844.6499999999996</v>
      </c>
      <c r="G201" s="36">
        <v>1822.6999999999994</v>
      </c>
      <c r="H201" s="36">
        <v>1903.0999999999995</v>
      </c>
      <c r="I201" s="36">
        <v>1925.0499999999997</v>
      </c>
      <c r="J201" s="36">
        <v>1943.2999999999995</v>
      </c>
      <c r="K201" s="31">
        <v>1906.8</v>
      </c>
      <c r="L201" s="31">
        <v>1866.6</v>
      </c>
      <c r="M201" s="31">
        <v>2.6984300000000001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900.7</v>
      </c>
      <c r="D202" s="36">
        <v>904.2166666666667</v>
      </c>
      <c r="E202" s="36">
        <v>895.48333333333335</v>
      </c>
      <c r="F202" s="36">
        <v>890.26666666666665</v>
      </c>
      <c r="G202" s="36">
        <v>881.5333333333333</v>
      </c>
      <c r="H202" s="36">
        <v>909.43333333333339</v>
      </c>
      <c r="I202" s="36">
        <v>918.16666666666674</v>
      </c>
      <c r="J202" s="36">
        <v>923.38333333333344</v>
      </c>
      <c r="K202" s="31">
        <v>912.95</v>
      </c>
      <c r="L202" s="31">
        <v>899</v>
      </c>
      <c r="M202" s="31">
        <v>2.97248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1399.95</v>
      </c>
      <c r="D203" s="36">
        <v>1399.7</v>
      </c>
      <c r="E203" s="36">
        <v>1387.0500000000002</v>
      </c>
      <c r="F203" s="36">
        <v>1374.15</v>
      </c>
      <c r="G203" s="36">
        <v>1361.5000000000002</v>
      </c>
      <c r="H203" s="36">
        <v>1412.6000000000001</v>
      </c>
      <c r="I203" s="36">
        <v>1425.2500000000002</v>
      </c>
      <c r="J203" s="36">
        <v>1438.15</v>
      </c>
      <c r="K203" s="31">
        <v>1412.35</v>
      </c>
      <c r="L203" s="31">
        <v>1386.8</v>
      </c>
      <c r="M203" s="31">
        <v>6.6832200000000004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1419.95</v>
      </c>
      <c r="D204" s="36">
        <v>1427.3</v>
      </c>
      <c r="E204" s="36">
        <v>1409.8</v>
      </c>
      <c r="F204" s="36">
        <v>1399.65</v>
      </c>
      <c r="G204" s="36">
        <v>1382.15</v>
      </c>
      <c r="H204" s="36">
        <v>1437.4499999999998</v>
      </c>
      <c r="I204" s="36">
        <v>1454.9499999999998</v>
      </c>
      <c r="J204" s="36">
        <v>1465.0999999999997</v>
      </c>
      <c r="K204" s="31">
        <v>1444.8</v>
      </c>
      <c r="L204" s="31">
        <v>1417.15</v>
      </c>
      <c r="M204" s="31">
        <v>33.922409999999999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3326.35</v>
      </c>
      <c r="D205" s="36">
        <v>3305.2833333333333</v>
      </c>
      <c r="E205" s="36">
        <v>3258.3166666666666</v>
      </c>
      <c r="F205" s="36">
        <v>3190.2833333333333</v>
      </c>
      <c r="G205" s="36">
        <v>3143.3166666666666</v>
      </c>
      <c r="H205" s="36">
        <v>3373.3166666666666</v>
      </c>
      <c r="I205" s="36">
        <v>3420.2833333333328</v>
      </c>
      <c r="J205" s="36">
        <v>3488.3166666666666</v>
      </c>
      <c r="K205" s="31">
        <v>3352.25</v>
      </c>
      <c r="L205" s="31">
        <v>3237.25</v>
      </c>
      <c r="M205" s="31">
        <v>6.0498799999999999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1690.85</v>
      </c>
      <c r="D206" s="36">
        <v>1685.5</v>
      </c>
      <c r="E206" s="36">
        <v>1676.05</v>
      </c>
      <c r="F206" s="36">
        <v>1661.25</v>
      </c>
      <c r="G206" s="36">
        <v>1651.8</v>
      </c>
      <c r="H206" s="36">
        <v>1700.3</v>
      </c>
      <c r="I206" s="36">
        <v>1709.7499999999998</v>
      </c>
      <c r="J206" s="36">
        <v>1724.55</v>
      </c>
      <c r="K206" s="31">
        <v>1694.95</v>
      </c>
      <c r="L206" s="31">
        <v>1670.7</v>
      </c>
      <c r="M206" s="31">
        <v>133.67027999999999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647.95000000000005</v>
      </c>
      <c r="D207" s="36">
        <v>644.98333333333335</v>
      </c>
      <c r="E207" s="36">
        <v>640.9666666666667</v>
      </c>
      <c r="F207" s="36">
        <v>633.98333333333335</v>
      </c>
      <c r="G207" s="36">
        <v>629.9666666666667</v>
      </c>
      <c r="H207" s="36">
        <v>651.9666666666667</v>
      </c>
      <c r="I207" s="36">
        <v>655.98333333333335</v>
      </c>
      <c r="J207" s="36">
        <v>662.9666666666667</v>
      </c>
      <c r="K207" s="31">
        <v>649</v>
      </c>
      <c r="L207" s="31">
        <v>638</v>
      </c>
      <c r="M207" s="31">
        <v>44.125500000000002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3946.95</v>
      </c>
      <c r="D208" s="36">
        <v>3960.9833333333336</v>
      </c>
      <c r="E208" s="36">
        <v>3915.8166666666671</v>
      </c>
      <c r="F208" s="36">
        <v>3884.6833333333334</v>
      </c>
      <c r="G208" s="36">
        <v>3839.5166666666669</v>
      </c>
      <c r="H208" s="36">
        <v>3992.1166666666672</v>
      </c>
      <c r="I208" s="36">
        <v>4037.2833333333333</v>
      </c>
      <c r="J208" s="36">
        <v>4068.4166666666674</v>
      </c>
      <c r="K208" s="31">
        <v>4006.15</v>
      </c>
      <c r="L208" s="31">
        <v>3929.85</v>
      </c>
      <c r="M208" s="31">
        <v>6.3073399999999999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91.25</v>
      </c>
      <c r="D209" s="36">
        <v>91.3</v>
      </c>
      <c r="E209" s="36">
        <v>87.949999999999989</v>
      </c>
      <c r="F209" s="36">
        <v>84.649999999999991</v>
      </c>
      <c r="G209" s="36">
        <v>81.299999999999983</v>
      </c>
      <c r="H209" s="36">
        <v>94.6</v>
      </c>
      <c r="I209" s="36">
        <v>97.949999999999989</v>
      </c>
      <c r="J209" s="36">
        <v>101.25</v>
      </c>
      <c r="K209" s="31">
        <v>94.65</v>
      </c>
      <c r="L209" s="31">
        <v>88</v>
      </c>
      <c r="M209" s="31">
        <v>1140.7843600000001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300.2</v>
      </c>
      <c r="D210" s="36">
        <v>302.65000000000003</v>
      </c>
      <c r="E210" s="36">
        <v>295.60000000000008</v>
      </c>
      <c r="F210" s="36">
        <v>291.00000000000006</v>
      </c>
      <c r="G210" s="36">
        <v>283.9500000000001</v>
      </c>
      <c r="H210" s="36">
        <v>307.25000000000006</v>
      </c>
      <c r="I210" s="36">
        <v>314.3</v>
      </c>
      <c r="J210" s="36">
        <v>318.90000000000003</v>
      </c>
      <c r="K210" s="31">
        <v>309.7</v>
      </c>
      <c r="L210" s="31">
        <v>298.05</v>
      </c>
      <c r="M210" s="31">
        <v>7.4984799999999998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590.5</v>
      </c>
      <c r="D211" s="36">
        <v>591.33333333333337</v>
      </c>
      <c r="E211" s="36">
        <v>586.81666666666672</v>
      </c>
      <c r="F211" s="36">
        <v>583.13333333333333</v>
      </c>
      <c r="G211" s="36">
        <v>578.61666666666667</v>
      </c>
      <c r="H211" s="36">
        <v>595.01666666666677</v>
      </c>
      <c r="I211" s="36">
        <v>599.53333333333342</v>
      </c>
      <c r="J211" s="36">
        <v>603.21666666666681</v>
      </c>
      <c r="K211" s="31">
        <v>595.85</v>
      </c>
      <c r="L211" s="31">
        <v>587.65</v>
      </c>
      <c r="M211" s="31">
        <v>65.923699999999997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983.65</v>
      </c>
      <c r="D212" s="36">
        <v>986.33333333333337</v>
      </c>
      <c r="E212" s="36">
        <v>979.01666666666677</v>
      </c>
      <c r="F212" s="36">
        <v>974.38333333333344</v>
      </c>
      <c r="G212" s="36">
        <v>967.06666666666683</v>
      </c>
      <c r="H212" s="36">
        <v>990.9666666666667</v>
      </c>
      <c r="I212" s="36">
        <v>998.2833333333333</v>
      </c>
      <c r="J212" s="36">
        <v>1002.9166666666666</v>
      </c>
      <c r="K212" s="31">
        <v>993.65</v>
      </c>
      <c r="L212" s="31">
        <v>981.7</v>
      </c>
      <c r="M212" s="31">
        <v>0.29466999999999999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2904.25</v>
      </c>
      <c r="D213" s="36">
        <v>2895.8666666666668</v>
      </c>
      <c r="E213" s="36">
        <v>2873.7333333333336</v>
      </c>
      <c r="F213" s="36">
        <v>2843.2166666666667</v>
      </c>
      <c r="G213" s="36">
        <v>2821.0833333333335</v>
      </c>
      <c r="H213" s="36">
        <v>2926.3833333333337</v>
      </c>
      <c r="I213" s="36">
        <v>2948.5166666666669</v>
      </c>
      <c r="J213" s="36">
        <v>2979.0333333333338</v>
      </c>
      <c r="K213" s="31">
        <v>2918</v>
      </c>
      <c r="L213" s="31">
        <v>2865.35</v>
      </c>
      <c r="M213" s="31">
        <v>17.401669999999999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278.05</v>
      </c>
      <c r="D214" s="36">
        <v>276.01666666666665</v>
      </c>
      <c r="E214" s="36">
        <v>268.2833333333333</v>
      </c>
      <c r="F214" s="36">
        <v>258.51666666666665</v>
      </c>
      <c r="G214" s="36">
        <v>250.7833333333333</v>
      </c>
      <c r="H214" s="36">
        <v>285.7833333333333</v>
      </c>
      <c r="I214" s="36">
        <v>293.51666666666665</v>
      </c>
      <c r="J214" s="36">
        <v>303.2833333333333</v>
      </c>
      <c r="K214" s="31">
        <v>283.75</v>
      </c>
      <c r="L214" s="31">
        <v>266.25</v>
      </c>
      <c r="M214" s="31">
        <v>285.22449999999998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415.4</v>
      </c>
      <c r="D215" s="36">
        <v>415.2</v>
      </c>
      <c r="E215" s="36">
        <v>412.25</v>
      </c>
      <c r="F215" s="36">
        <v>409.1</v>
      </c>
      <c r="G215" s="36">
        <v>406.15000000000003</v>
      </c>
      <c r="H215" s="36">
        <v>418.34999999999997</v>
      </c>
      <c r="I215" s="36">
        <v>421.2999999999999</v>
      </c>
      <c r="J215" s="36">
        <v>424.44999999999993</v>
      </c>
      <c r="K215" s="31">
        <v>418.15</v>
      </c>
      <c r="L215" s="31">
        <v>412.05</v>
      </c>
      <c r="M215" s="31">
        <v>77.898859999999999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2592.5500000000002</v>
      </c>
      <c r="D216" s="36">
        <v>2601.2000000000003</v>
      </c>
      <c r="E216" s="36">
        <v>2579.4000000000005</v>
      </c>
      <c r="F216" s="36">
        <v>2566.2500000000005</v>
      </c>
      <c r="G216" s="36">
        <v>2544.4500000000007</v>
      </c>
      <c r="H216" s="36">
        <v>2614.3500000000004</v>
      </c>
      <c r="I216" s="36">
        <v>2636.1500000000005</v>
      </c>
      <c r="J216" s="36">
        <v>2649.3</v>
      </c>
      <c r="K216" s="31">
        <v>2623</v>
      </c>
      <c r="L216" s="31">
        <v>2588.0500000000002</v>
      </c>
      <c r="M216" s="31">
        <v>13.76844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318.25</v>
      </c>
      <c r="D217" s="36">
        <v>318.68333333333334</v>
      </c>
      <c r="E217" s="36">
        <v>317.4666666666667</v>
      </c>
      <c r="F217" s="36">
        <v>316.68333333333334</v>
      </c>
      <c r="G217" s="36">
        <v>315.4666666666667</v>
      </c>
      <c r="H217" s="36">
        <v>319.4666666666667</v>
      </c>
      <c r="I217" s="36">
        <v>320.68333333333328</v>
      </c>
      <c r="J217" s="36">
        <v>321.4666666666667</v>
      </c>
      <c r="K217" s="31">
        <v>319.89999999999998</v>
      </c>
      <c r="L217" s="31">
        <v>317.89999999999998</v>
      </c>
      <c r="M217" s="31">
        <v>4.4797599999999997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5630.8</v>
      </c>
      <c r="D218" s="36">
        <v>5566.4666666666672</v>
      </c>
      <c r="E218" s="36">
        <v>5452.9333333333343</v>
      </c>
      <c r="F218" s="36">
        <v>5275.0666666666675</v>
      </c>
      <c r="G218" s="36">
        <v>5161.5333333333347</v>
      </c>
      <c r="H218" s="36">
        <v>5744.3333333333339</v>
      </c>
      <c r="I218" s="36">
        <v>5857.8666666666668</v>
      </c>
      <c r="J218" s="36">
        <v>6035.7333333333336</v>
      </c>
      <c r="K218" s="31">
        <v>5680</v>
      </c>
      <c r="L218" s="31">
        <v>5388.6</v>
      </c>
      <c r="M218" s="31">
        <v>0.35565000000000002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564.65</v>
      </c>
      <c r="D219" s="36">
        <v>565.4</v>
      </c>
      <c r="E219" s="36">
        <v>558.84999999999991</v>
      </c>
      <c r="F219" s="36">
        <v>553.04999999999995</v>
      </c>
      <c r="G219" s="36">
        <v>546.49999999999989</v>
      </c>
      <c r="H219" s="36">
        <v>571.19999999999993</v>
      </c>
      <c r="I219" s="36">
        <v>577.74999999999989</v>
      </c>
      <c r="J219" s="36">
        <v>583.54999999999995</v>
      </c>
      <c r="K219" s="31">
        <v>571.95000000000005</v>
      </c>
      <c r="L219" s="31">
        <v>559.6</v>
      </c>
      <c r="M219" s="31">
        <v>2.5528599999999999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941.75</v>
      </c>
      <c r="D220" s="36">
        <v>952.25</v>
      </c>
      <c r="E220" s="36">
        <v>925.5</v>
      </c>
      <c r="F220" s="36">
        <v>909.25</v>
      </c>
      <c r="G220" s="36">
        <v>882.5</v>
      </c>
      <c r="H220" s="36">
        <v>968.5</v>
      </c>
      <c r="I220" s="36">
        <v>995.25</v>
      </c>
      <c r="J220" s="36">
        <v>1011.5</v>
      </c>
      <c r="K220" s="31">
        <v>979</v>
      </c>
      <c r="L220" s="31">
        <v>936</v>
      </c>
      <c r="M220" s="31">
        <v>1.54023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36681.65</v>
      </c>
      <c r="D221" s="36">
        <v>36702.23333333333</v>
      </c>
      <c r="E221" s="36">
        <v>36479.46666666666</v>
      </c>
      <c r="F221" s="36">
        <v>36277.283333333333</v>
      </c>
      <c r="G221" s="36">
        <v>36054.516666666663</v>
      </c>
      <c r="H221" s="36">
        <v>36904.416666666657</v>
      </c>
      <c r="I221" s="36">
        <v>37127.183333333334</v>
      </c>
      <c r="J221" s="36">
        <v>37329.366666666654</v>
      </c>
      <c r="K221" s="31">
        <v>36925</v>
      </c>
      <c r="L221" s="31">
        <v>36500.050000000003</v>
      </c>
      <c r="M221" s="31">
        <v>2.0879999999999999E-2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128.6</v>
      </c>
      <c r="D222" s="36">
        <v>129.20000000000002</v>
      </c>
      <c r="E222" s="36">
        <v>126.05000000000004</v>
      </c>
      <c r="F222" s="36">
        <v>123.50000000000003</v>
      </c>
      <c r="G222" s="36">
        <v>120.35000000000005</v>
      </c>
      <c r="H222" s="36">
        <v>131.75000000000003</v>
      </c>
      <c r="I222" s="36">
        <v>134.9</v>
      </c>
      <c r="J222" s="36">
        <v>137.45000000000002</v>
      </c>
      <c r="K222" s="31">
        <v>132.35</v>
      </c>
      <c r="L222" s="31">
        <v>126.65</v>
      </c>
      <c r="M222" s="31">
        <v>245.96544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987.15</v>
      </c>
      <c r="D223" s="36">
        <v>986.06666666666661</v>
      </c>
      <c r="E223" s="36">
        <v>982.98333333333323</v>
      </c>
      <c r="F223" s="36">
        <v>978.81666666666661</v>
      </c>
      <c r="G223" s="36">
        <v>975.73333333333323</v>
      </c>
      <c r="H223" s="36">
        <v>990.23333333333323</v>
      </c>
      <c r="I223" s="36">
        <v>993.31666666666672</v>
      </c>
      <c r="J223" s="36">
        <v>997.48333333333323</v>
      </c>
      <c r="K223" s="31">
        <v>989.15</v>
      </c>
      <c r="L223" s="31">
        <v>981.9</v>
      </c>
      <c r="M223" s="31">
        <v>227.8914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1393.2</v>
      </c>
      <c r="D224" s="36">
        <v>1388.7333333333333</v>
      </c>
      <c r="E224" s="36">
        <v>1379.4666666666667</v>
      </c>
      <c r="F224" s="36">
        <v>1365.7333333333333</v>
      </c>
      <c r="G224" s="36">
        <v>1356.4666666666667</v>
      </c>
      <c r="H224" s="36">
        <v>1402.4666666666667</v>
      </c>
      <c r="I224" s="36">
        <v>1411.7333333333336</v>
      </c>
      <c r="J224" s="36">
        <v>1425.4666666666667</v>
      </c>
      <c r="K224" s="31">
        <v>1398</v>
      </c>
      <c r="L224" s="31">
        <v>1375</v>
      </c>
      <c r="M224" s="31">
        <v>5.8130899999999999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539.85</v>
      </c>
      <c r="D225" s="36">
        <v>538.65</v>
      </c>
      <c r="E225" s="36">
        <v>536.19999999999993</v>
      </c>
      <c r="F225" s="36">
        <v>532.54999999999995</v>
      </c>
      <c r="G225" s="36">
        <v>530.09999999999991</v>
      </c>
      <c r="H225" s="36">
        <v>542.29999999999995</v>
      </c>
      <c r="I225" s="36">
        <v>544.75</v>
      </c>
      <c r="J225" s="36">
        <v>548.4</v>
      </c>
      <c r="K225" s="31">
        <v>541.1</v>
      </c>
      <c r="L225" s="31">
        <v>535</v>
      </c>
      <c r="M225" s="31">
        <v>17.183109999999999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725.95</v>
      </c>
      <c r="D226" s="36">
        <v>726.06666666666672</v>
      </c>
      <c r="E226" s="36">
        <v>719.78333333333342</v>
      </c>
      <c r="F226" s="36">
        <v>713.61666666666667</v>
      </c>
      <c r="G226" s="36">
        <v>707.33333333333337</v>
      </c>
      <c r="H226" s="36">
        <v>732.23333333333346</v>
      </c>
      <c r="I226" s="36">
        <v>738.51666666666677</v>
      </c>
      <c r="J226" s="36">
        <v>744.68333333333351</v>
      </c>
      <c r="K226" s="31">
        <v>732.35</v>
      </c>
      <c r="L226" s="31">
        <v>719.9</v>
      </c>
      <c r="M226" s="31">
        <v>1.15306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69.3</v>
      </c>
      <c r="D227" s="36">
        <v>69.333333333333329</v>
      </c>
      <c r="E227" s="36">
        <v>68.166666666666657</v>
      </c>
      <c r="F227" s="36">
        <v>67.033333333333331</v>
      </c>
      <c r="G227" s="36">
        <v>65.86666666666666</v>
      </c>
      <c r="H227" s="36">
        <v>70.466666666666654</v>
      </c>
      <c r="I227" s="36">
        <v>71.633333333333312</v>
      </c>
      <c r="J227" s="36">
        <v>72.766666666666652</v>
      </c>
      <c r="K227" s="31">
        <v>70.5</v>
      </c>
      <c r="L227" s="31">
        <v>68.2</v>
      </c>
      <c r="M227" s="31">
        <v>184.11053000000001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87.05</v>
      </c>
      <c r="D228" s="36">
        <v>86.816666666666663</v>
      </c>
      <c r="E228" s="36">
        <v>86.433333333333323</v>
      </c>
      <c r="F228" s="36">
        <v>85.816666666666663</v>
      </c>
      <c r="G228" s="36">
        <v>85.433333333333323</v>
      </c>
      <c r="H228" s="36">
        <v>87.433333333333323</v>
      </c>
      <c r="I228" s="36">
        <v>87.816666666666649</v>
      </c>
      <c r="J228" s="36">
        <v>88.433333333333323</v>
      </c>
      <c r="K228" s="31">
        <v>87.2</v>
      </c>
      <c r="L228" s="31">
        <v>86.2</v>
      </c>
      <c r="M228" s="31">
        <v>182.89264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125.85</v>
      </c>
      <c r="D229" s="36">
        <v>125.25</v>
      </c>
      <c r="E229" s="36">
        <v>124.35</v>
      </c>
      <c r="F229" s="36">
        <v>122.85</v>
      </c>
      <c r="G229" s="36">
        <v>121.94999999999999</v>
      </c>
      <c r="H229" s="36">
        <v>126.75</v>
      </c>
      <c r="I229" s="36">
        <v>127.65</v>
      </c>
      <c r="J229" s="36">
        <v>129.15</v>
      </c>
      <c r="K229" s="31">
        <v>126.15</v>
      </c>
      <c r="L229" s="31">
        <v>123.75</v>
      </c>
      <c r="M229" s="31">
        <v>44.258659999999999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998.2</v>
      </c>
      <c r="D230" s="36">
        <v>997.25</v>
      </c>
      <c r="E230" s="36">
        <v>980.5</v>
      </c>
      <c r="F230" s="36">
        <v>962.8</v>
      </c>
      <c r="G230" s="36">
        <v>946.05</v>
      </c>
      <c r="H230" s="36">
        <v>1014.95</v>
      </c>
      <c r="I230" s="36">
        <v>1031.7</v>
      </c>
      <c r="J230" s="36">
        <v>1049.4000000000001</v>
      </c>
      <c r="K230" s="31">
        <v>1014</v>
      </c>
      <c r="L230" s="31">
        <v>979.55</v>
      </c>
      <c r="M230" s="31">
        <v>2.7758799999999999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634.65</v>
      </c>
      <c r="D231" s="36">
        <v>625.05000000000007</v>
      </c>
      <c r="E231" s="36">
        <v>612.60000000000014</v>
      </c>
      <c r="F231" s="36">
        <v>590.55000000000007</v>
      </c>
      <c r="G231" s="36">
        <v>578.10000000000014</v>
      </c>
      <c r="H231" s="36">
        <v>647.10000000000014</v>
      </c>
      <c r="I231" s="36">
        <v>659.55000000000018</v>
      </c>
      <c r="J231" s="36">
        <v>681.60000000000014</v>
      </c>
      <c r="K231" s="31">
        <v>637.5</v>
      </c>
      <c r="L231" s="31">
        <v>603</v>
      </c>
      <c r="M231" s="31">
        <v>15.49128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273.10000000000002</v>
      </c>
      <c r="D232" s="36">
        <v>271.11666666666667</v>
      </c>
      <c r="E232" s="36">
        <v>265.23333333333335</v>
      </c>
      <c r="F232" s="36">
        <v>257.36666666666667</v>
      </c>
      <c r="G232" s="36">
        <v>251.48333333333335</v>
      </c>
      <c r="H232" s="36">
        <v>278.98333333333335</v>
      </c>
      <c r="I232" s="36">
        <v>284.86666666666667</v>
      </c>
      <c r="J232" s="36">
        <v>292.73333333333335</v>
      </c>
      <c r="K232" s="31">
        <v>277</v>
      </c>
      <c r="L232" s="31">
        <v>263.25</v>
      </c>
      <c r="M232" s="31">
        <v>116.86203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214</v>
      </c>
      <c r="D233" s="36">
        <v>214.6</v>
      </c>
      <c r="E233" s="36">
        <v>212.29999999999998</v>
      </c>
      <c r="F233" s="36">
        <v>210.6</v>
      </c>
      <c r="G233" s="36">
        <v>208.29999999999998</v>
      </c>
      <c r="H233" s="36">
        <v>216.29999999999998</v>
      </c>
      <c r="I233" s="36">
        <v>218.6</v>
      </c>
      <c r="J233" s="36">
        <v>220.29999999999998</v>
      </c>
      <c r="K233" s="31">
        <v>216.9</v>
      </c>
      <c r="L233" s="31">
        <v>212.9</v>
      </c>
      <c r="M233" s="31">
        <v>100.96267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94.35</v>
      </c>
      <c r="D234" s="36">
        <v>93.133333333333326</v>
      </c>
      <c r="E234" s="36">
        <v>89.816666666666649</v>
      </c>
      <c r="F234" s="36">
        <v>85.283333333333317</v>
      </c>
      <c r="G234" s="36">
        <v>81.96666666666664</v>
      </c>
      <c r="H234" s="36">
        <v>97.666666666666657</v>
      </c>
      <c r="I234" s="36">
        <v>100.98333333333332</v>
      </c>
      <c r="J234" s="36">
        <v>105.51666666666667</v>
      </c>
      <c r="K234" s="31">
        <v>96.45</v>
      </c>
      <c r="L234" s="31">
        <v>88.6</v>
      </c>
      <c r="M234" s="31">
        <v>465.19466999999997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2729.25</v>
      </c>
      <c r="D235" s="36">
        <v>2723.8666666666668</v>
      </c>
      <c r="E235" s="36">
        <v>2708.7833333333338</v>
      </c>
      <c r="F235" s="36">
        <v>2688.3166666666671</v>
      </c>
      <c r="G235" s="36">
        <v>2673.233333333334</v>
      </c>
      <c r="H235" s="36">
        <v>2744.3333333333335</v>
      </c>
      <c r="I235" s="36">
        <v>2759.4166666666665</v>
      </c>
      <c r="J235" s="36">
        <v>2779.8833333333332</v>
      </c>
      <c r="K235" s="31">
        <v>2738.95</v>
      </c>
      <c r="L235" s="31">
        <v>2703.4</v>
      </c>
      <c r="M235" s="31">
        <v>0.69128999999999996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432.4</v>
      </c>
      <c r="D236" s="36">
        <v>429.5333333333333</v>
      </c>
      <c r="E236" s="36">
        <v>424.86666666666662</v>
      </c>
      <c r="F236" s="36">
        <v>417.33333333333331</v>
      </c>
      <c r="G236" s="36">
        <v>412.66666666666663</v>
      </c>
      <c r="H236" s="36">
        <v>437.06666666666661</v>
      </c>
      <c r="I236" s="36">
        <v>441.73333333333335</v>
      </c>
      <c r="J236" s="36">
        <v>449.26666666666659</v>
      </c>
      <c r="K236" s="31">
        <v>434.2</v>
      </c>
      <c r="L236" s="31">
        <v>422</v>
      </c>
      <c r="M236" s="31">
        <v>35.838230000000003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165.95</v>
      </c>
      <c r="D237" s="36">
        <v>166.08333333333334</v>
      </c>
      <c r="E237" s="36">
        <v>164.26666666666668</v>
      </c>
      <c r="F237" s="36">
        <v>162.58333333333334</v>
      </c>
      <c r="G237" s="36">
        <v>160.76666666666668</v>
      </c>
      <c r="H237" s="36">
        <v>167.76666666666668</v>
      </c>
      <c r="I237" s="36">
        <v>169.58333333333334</v>
      </c>
      <c r="J237" s="36">
        <v>171.26666666666668</v>
      </c>
      <c r="K237" s="31">
        <v>167.9</v>
      </c>
      <c r="L237" s="31">
        <v>164.4</v>
      </c>
      <c r="M237" s="31">
        <v>178.06031999999999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462.8</v>
      </c>
      <c r="D238" s="36">
        <v>459.51666666666671</v>
      </c>
      <c r="E238" s="36">
        <v>454.38333333333344</v>
      </c>
      <c r="F238" s="36">
        <v>445.96666666666675</v>
      </c>
      <c r="G238" s="36">
        <v>440.83333333333348</v>
      </c>
      <c r="H238" s="36">
        <v>467.93333333333339</v>
      </c>
      <c r="I238" s="36">
        <v>473.06666666666672</v>
      </c>
      <c r="J238" s="36">
        <v>481.48333333333335</v>
      </c>
      <c r="K238" s="31">
        <v>464.65</v>
      </c>
      <c r="L238" s="31">
        <v>451.1</v>
      </c>
      <c r="M238" s="31">
        <v>52.155760000000001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131.19999999999999</v>
      </c>
      <c r="D239" s="36">
        <v>130.66666666666666</v>
      </c>
      <c r="E239" s="36">
        <v>129.33333333333331</v>
      </c>
      <c r="F239" s="36">
        <v>127.46666666666667</v>
      </c>
      <c r="G239" s="36">
        <v>126.13333333333333</v>
      </c>
      <c r="H239" s="36">
        <v>132.5333333333333</v>
      </c>
      <c r="I239" s="36">
        <v>133.86666666666662</v>
      </c>
      <c r="J239" s="36">
        <v>135.73333333333329</v>
      </c>
      <c r="K239" s="31">
        <v>132</v>
      </c>
      <c r="L239" s="31">
        <v>128.80000000000001</v>
      </c>
      <c r="M239" s="31">
        <v>238.8098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44.1</v>
      </c>
      <c r="D240" s="36">
        <v>44.216666666666669</v>
      </c>
      <c r="E240" s="36">
        <v>43.833333333333336</v>
      </c>
      <c r="F240" s="36">
        <v>43.56666666666667</v>
      </c>
      <c r="G240" s="36">
        <v>43.183333333333337</v>
      </c>
      <c r="H240" s="36">
        <v>44.483333333333334</v>
      </c>
      <c r="I240" s="36">
        <v>44.86666666666666</v>
      </c>
      <c r="J240" s="36">
        <v>45.133333333333333</v>
      </c>
      <c r="K240" s="31">
        <v>44.6</v>
      </c>
      <c r="L240" s="31">
        <v>43.95</v>
      </c>
      <c r="M240" s="31">
        <v>155.2714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901.55</v>
      </c>
      <c r="D241" s="36">
        <v>902.93333333333339</v>
      </c>
      <c r="E241" s="36">
        <v>893.86666666666679</v>
      </c>
      <c r="F241" s="36">
        <v>886.18333333333339</v>
      </c>
      <c r="G241" s="36">
        <v>877.11666666666679</v>
      </c>
      <c r="H241" s="36">
        <v>910.61666666666679</v>
      </c>
      <c r="I241" s="36">
        <v>919.68333333333339</v>
      </c>
      <c r="J241" s="36">
        <v>927.36666666666679</v>
      </c>
      <c r="K241" s="31">
        <v>912</v>
      </c>
      <c r="L241" s="31">
        <v>895.25</v>
      </c>
      <c r="M241" s="31">
        <v>44.270389999999999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101.3</v>
      </c>
      <c r="D242" s="36">
        <v>101.93333333333332</v>
      </c>
      <c r="E242" s="36">
        <v>100.26666666666665</v>
      </c>
      <c r="F242" s="36">
        <v>99.233333333333334</v>
      </c>
      <c r="G242" s="36">
        <v>97.566666666666663</v>
      </c>
      <c r="H242" s="36">
        <v>102.96666666666664</v>
      </c>
      <c r="I242" s="36">
        <v>104.6333333333333</v>
      </c>
      <c r="J242" s="36">
        <v>105.66666666666663</v>
      </c>
      <c r="K242" s="31">
        <v>103.6</v>
      </c>
      <c r="L242" s="31">
        <v>100.9</v>
      </c>
      <c r="M242" s="31">
        <v>668.10041000000001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1494.8</v>
      </c>
      <c r="D243" s="36">
        <v>1495.1000000000001</v>
      </c>
      <c r="E243" s="36">
        <v>1488.2500000000002</v>
      </c>
      <c r="F243" s="36">
        <v>1481.7</v>
      </c>
      <c r="G243" s="36">
        <v>1474.8500000000001</v>
      </c>
      <c r="H243" s="36">
        <v>1501.6500000000003</v>
      </c>
      <c r="I243" s="36">
        <v>1508.5000000000002</v>
      </c>
      <c r="J243" s="36">
        <v>1515.0500000000004</v>
      </c>
      <c r="K243" s="31">
        <v>1501.95</v>
      </c>
      <c r="L243" s="31">
        <v>1488.55</v>
      </c>
      <c r="M243" s="31">
        <v>0.80403999999999998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424.4</v>
      </c>
      <c r="D244" s="36">
        <v>424.5</v>
      </c>
      <c r="E244" s="36">
        <v>421</v>
      </c>
      <c r="F244" s="36">
        <v>417.6</v>
      </c>
      <c r="G244" s="36">
        <v>414.1</v>
      </c>
      <c r="H244" s="36">
        <v>427.9</v>
      </c>
      <c r="I244" s="36">
        <v>431.4</v>
      </c>
      <c r="J244" s="36">
        <v>434.79999999999995</v>
      </c>
      <c r="K244" s="31">
        <v>428</v>
      </c>
      <c r="L244" s="31">
        <v>421.1</v>
      </c>
      <c r="M244" s="31">
        <v>14.171329999999999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216.45</v>
      </c>
      <c r="D245" s="36">
        <v>214.75</v>
      </c>
      <c r="E245" s="36">
        <v>209.7</v>
      </c>
      <c r="F245" s="36">
        <v>202.95</v>
      </c>
      <c r="G245" s="36">
        <v>197.89999999999998</v>
      </c>
      <c r="H245" s="36">
        <v>221.5</v>
      </c>
      <c r="I245" s="36">
        <v>226.55</v>
      </c>
      <c r="J245" s="36">
        <v>233.3</v>
      </c>
      <c r="K245" s="31">
        <v>219.8</v>
      </c>
      <c r="L245" s="31">
        <v>208</v>
      </c>
      <c r="M245" s="31">
        <v>209.81115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1648.55</v>
      </c>
      <c r="D246" s="36">
        <v>1632.1833333333334</v>
      </c>
      <c r="E246" s="36">
        <v>1609.3666666666668</v>
      </c>
      <c r="F246" s="36">
        <v>1570.1833333333334</v>
      </c>
      <c r="G246" s="36">
        <v>1547.3666666666668</v>
      </c>
      <c r="H246" s="36">
        <v>1671.3666666666668</v>
      </c>
      <c r="I246" s="36">
        <v>1694.1833333333334</v>
      </c>
      <c r="J246" s="36">
        <v>1733.3666666666668</v>
      </c>
      <c r="K246" s="31">
        <v>1655</v>
      </c>
      <c r="L246" s="31">
        <v>1593</v>
      </c>
      <c r="M246" s="31">
        <v>42.712620000000001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22.5</v>
      </c>
      <c r="D247" s="36">
        <v>22.666666666666668</v>
      </c>
      <c r="E247" s="36">
        <v>21.883333333333336</v>
      </c>
      <c r="F247" s="36">
        <v>21.266666666666669</v>
      </c>
      <c r="G247" s="36">
        <v>20.483333333333338</v>
      </c>
      <c r="H247" s="36">
        <v>23.283333333333335</v>
      </c>
      <c r="I247" s="36">
        <v>24.066666666666666</v>
      </c>
      <c r="J247" s="36">
        <v>24.683333333333334</v>
      </c>
      <c r="K247" s="31">
        <v>23.45</v>
      </c>
      <c r="L247" s="31">
        <v>22.05</v>
      </c>
      <c r="M247" s="31">
        <v>568.32313999999997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5085.5</v>
      </c>
      <c r="D248" s="36">
        <v>5094.416666666667</v>
      </c>
      <c r="E248" s="36">
        <v>5047.6333333333341</v>
      </c>
      <c r="F248" s="36">
        <v>5009.7666666666673</v>
      </c>
      <c r="G248" s="36">
        <v>4962.9833333333345</v>
      </c>
      <c r="H248" s="36">
        <v>5132.2833333333338</v>
      </c>
      <c r="I248" s="36">
        <v>5179.0666666666666</v>
      </c>
      <c r="J248" s="36">
        <v>5216.9333333333334</v>
      </c>
      <c r="K248" s="31">
        <v>5141.2</v>
      </c>
      <c r="L248" s="31">
        <v>5056.55</v>
      </c>
      <c r="M248" s="31">
        <v>1.32168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1512.7</v>
      </c>
      <c r="D249" s="36">
        <v>1508.45</v>
      </c>
      <c r="E249" s="36">
        <v>1497.15</v>
      </c>
      <c r="F249" s="36">
        <v>1481.6000000000001</v>
      </c>
      <c r="G249" s="36">
        <v>1470.3000000000002</v>
      </c>
      <c r="H249" s="36">
        <v>1524</v>
      </c>
      <c r="I249" s="36">
        <v>1535.2999999999997</v>
      </c>
      <c r="J249" s="36">
        <v>1550.85</v>
      </c>
      <c r="K249" s="31">
        <v>1519.75</v>
      </c>
      <c r="L249" s="31">
        <v>1492.9</v>
      </c>
      <c r="M249" s="31">
        <v>70.560379999999995</v>
      </c>
      <c r="N249" s="1"/>
      <c r="O249" s="1"/>
    </row>
    <row r="250" spans="1:15" ht="12.75" customHeight="1">
      <c r="A250" s="33">
        <v>240</v>
      </c>
      <c r="B250" s="53" t="s">
        <v>850</v>
      </c>
      <c r="C250" s="31">
        <v>3104.55</v>
      </c>
      <c r="D250" s="36">
        <v>3099.7000000000003</v>
      </c>
      <c r="E250" s="36">
        <v>3081.4000000000005</v>
      </c>
      <c r="F250" s="36">
        <v>3058.2500000000005</v>
      </c>
      <c r="G250" s="36">
        <v>3039.9500000000007</v>
      </c>
      <c r="H250" s="36">
        <v>3122.8500000000004</v>
      </c>
      <c r="I250" s="36">
        <v>3141.1500000000005</v>
      </c>
      <c r="J250" s="36">
        <v>3164.3</v>
      </c>
      <c r="K250" s="31">
        <v>3118</v>
      </c>
      <c r="L250" s="31">
        <v>3076.55</v>
      </c>
      <c r="M250" s="31">
        <v>0.13507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818.6</v>
      </c>
      <c r="D251" s="36">
        <v>827.4666666666667</v>
      </c>
      <c r="E251" s="36">
        <v>808.13333333333344</v>
      </c>
      <c r="F251" s="36">
        <v>797.66666666666674</v>
      </c>
      <c r="G251" s="36">
        <v>778.33333333333348</v>
      </c>
      <c r="H251" s="36">
        <v>837.93333333333339</v>
      </c>
      <c r="I251" s="36">
        <v>857.26666666666665</v>
      </c>
      <c r="J251" s="36">
        <v>867.73333333333335</v>
      </c>
      <c r="K251" s="31">
        <v>846.8</v>
      </c>
      <c r="L251" s="31">
        <v>817</v>
      </c>
      <c r="M251" s="31">
        <v>2.3692600000000001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2995.85</v>
      </c>
      <c r="D252" s="36">
        <v>2989.2000000000003</v>
      </c>
      <c r="E252" s="36">
        <v>2972.6500000000005</v>
      </c>
      <c r="F252" s="36">
        <v>2949.4500000000003</v>
      </c>
      <c r="G252" s="36">
        <v>2932.9000000000005</v>
      </c>
      <c r="H252" s="36">
        <v>3012.4000000000005</v>
      </c>
      <c r="I252" s="36">
        <v>3028.9500000000007</v>
      </c>
      <c r="J252" s="36">
        <v>3052.1500000000005</v>
      </c>
      <c r="K252" s="31">
        <v>3005.75</v>
      </c>
      <c r="L252" s="31">
        <v>2966</v>
      </c>
      <c r="M252" s="31">
        <v>4.1693800000000003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1109.8499999999999</v>
      </c>
      <c r="D253" s="36">
        <v>1111.6666666666667</v>
      </c>
      <c r="E253" s="36">
        <v>1103.3333333333335</v>
      </c>
      <c r="F253" s="36">
        <v>1096.8166666666668</v>
      </c>
      <c r="G253" s="36">
        <v>1088.4833333333336</v>
      </c>
      <c r="H253" s="36">
        <v>1118.1833333333334</v>
      </c>
      <c r="I253" s="36">
        <v>1126.5166666666669</v>
      </c>
      <c r="J253" s="36">
        <v>1133.0333333333333</v>
      </c>
      <c r="K253" s="31">
        <v>1120</v>
      </c>
      <c r="L253" s="31">
        <v>1105.1500000000001</v>
      </c>
      <c r="M253" s="31">
        <v>1.0622799999999999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43.15</v>
      </c>
      <c r="D254" s="36">
        <v>42.766666666666673</v>
      </c>
      <c r="E254" s="36">
        <v>41.933333333333344</v>
      </c>
      <c r="F254" s="36">
        <v>40.716666666666669</v>
      </c>
      <c r="G254" s="36">
        <v>39.88333333333334</v>
      </c>
      <c r="H254" s="36">
        <v>43.983333333333348</v>
      </c>
      <c r="I254" s="36">
        <v>44.816666666666677</v>
      </c>
      <c r="J254" s="36">
        <v>46.033333333333353</v>
      </c>
      <c r="K254" s="31">
        <v>43.6</v>
      </c>
      <c r="L254" s="31">
        <v>41.55</v>
      </c>
      <c r="M254" s="31">
        <v>472.99270000000001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476.4</v>
      </c>
      <c r="D255" s="36">
        <v>477.34999999999997</v>
      </c>
      <c r="E255" s="36">
        <v>473.24999999999994</v>
      </c>
      <c r="F255" s="36">
        <v>470.09999999999997</v>
      </c>
      <c r="G255" s="36">
        <v>465.99999999999994</v>
      </c>
      <c r="H255" s="36">
        <v>480.49999999999994</v>
      </c>
      <c r="I255" s="36">
        <v>484.59999999999997</v>
      </c>
      <c r="J255" s="36">
        <v>487.74999999999994</v>
      </c>
      <c r="K255" s="31">
        <v>481.45</v>
      </c>
      <c r="L255" s="31">
        <v>474.2</v>
      </c>
      <c r="M255" s="31">
        <v>117.86959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313.85000000000002</v>
      </c>
      <c r="D256" s="36">
        <v>315.13333333333338</v>
      </c>
      <c r="E256" s="36">
        <v>309.26666666666677</v>
      </c>
      <c r="F256" s="36">
        <v>304.68333333333339</v>
      </c>
      <c r="G256" s="36">
        <v>298.81666666666678</v>
      </c>
      <c r="H256" s="36">
        <v>319.71666666666675</v>
      </c>
      <c r="I256" s="36">
        <v>325.58333333333343</v>
      </c>
      <c r="J256" s="36">
        <v>330.16666666666674</v>
      </c>
      <c r="K256" s="31">
        <v>321</v>
      </c>
      <c r="L256" s="31">
        <v>310.55</v>
      </c>
      <c r="M256" s="31">
        <v>26.173390000000001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1658.8</v>
      </c>
      <c r="D257" s="36">
        <v>1661.2666666666664</v>
      </c>
      <c r="E257" s="36">
        <v>1589.1333333333328</v>
      </c>
      <c r="F257" s="36">
        <v>1519.4666666666662</v>
      </c>
      <c r="G257" s="36">
        <v>1447.3333333333326</v>
      </c>
      <c r="H257" s="36">
        <v>1730.9333333333329</v>
      </c>
      <c r="I257" s="36">
        <v>1803.0666666666666</v>
      </c>
      <c r="J257" s="36">
        <v>1872.7333333333331</v>
      </c>
      <c r="K257" s="31">
        <v>1733.4</v>
      </c>
      <c r="L257" s="31">
        <v>1591.6</v>
      </c>
      <c r="M257" s="31">
        <v>2.91371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3900</v>
      </c>
      <c r="D258" s="36">
        <v>3884.9500000000003</v>
      </c>
      <c r="E258" s="36">
        <v>3837.8500000000004</v>
      </c>
      <c r="F258" s="36">
        <v>3775.7000000000003</v>
      </c>
      <c r="G258" s="36">
        <v>3728.6000000000004</v>
      </c>
      <c r="H258" s="36">
        <v>3947.1000000000004</v>
      </c>
      <c r="I258" s="36">
        <v>3994.2</v>
      </c>
      <c r="J258" s="36">
        <v>4056.3500000000004</v>
      </c>
      <c r="K258" s="31">
        <v>3932.05</v>
      </c>
      <c r="L258" s="31">
        <v>3822.8</v>
      </c>
      <c r="M258" s="31">
        <v>0.69306000000000001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110.95</v>
      </c>
      <c r="D259" s="36">
        <v>111.43333333333334</v>
      </c>
      <c r="E259" s="36">
        <v>110.26666666666668</v>
      </c>
      <c r="F259" s="36">
        <v>109.58333333333334</v>
      </c>
      <c r="G259" s="36">
        <v>108.41666666666669</v>
      </c>
      <c r="H259" s="36">
        <v>112.11666666666667</v>
      </c>
      <c r="I259" s="36">
        <v>113.28333333333333</v>
      </c>
      <c r="J259" s="36">
        <v>113.96666666666667</v>
      </c>
      <c r="K259" s="31">
        <v>112.6</v>
      </c>
      <c r="L259" s="31">
        <v>110.75</v>
      </c>
      <c r="M259" s="31">
        <v>17.327940000000002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1681.45</v>
      </c>
      <c r="D260" s="36">
        <v>1687.1166666666668</v>
      </c>
      <c r="E260" s="36">
        <v>1654.3333333333335</v>
      </c>
      <c r="F260" s="36">
        <v>1627.2166666666667</v>
      </c>
      <c r="G260" s="36">
        <v>1594.4333333333334</v>
      </c>
      <c r="H260" s="36">
        <v>1714.2333333333336</v>
      </c>
      <c r="I260" s="36">
        <v>1747.0166666666669</v>
      </c>
      <c r="J260" s="36">
        <v>1774.1333333333337</v>
      </c>
      <c r="K260" s="31">
        <v>1719.9</v>
      </c>
      <c r="L260" s="31">
        <v>1660</v>
      </c>
      <c r="M260" s="31">
        <v>1.9240699999999999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601.4</v>
      </c>
      <c r="D261" s="36">
        <v>601.69999999999993</v>
      </c>
      <c r="E261" s="36">
        <v>593.19999999999982</v>
      </c>
      <c r="F261" s="36">
        <v>584.99999999999989</v>
      </c>
      <c r="G261" s="36">
        <v>576.49999999999977</v>
      </c>
      <c r="H261" s="36">
        <v>609.89999999999986</v>
      </c>
      <c r="I261" s="36">
        <v>618.40000000000009</v>
      </c>
      <c r="J261" s="36">
        <v>626.59999999999991</v>
      </c>
      <c r="K261" s="31">
        <v>610.20000000000005</v>
      </c>
      <c r="L261" s="31">
        <v>593.5</v>
      </c>
      <c r="M261" s="31">
        <v>22.249610000000001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744.95</v>
      </c>
      <c r="D262" s="36">
        <v>743.16666666666663</v>
      </c>
      <c r="E262" s="36">
        <v>734.73333333333323</v>
      </c>
      <c r="F262" s="36">
        <v>724.51666666666665</v>
      </c>
      <c r="G262" s="36">
        <v>716.08333333333326</v>
      </c>
      <c r="H262" s="36">
        <v>753.38333333333321</v>
      </c>
      <c r="I262" s="36">
        <v>761.81666666666661</v>
      </c>
      <c r="J262" s="36">
        <v>772.03333333333319</v>
      </c>
      <c r="K262" s="31">
        <v>751.6</v>
      </c>
      <c r="L262" s="31">
        <v>732.95</v>
      </c>
      <c r="M262" s="31">
        <v>17.629670000000001</v>
      </c>
      <c r="N262" s="1"/>
      <c r="O262" s="1"/>
    </row>
    <row r="263" spans="1:15" ht="12.75" customHeight="1">
      <c r="A263" s="33">
        <v>253</v>
      </c>
      <c r="B263" s="53" t="s">
        <v>851</v>
      </c>
      <c r="C263" s="31">
        <v>313.39999999999998</v>
      </c>
      <c r="D263" s="36">
        <v>313.13333333333333</v>
      </c>
      <c r="E263" s="36">
        <v>307.36666666666667</v>
      </c>
      <c r="F263" s="36">
        <v>301.33333333333337</v>
      </c>
      <c r="G263" s="36">
        <v>295.56666666666672</v>
      </c>
      <c r="H263" s="36">
        <v>319.16666666666663</v>
      </c>
      <c r="I263" s="36">
        <v>324.93333333333328</v>
      </c>
      <c r="J263" s="36">
        <v>330.96666666666658</v>
      </c>
      <c r="K263" s="31">
        <v>318.89999999999998</v>
      </c>
      <c r="L263" s="31">
        <v>307.10000000000002</v>
      </c>
      <c r="M263" s="31">
        <v>1.2723100000000001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894.2</v>
      </c>
      <c r="D264" s="36">
        <v>890.51666666666677</v>
      </c>
      <c r="E264" s="36">
        <v>882.58333333333348</v>
      </c>
      <c r="F264" s="36">
        <v>870.9666666666667</v>
      </c>
      <c r="G264" s="36">
        <v>863.03333333333342</v>
      </c>
      <c r="H264" s="36">
        <v>902.13333333333355</v>
      </c>
      <c r="I264" s="36">
        <v>910.06666666666672</v>
      </c>
      <c r="J264" s="36">
        <v>921.68333333333362</v>
      </c>
      <c r="K264" s="31">
        <v>898.45</v>
      </c>
      <c r="L264" s="31">
        <v>878.9</v>
      </c>
      <c r="M264" s="31">
        <v>0.61206000000000005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400.9</v>
      </c>
      <c r="D265" s="36">
        <v>400.15000000000003</v>
      </c>
      <c r="E265" s="36">
        <v>398.50000000000006</v>
      </c>
      <c r="F265" s="36">
        <v>396.1</v>
      </c>
      <c r="G265" s="36">
        <v>394.45000000000005</v>
      </c>
      <c r="H265" s="36">
        <v>402.55000000000007</v>
      </c>
      <c r="I265" s="36">
        <v>404.20000000000005</v>
      </c>
      <c r="J265" s="36">
        <v>406.60000000000008</v>
      </c>
      <c r="K265" s="31">
        <v>401.8</v>
      </c>
      <c r="L265" s="31">
        <v>397.75</v>
      </c>
      <c r="M265" s="31">
        <v>4.6059000000000001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102.6</v>
      </c>
      <c r="D266" s="36">
        <v>102.45</v>
      </c>
      <c r="E266" s="36">
        <v>101.15</v>
      </c>
      <c r="F266" s="36">
        <v>99.7</v>
      </c>
      <c r="G266" s="36">
        <v>98.4</v>
      </c>
      <c r="H266" s="36">
        <v>103.9</v>
      </c>
      <c r="I266" s="36">
        <v>105.19999999999999</v>
      </c>
      <c r="J266" s="36">
        <v>106.65</v>
      </c>
      <c r="K266" s="31">
        <v>103.75</v>
      </c>
      <c r="L266" s="31">
        <v>101</v>
      </c>
      <c r="M266" s="31">
        <v>62.493000000000002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426.3</v>
      </c>
      <c r="D267" s="36">
        <v>421.8</v>
      </c>
      <c r="E267" s="36">
        <v>415.55</v>
      </c>
      <c r="F267" s="36">
        <v>404.8</v>
      </c>
      <c r="G267" s="36">
        <v>398.55</v>
      </c>
      <c r="H267" s="36">
        <v>432.55</v>
      </c>
      <c r="I267" s="36">
        <v>438.8</v>
      </c>
      <c r="J267" s="36">
        <v>449.55</v>
      </c>
      <c r="K267" s="31">
        <v>428.05</v>
      </c>
      <c r="L267" s="31">
        <v>411.05</v>
      </c>
      <c r="M267" s="31">
        <v>46.185949999999998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837.1</v>
      </c>
      <c r="D268" s="36">
        <v>838.63333333333333</v>
      </c>
      <c r="E268" s="36">
        <v>833.4666666666667</v>
      </c>
      <c r="F268" s="36">
        <v>829.83333333333337</v>
      </c>
      <c r="G268" s="36">
        <v>824.66666666666674</v>
      </c>
      <c r="H268" s="36">
        <v>842.26666666666665</v>
      </c>
      <c r="I268" s="36">
        <v>847.43333333333339</v>
      </c>
      <c r="J268" s="36">
        <v>851.06666666666661</v>
      </c>
      <c r="K268" s="31">
        <v>843.8</v>
      </c>
      <c r="L268" s="31">
        <v>835</v>
      </c>
      <c r="M268" s="31">
        <v>18.783989999999999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561.15</v>
      </c>
      <c r="D269" s="36">
        <v>558.16666666666663</v>
      </c>
      <c r="E269" s="36">
        <v>554.0333333333333</v>
      </c>
      <c r="F269" s="36">
        <v>546.91666666666663</v>
      </c>
      <c r="G269" s="36">
        <v>542.7833333333333</v>
      </c>
      <c r="H269" s="36">
        <v>565.2833333333333</v>
      </c>
      <c r="I269" s="36">
        <v>569.41666666666674</v>
      </c>
      <c r="J269" s="36">
        <v>576.5333333333333</v>
      </c>
      <c r="K269" s="31">
        <v>562.29999999999995</v>
      </c>
      <c r="L269" s="31">
        <v>551.04999999999995</v>
      </c>
      <c r="M269" s="31">
        <v>15.34693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499.8</v>
      </c>
      <c r="D270" s="36">
        <v>499.09999999999997</v>
      </c>
      <c r="E270" s="36">
        <v>494.19999999999993</v>
      </c>
      <c r="F270" s="36">
        <v>488.59999999999997</v>
      </c>
      <c r="G270" s="36">
        <v>483.69999999999993</v>
      </c>
      <c r="H270" s="36">
        <v>504.69999999999993</v>
      </c>
      <c r="I270" s="36">
        <v>509.59999999999991</v>
      </c>
      <c r="J270" s="36">
        <v>515.19999999999993</v>
      </c>
      <c r="K270" s="31">
        <v>504</v>
      </c>
      <c r="L270" s="31">
        <v>493.5</v>
      </c>
      <c r="M270" s="31">
        <v>3.9142999999999999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578.45000000000005</v>
      </c>
      <c r="D271" s="36">
        <v>579.76666666666665</v>
      </c>
      <c r="E271" s="36">
        <v>573.63333333333333</v>
      </c>
      <c r="F271" s="36">
        <v>568.81666666666672</v>
      </c>
      <c r="G271" s="36">
        <v>562.68333333333339</v>
      </c>
      <c r="H271" s="36">
        <v>584.58333333333326</v>
      </c>
      <c r="I271" s="36">
        <v>590.71666666666647</v>
      </c>
      <c r="J271" s="36">
        <v>595.53333333333319</v>
      </c>
      <c r="K271" s="31">
        <v>585.9</v>
      </c>
      <c r="L271" s="31">
        <v>574.95000000000005</v>
      </c>
      <c r="M271" s="31">
        <v>5.8060600000000004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810.35</v>
      </c>
      <c r="D272" s="36">
        <v>809.86666666666667</v>
      </c>
      <c r="E272" s="36">
        <v>803.73333333333335</v>
      </c>
      <c r="F272" s="36">
        <v>797.11666666666667</v>
      </c>
      <c r="G272" s="36">
        <v>790.98333333333335</v>
      </c>
      <c r="H272" s="36">
        <v>816.48333333333335</v>
      </c>
      <c r="I272" s="36">
        <v>822.61666666666679</v>
      </c>
      <c r="J272" s="36">
        <v>829.23333333333335</v>
      </c>
      <c r="K272" s="31">
        <v>816</v>
      </c>
      <c r="L272" s="31">
        <v>803.25</v>
      </c>
      <c r="M272" s="31">
        <v>1.3570199999999999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502.5</v>
      </c>
      <c r="D273" s="36">
        <v>498.0333333333333</v>
      </c>
      <c r="E273" s="36">
        <v>491.01666666666659</v>
      </c>
      <c r="F273" s="36">
        <v>479.5333333333333</v>
      </c>
      <c r="G273" s="36">
        <v>472.51666666666659</v>
      </c>
      <c r="H273" s="36">
        <v>509.51666666666659</v>
      </c>
      <c r="I273" s="36">
        <v>516.5333333333333</v>
      </c>
      <c r="J273" s="36">
        <v>528.01666666666665</v>
      </c>
      <c r="K273" s="31">
        <v>505.05</v>
      </c>
      <c r="L273" s="31">
        <v>486.55</v>
      </c>
      <c r="M273" s="31">
        <v>15.931340000000001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764.4</v>
      </c>
      <c r="D274" s="36">
        <v>767.13333333333333</v>
      </c>
      <c r="E274" s="36">
        <v>759.26666666666665</v>
      </c>
      <c r="F274" s="36">
        <v>754.13333333333333</v>
      </c>
      <c r="G274" s="36">
        <v>746.26666666666665</v>
      </c>
      <c r="H274" s="36">
        <v>772.26666666666665</v>
      </c>
      <c r="I274" s="36">
        <v>780.13333333333321</v>
      </c>
      <c r="J274" s="36">
        <v>785.26666666666665</v>
      </c>
      <c r="K274" s="31">
        <v>775</v>
      </c>
      <c r="L274" s="31">
        <v>762</v>
      </c>
      <c r="M274" s="31">
        <v>7.7875199999999998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1302.4000000000001</v>
      </c>
      <c r="D275" s="36">
        <v>1302.4833333333333</v>
      </c>
      <c r="E275" s="36">
        <v>1294.9666666666667</v>
      </c>
      <c r="F275" s="36">
        <v>1287.5333333333333</v>
      </c>
      <c r="G275" s="36">
        <v>1280.0166666666667</v>
      </c>
      <c r="H275" s="36">
        <v>1309.9166666666667</v>
      </c>
      <c r="I275" s="36">
        <v>1317.4333333333336</v>
      </c>
      <c r="J275" s="36">
        <v>1324.8666666666668</v>
      </c>
      <c r="K275" s="31">
        <v>1310</v>
      </c>
      <c r="L275" s="31">
        <v>1295.05</v>
      </c>
      <c r="M275" s="31">
        <v>5.0567399999999996</v>
      </c>
      <c r="N275" s="1"/>
      <c r="O275" s="1"/>
    </row>
    <row r="276" spans="1:15" ht="12.75" customHeight="1">
      <c r="A276" s="33">
        <v>266</v>
      </c>
      <c r="B276" s="53" t="s">
        <v>839</v>
      </c>
      <c r="C276" s="31">
        <v>738.8</v>
      </c>
      <c r="D276" s="36">
        <v>732.9</v>
      </c>
      <c r="E276" s="36">
        <v>711.94999999999993</v>
      </c>
      <c r="F276" s="36">
        <v>685.09999999999991</v>
      </c>
      <c r="G276" s="36">
        <v>664.14999999999986</v>
      </c>
      <c r="H276" s="36">
        <v>759.75</v>
      </c>
      <c r="I276" s="36">
        <v>780.7</v>
      </c>
      <c r="J276" s="36">
        <v>807.55000000000007</v>
      </c>
      <c r="K276" s="31">
        <v>753.85</v>
      </c>
      <c r="L276" s="31">
        <v>706.05</v>
      </c>
      <c r="M276" s="31">
        <v>9.1672200000000004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363.8</v>
      </c>
      <c r="D277" s="36">
        <v>361.36666666666662</v>
      </c>
      <c r="E277" s="36">
        <v>357.78333333333325</v>
      </c>
      <c r="F277" s="36">
        <v>351.76666666666665</v>
      </c>
      <c r="G277" s="36">
        <v>348.18333333333328</v>
      </c>
      <c r="H277" s="36">
        <v>367.38333333333321</v>
      </c>
      <c r="I277" s="36">
        <v>370.96666666666658</v>
      </c>
      <c r="J277" s="36">
        <v>376.98333333333318</v>
      </c>
      <c r="K277" s="31">
        <v>364.95</v>
      </c>
      <c r="L277" s="31">
        <v>355.35</v>
      </c>
      <c r="M277" s="31">
        <v>15.62063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333.55</v>
      </c>
      <c r="D278" s="36">
        <v>335.03333333333336</v>
      </c>
      <c r="E278" s="36">
        <v>331.4666666666667</v>
      </c>
      <c r="F278" s="36">
        <v>329.38333333333333</v>
      </c>
      <c r="G278" s="36">
        <v>325.81666666666666</v>
      </c>
      <c r="H278" s="36">
        <v>337.11666666666673</v>
      </c>
      <c r="I278" s="36">
        <v>340.68333333333345</v>
      </c>
      <c r="J278" s="36">
        <v>342.76666666666677</v>
      </c>
      <c r="K278" s="31">
        <v>338.6</v>
      </c>
      <c r="L278" s="31">
        <v>332.95</v>
      </c>
      <c r="M278" s="31">
        <v>3.3170600000000001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166.7</v>
      </c>
      <c r="D279" s="36">
        <v>167.31666666666666</v>
      </c>
      <c r="E279" s="36">
        <v>165.38333333333333</v>
      </c>
      <c r="F279" s="36">
        <v>164.06666666666666</v>
      </c>
      <c r="G279" s="36">
        <v>162.13333333333333</v>
      </c>
      <c r="H279" s="36">
        <v>168.63333333333333</v>
      </c>
      <c r="I279" s="36">
        <v>170.56666666666666</v>
      </c>
      <c r="J279" s="36">
        <v>171.88333333333333</v>
      </c>
      <c r="K279" s="31">
        <v>169.25</v>
      </c>
      <c r="L279" s="31">
        <v>166</v>
      </c>
      <c r="M279" s="31">
        <v>9.8082100000000008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590.70000000000005</v>
      </c>
      <c r="D280" s="36">
        <v>594.91666666666663</v>
      </c>
      <c r="E280" s="36">
        <v>584.83333333333326</v>
      </c>
      <c r="F280" s="36">
        <v>578.96666666666658</v>
      </c>
      <c r="G280" s="36">
        <v>568.88333333333321</v>
      </c>
      <c r="H280" s="36">
        <v>600.7833333333333</v>
      </c>
      <c r="I280" s="36">
        <v>610.86666666666656</v>
      </c>
      <c r="J280" s="36">
        <v>616.73333333333335</v>
      </c>
      <c r="K280" s="31">
        <v>605</v>
      </c>
      <c r="L280" s="31">
        <v>589.04999999999995</v>
      </c>
      <c r="M280" s="31">
        <v>3.49166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3345.9</v>
      </c>
      <c r="D281" s="36">
        <v>3333.7833333333328</v>
      </c>
      <c r="E281" s="36">
        <v>3252.5666666666657</v>
      </c>
      <c r="F281" s="36">
        <v>3159.2333333333327</v>
      </c>
      <c r="G281" s="36">
        <v>3078.0166666666655</v>
      </c>
      <c r="H281" s="36">
        <v>3427.1166666666659</v>
      </c>
      <c r="I281" s="36">
        <v>3508.333333333333</v>
      </c>
      <c r="J281" s="36">
        <v>3601.6666666666661</v>
      </c>
      <c r="K281" s="31">
        <v>3415</v>
      </c>
      <c r="L281" s="31">
        <v>3240.45</v>
      </c>
      <c r="M281" s="31">
        <v>4.2059100000000003</v>
      </c>
      <c r="N281" s="1"/>
      <c r="O281" s="1"/>
    </row>
    <row r="282" spans="1:15" ht="12.75" customHeight="1">
      <c r="A282" s="33">
        <v>272</v>
      </c>
      <c r="B282" s="53" t="s">
        <v>856</v>
      </c>
      <c r="C282" s="31">
        <v>676.5</v>
      </c>
      <c r="D282" s="36">
        <v>665.7833333333333</v>
      </c>
      <c r="E282" s="36">
        <v>635.26666666666665</v>
      </c>
      <c r="F282" s="36">
        <v>594.0333333333333</v>
      </c>
      <c r="G282" s="36">
        <v>563.51666666666665</v>
      </c>
      <c r="H282" s="36">
        <v>707.01666666666665</v>
      </c>
      <c r="I282" s="36">
        <v>737.5333333333333</v>
      </c>
      <c r="J282" s="36">
        <v>778.76666666666665</v>
      </c>
      <c r="K282" s="31">
        <v>696.3</v>
      </c>
      <c r="L282" s="31">
        <v>624.54999999999995</v>
      </c>
      <c r="M282" s="31">
        <v>4.1791499999999999</v>
      </c>
      <c r="N282" s="1"/>
      <c r="O282" s="1"/>
    </row>
    <row r="283" spans="1:15" ht="12.75" customHeight="1">
      <c r="A283" s="33">
        <v>273</v>
      </c>
      <c r="B283" s="53" t="s">
        <v>852</v>
      </c>
      <c r="C283" s="31">
        <v>496.55</v>
      </c>
      <c r="D283" s="36">
        <v>492.89999999999992</v>
      </c>
      <c r="E283" s="36">
        <v>487.79999999999984</v>
      </c>
      <c r="F283" s="36">
        <v>479.0499999999999</v>
      </c>
      <c r="G283" s="36">
        <v>473.94999999999982</v>
      </c>
      <c r="H283" s="36">
        <v>501.64999999999986</v>
      </c>
      <c r="I283" s="36">
        <v>506.74999999999989</v>
      </c>
      <c r="J283" s="36">
        <v>515.49999999999989</v>
      </c>
      <c r="K283" s="31">
        <v>498</v>
      </c>
      <c r="L283" s="31">
        <v>484.15</v>
      </c>
      <c r="M283" s="31">
        <v>5.0823400000000003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259.5</v>
      </c>
      <c r="D284" s="36">
        <v>260.86666666666667</v>
      </c>
      <c r="E284" s="36">
        <v>257.23333333333335</v>
      </c>
      <c r="F284" s="36">
        <v>254.9666666666667</v>
      </c>
      <c r="G284" s="36">
        <v>251.33333333333337</v>
      </c>
      <c r="H284" s="36">
        <v>263.13333333333333</v>
      </c>
      <c r="I284" s="36">
        <v>266.76666666666665</v>
      </c>
      <c r="J284" s="36">
        <v>269.0333333333333</v>
      </c>
      <c r="K284" s="31">
        <v>264.5</v>
      </c>
      <c r="L284" s="31">
        <v>258.60000000000002</v>
      </c>
      <c r="M284" s="31">
        <v>9.9382000000000001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1863.6</v>
      </c>
      <c r="D285" s="36">
        <v>1865.2166666666665</v>
      </c>
      <c r="E285" s="36">
        <v>1858.9333333333329</v>
      </c>
      <c r="F285" s="36">
        <v>1854.2666666666664</v>
      </c>
      <c r="G285" s="36">
        <v>1847.9833333333329</v>
      </c>
      <c r="H285" s="36">
        <v>1869.883333333333</v>
      </c>
      <c r="I285" s="36">
        <v>1876.1666666666663</v>
      </c>
      <c r="J285" s="36">
        <v>1880.833333333333</v>
      </c>
      <c r="K285" s="31">
        <v>1871.5</v>
      </c>
      <c r="L285" s="31">
        <v>1860.55</v>
      </c>
      <c r="M285" s="31">
        <v>28.65766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1472.4</v>
      </c>
      <c r="D286" s="36">
        <v>1472.1333333333332</v>
      </c>
      <c r="E286" s="36">
        <v>1459.2666666666664</v>
      </c>
      <c r="F286" s="36">
        <v>1446.1333333333332</v>
      </c>
      <c r="G286" s="36">
        <v>1433.2666666666664</v>
      </c>
      <c r="H286" s="36">
        <v>1485.2666666666664</v>
      </c>
      <c r="I286" s="36">
        <v>1498.1333333333332</v>
      </c>
      <c r="J286" s="36">
        <v>1511.2666666666664</v>
      </c>
      <c r="K286" s="31">
        <v>1485</v>
      </c>
      <c r="L286" s="31">
        <v>1459</v>
      </c>
      <c r="M286" s="31">
        <v>7.0269199999999996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373.25</v>
      </c>
      <c r="D287" s="36">
        <v>374.36666666666662</v>
      </c>
      <c r="E287" s="36">
        <v>370.83333333333326</v>
      </c>
      <c r="F287" s="36">
        <v>368.41666666666663</v>
      </c>
      <c r="G287" s="36">
        <v>364.88333333333327</v>
      </c>
      <c r="H287" s="36">
        <v>376.78333333333325</v>
      </c>
      <c r="I287" s="36">
        <v>380.31666666666666</v>
      </c>
      <c r="J287" s="36">
        <v>382.73333333333323</v>
      </c>
      <c r="K287" s="31">
        <v>377.9</v>
      </c>
      <c r="L287" s="31">
        <v>371.95</v>
      </c>
      <c r="M287" s="31">
        <v>2.4695100000000001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1978.5</v>
      </c>
      <c r="D288" s="36">
        <v>1973.9666666666665</v>
      </c>
      <c r="E288" s="36">
        <v>1954.883333333333</v>
      </c>
      <c r="F288" s="36">
        <v>1931.2666666666664</v>
      </c>
      <c r="G288" s="36">
        <v>1912.1833333333329</v>
      </c>
      <c r="H288" s="36">
        <v>1997.583333333333</v>
      </c>
      <c r="I288" s="36">
        <v>2016.6666666666665</v>
      </c>
      <c r="J288" s="36">
        <v>2040.2833333333331</v>
      </c>
      <c r="K288" s="31">
        <v>1993.05</v>
      </c>
      <c r="L288" s="31">
        <v>1950.35</v>
      </c>
      <c r="M288" s="31">
        <v>0.39524999999999999</v>
      </c>
      <c r="N288" s="1"/>
      <c r="O288" s="1"/>
    </row>
    <row r="289" spans="1:15" ht="12.75" customHeight="1">
      <c r="A289" s="33">
        <v>279</v>
      </c>
      <c r="B289" s="53" t="s">
        <v>853</v>
      </c>
      <c r="C289" s="31">
        <v>3491.7</v>
      </c>
      <c r="D289" s="36">
        <v>3485.2333333333336</v>
      </c>
      <c r="E289" s="36">
        <v>3450.5166666666673</v>
      </c>
      <c r="F289" s="36">
        <v>3409.3333333333339</v>
      </c>
      <c r="G289" s="36">
        <v>3374.6166666666677</v>
      </c>
      <c r="H289" s="36">
        <v>3526.416666666667</v>
      </c>
      <c r="I289" s="36">
        <v>3561.1333333333332</v>
      </c>
      <c r="J289" s="36">
        <v>3602.3166666666666</v>
      </c>
      <c r="K289" s="31">
        <v>3519.95</v>
      </c>
      <c r="L289" s="31">
        <v>3444.05</v>
      </c>
      <c r="M289" s="31">
        <v>0.17077000000000001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171.6</v>
      </c>
      <c r="D290" s="36">
        <v>170.16666666666666</v>
      </c>
      <c r="E290" s="36">
        <v>168.13333333333333</v>
      </c>
      <c r="F290" s="36">
        <v>164.66666666666666</v>
      </c>
      <c r="G290" s="36">
        <v>162.63333333333333</v>
      </c>
      <c r="H290" s="36">
        <v>173.63333333333333</v>
      </c>
      <c r="I290" s="36">
        <v>175.66666666666669</v>
      </c>
      <c r="J290" s="36">
        <v>179.13333333333333</v>
      </c>
      <c r="K290" s="31">
        <v>172.2</v>
      </c>
      <c r="L290" s="31">
        <v>166.7</v>
      </c>
      <c r="M290" s="31">
        <v>73.647469999999998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5229.55</v>
      </c>
      <c r="D291" s="36">
        <v>5218.2166666666662</v>
      </c>
      <c r="E291" s="36">
        <v>5142.4333333333325</v>
      </c>
      <c r="F291" s="36">
        <v>5055.3166666666666</v>
      </c>
      <c r="G291" s="36">
        <v>4979.5333333333328</v>
      </c>
      <c r="H291" s="36">
        <v>5305.3333333333321</v>
      </c>
      <c r="I291" s="36">
        <v>5381.1166666666668</v>
      </c>
      <c r="J291" s="36">
        <v>5468.2333333333318</v>
      </c>
      <c r="K291" s="31">
        <v>5294</v>
      </c>
      <c r="L291" s="31">
        <v>5131.1000000000004</v>
      </c>
      <c r="M291" s="31">
        <v>2.96732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13649.8</v>
      </c>
      <c r="D292" s="36">
        <v>13658.966666666667</v>
      </c>
      <c r="E292" s="36">
        <v>13540.933333333334</v>
      </c>
      <c r="F292" s="36">
        <v>13432.066666666668</v>
      </c>
      <c r="G292" s="36">
        <v>13314.033333333335</v>
      </c>
      <c r="H292" s="36">
        <v>13767.833333333334</v>
      </c>
      <c r="I292" s="36">
        <v>13885.866666666667</v>
      </c>
      <c r="J292" s="36">
        <v>13994.733333333334</v>
      </c>
      <c r="K292" s="31">
        <v>13777</v>
      </c>
      <c r="L292" s="31">
        <v>13550.1</v>
      </c>
      <c r="M292" s="31">
        <v>0.11033999999999999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3458.7</v>
      </c>
      <c r="D293" s="36">
        <v>3453.9333333333329</v>
      </c>
      <c r="E293" s="36">
        <v>3427.766666666666</v>
      </c>
      <c r="F293" s="36">
        <v>3396.833333333333</v>
      </c>
      <c r="G293" s="36">
        <v>3370.6666666666661</v>
      </c>
      <c r="H293" s="36">
        <v>3484.8666666666659</v>
      </c>
      <c r="I293" s="36">
        <v>3511.0333333333328</v>
      </c>
      <c r="J293" s="36">
        <v>3541.9666666666658</v>
      </c>
      <c r="K293" s="31">
        <v>3480.1</v>
      </c>
      <c r="L293" s="31">
        <v>3423</v>
      </c>
      <c r="M293" s="31">
        <v>16.516159999999999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453.75</v>
      </c>
      <c r="D294" s="36">
        <v>455.40000000000003</v>
      </c>
      <c r="E294" s="36">
        <v>451.05000000000007</v>
      </c>
      <c r="F294" s="36">
        <v>448.35</v>
      </c>
      <c r="G294" s="36">
        <v>444.00000000000006</v>
      </c>
      <c r="H294" s="36">
        <v>458.10000000000008</v>
      </c>
      <c r="I294" s="36">
        <v>462.4500000000001</v>
      </c>
      <c r="J294" s="36">
        <v>465.15000000000009</v>
      </c>
      <c r="K294" s="31">
        <v>459.75</v>
      </c>
      <c r="L294" s="31">
        <v>452.7</v>
      </c>
      <c r="M294" s="31">
        <v>5.1816199999999997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430.55</v>
      </c>
      <c r="D295" s="36">
        <v>431.18333333333334</v>
      </c>
      <c r="E295" s="36">
        <v>428.41666666666669</v>
      </c>
      <c r="F295" s="36">
        <v>426.28333333333336</v>
      </c>
      <c r="G295" s="36">
        <v>423.51666666666671</v>
      </c>
      <c r="H295" s="36">
        <v>433.31666666666666</v>
      </c>
      <c r="I295" s="36">
        <v>436.08333333333331</v>
      </c>
      <c r="J295" s="36">
        <v>438.21666666666664</v>
      </c>
      <c r="K295" s="31">
        <v>433.95</v>
      </c>
      <c r="L295" s="31">
        <v>429.05</v>
      </c>
      <c r="M295" s="31">
        <v>9.6477900000000005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293.89999999999998</v>
      </c>
      <c r="D296" s="36">
        <v>292.26666666666665</v>
      </c>
      <c r="E296" s="36">
        <v>287.63333333333333</v>
      </c>
      <c r="F296" s="36">
        <v>281.36666666666667</v>
      </c>
      <c r="G296" s="36">
        <v>276.73333333333335</v>
      </c>
      <c r="H296" s="36">
        <v>298.5333333333333</v>
      </c>
      <c r="I296" s="36">
        <v>303.16666666666663</v>
      </c>
      <c r="J296" s="36">
        <v>309.43333333333328</v>
      </c>
      <c r="K296" s="31">
        <v>296.89999999999998</v>
      </c>
      <c r="L296" s="31">
        <v>286</v>
      </c>
      <c r="M296" s="31">
        <v>19.60979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129.6</v>
      </c>
      <c r="D297" s="36">
        <v>130.36666666666667</v>
      </c>
      <c r="E297" s="36">
        <v>128.23333333333335</v>
      </c>
      <c r="F297" s="36">
        <v>126.86666666666667</v>
      </c>
      <c r="G297" s="36">
        <v>124.73333333333335</v>
      </c>
      <c r="H297" s="36">
        <v>131.73333333333335</v>
      </c>
      <c r="I297" s="36">
        <v>133.86666666666667</v>
      </c>
      <c r="J297" s="36">
        <v>135.23333333333335</v>
      </c>
      <c r="K297" s="31">
        <v>132.5</v>
      </c>
      <c r="L297" s="31">
        <v>129</v>
      </c>
      <c r="M297" s="31">
        <v>101.93376000000001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572</v>
      </c>
      <c r="D298" s="36">
        <v>566.69999999999993</v>
      </c>
      <c r="E298" s="36">
        <v>559.39999999999986</v>
      </c>
      <c r="F298" s="36">
        <v>546.79999999999995</v>
      </c>
      <c r="G298" s="36">
        <v>539.49999999999989</v>
      </c>
      <c r="H298" s="36">
        <v>579.29999999999984</v>
      </c>
      <c r="I298" s="36">
        <v>586.5999999999998</v>
      </c>
      <c r="J298" s="36">
        <v>599.19999999999982</v>
      </c>
      <c r="K298" s="31">
        <v>574</v>
      </c>
      <c r="L298" s="31">
        <v>554.1</v>
      </c>
      <c r="M298" s="31">
        <v>42.233510000000003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835.25</v>
      </c>
      <c r="D299" s="36">
        <v>838.05000000000007</v>
      </c>
      <c r="E299" s="36">
        <v>830.20000000000016</v>
      </c>
      <c r="F299" s="36">
        <v>825.15000000000009</v>
      </c>
      <c r="G299" s="36">
        <v>817.30000000000018</v>
      </c>
      <c r="H299" s="36">
        <v>843.10000000000014</v>
      </c>
      <c r="I299" s="36">
        <v>850.95</v>
      </c>
      <c r="J299" s="36">
        <v>856.00000000000011</v>
      </c>
      <c r="K299" s="31">
        <v>845.9</v>
      </c>
      <c r="L299" s="31">
        <v>833</v>
      </c>
      <c r="M299" s="31">
        <v>20.246089999999999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5614.05</v>
      </c>
      <c r="D300" s="36">
        <v>5595.6833333333334</v>
      </c>
      <c r="E300" s="36">
        <v>5541.3666666666668</v>
      </c>
      <c r="F300" s="36">
        <v>5468.6833333333334</v>
      </c>
      <c r="G300" s="36">
        <v>5414.3666666666668</v>
      </c>
      <c r="H300" s="36">
        <v>5668.3666666666668</v>
      </c>
      <c r="I300" s="36">
        <v>5722.6833333333343</v>
      </c>
      <c r="J300" s="36">
        <v>5795.3666666666668</v>
      </c>
      <c r="K300" s="31">
        <v>5650</v>
      </c>
      <c r="L300" s="31">
        <v>5523</v>
      </c>
      <c r="M300" s="31">
        <v>0.54730000000000001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5866.4</v>
      </c>
      <c r="D301" s="36">
        <v>5912.7</v>
      </c>
      <c r="E301" s="36">
        <v>5805.4</v>
      </c>
      <c r="F301" s="36">
        <v>5744.4</v>
      </c>
      <c r="G301" s="36">
        <v>5637.0999999999995</v>
      </c>
      <c r="H301" s="36">
        <v>5973.7</v>
      </c>
      <c r="I301" s="36">
        <v>6081.0000000000009</v>
      </c>
      <c r="J301" s="36">
        <v>6142</v>
      </c>
      <c r="K301" s="31">
        <v>6020</v>
      </c>
      <c r="L301" s="31">
        <v>5851.7</v>
      </c>
      <c r="M301" s="31">
        <v>6.1817299999999999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1399</v>
      </c>
      <c r="D302" s="36">
        <v>1405.25</v>
      </c>
      <c r="E302" s="36">
        <v>1388.1</v>
      </c>
      <c r="F302" s="36">
        <v>1377.1999999999998</v>
      </c>
      <c r="G302" s="36">
        <v>1360.0499999999997</v>
      </c>
      <c r="H302" s="36">
        <v>1416.15</v>
      </c>
      <c r="I302" s="36">
        <v>1433.3000000000002</v>
      </c>
      <c r="J302" s="36">
        <v>1444.2000000000003</v>
      </c>
      <c r="K302" s="31">
        <v>1422.4</v>
      </c>
      <c r="L302" s="31">
        <v>1394.35</v>
      </c>
      <c r="M302" s="31">
        <v>15.34642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1298.75</v>
      </c>
      <c r="D303" s="36">
        <v>1306.5833333333333</v>
      </c>
      <c r="E303" s="36">
        <v>1286.2666666666664</v>
      </c>
      <c r="F303" s="36">
        <v>1273.7833333333331</v>
      </c>
      <c r="G303" s="36">
        <v>1253.4666666666662</v>
      </c>
      <c r="H303" s="36">
        <v>1319.0666666666666</v>
      </c>
      <c r="I303" s="36">
        <v>1339.3833333333337</v>
      </c>
      <c r="J303" s="36">
        <v>1351.8666666666668</v>
      </c>
      <c r="K303" s="31">
        <v>1326.9</v>
      </c>
      <c r="L303" s="31">
        <v>1294.0999999999999</v>
      </c>
      <c r="M303" s="31">
        <v>1.21428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1097.0999999999999</v>
      </c>
      <c r="D304" s="36">
        <v>1078.0166666666667</v>
      </c>
      <c r="E304" s="36">
        <v>1031.0833333333333</v>
      </c>
      <c r="F304" s="36">
        <v>965.06666666666661</v>
      </c>
      <c r="G304" s="36">
        <v>918.13333333333321</v>
      </c>
      <c r="H304" s="36">
        <v>1144.0333333333333</v>
      </c>
      <c r="I304" s="36">
        <v>1190.9666666666667</v>
      </c>
      <c r="J304" s="36">
        <v>1256.9833333333333</v>
      </c>
      <c r="K304" s="31">
        <v>1124.95</v>
      </c>
      <c r="L304" s="31">
        <v>1012</v>
      </c>
      <c r="M304" s="31">
        <v>32.715389999999999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1228.3</v>
      </c>
      <c r="D305" s="36">
        <v>1230.7666666666667</v>
      </c>
      <c r="E305" s="36">
        <v>1220.5333333333333</v>
      </c>
      <c r="F305" s="36">
        <v>1212.7666666666667</v>
      </c>
      <c r="G305" s="36">
        <v>1202.5333333333333</v>
      </c>
      <c r="H305" s="36">
        <v>1238.5333333333333</v>
      </c>
      <c r="I305" s="36">
        <v>1248.7666666666664</v>
      </c>
      <c r="J305" s="36">
        <v>1256.5333333333333</v>
      </c>
      <c r="K305" s="31">
        <v>1241</v>
      </c>
      <c r="L305" s="31">
        <v>1223</v>
      </c>
      <c r="M305" s="31">
        <v>3.4283199999999998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278</v>
      </c>
      <c r="D306" s="36">
        <v>277.76666666666665</v>
      </c>
      <c r="E306" s="36">
        <v>275.88333333333333</v>
      </c>
      <c r="F306" s="36">
        <v>273.76666666666665</v>
      </c>
      <c r="G306" s="36">
        <v>271.88333333333333</v>
      </c>
      <c r="H306" s="36">
        <v>279.88333333333333</v>
      </c>
      <c r="I306" s="36">
        <v>281.76666666666665</v>
      </c>
      <c r="J306" s="36">
        <v>283.88333333333333</v>
      </c>
      <c r="K306" s="31">
        <v>279.64999999999998</v>
      </c>
      <c r="L306" s="31">
        <v>275.64999999999998</v>
      </c>
      <c r="M306" s="31">
        <v>24.749320000000001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1641.7</v>
      </c>
      <c r="D307" s="36">
        <v>1651.45</v>
      </c>
      <c r="E307" s="36">
        <v>1628.45</v>
      </c>
      <c r="F307" s="36">
        <v>1615.2</v>
      </c>
      <c r="G307" s="36">
        <v>1592.2</v>
      </c>
      <c r="H307" s="36">
        <v>1664.7</v>
      </c>
      <c r="I307" s="36">
        <v>1687.7</v>
      </c>
      <c r="J307" s="36">
        <v>1700.95</v>
      </c>
      <c r="K307" s="31">
        <v>1674.45</v>
      </c>
      <c r="L307" s="31">
        <v>1638.2</v>
      </c>
      <c r="M307" s="31">
        <v>28.357679999999998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392.2</v>
      </c>
      <c r="D308" s="36">
        <v>391.98333333333335</v>
      </c>
      <c r="E308" s="36">
        <v>388.7166666666667</v>
      </c>
      <c r="F308" s="36">
        <v>385.23333333333335</v>
      </c>
      <c r="G308" s="36">
        <v>381.9666666666667</v>
      </c>
      <c r="H308" s="36">
        <v>395.4666666666667</v>
      </c>
      <c r="I308" s="36">
        <v>398.73333333333335</v>
      </c>
      <c r="J308" s="36">
        <v>402.2166666666667</v>
      </c>
      <c r="K308" s="31">
        <v>395.25</v>
      </c>
      <c r="L308" s="31">
        <v>388.5</v>
      </c>
      <c r="M308" s="31">
        <v>1.57053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571.75</v>
      </c>
      <c r="D309" s="36">
        <v>565.25</v>
      </c>
      <c r="E309" s="36">
        <v>554.6</v>
      </c>
      <c r="F309" s="36">
        <v>537.45000000000005</v>
      </c>
      <c r="G309" s="36">
        <v>526.80000000000007</v>
      </c>
      <c r="H309" s="36">
        <v>582.4</v>
      </c>
      <c r="I309" s="36">
        <v>593.05000000000007</v>
      </c>
      <c r="J309" s="36">
        <v>610.19999999999993</v>
      </c>
      <c r="K309" s="31">
        <v>575.9</v>
      </c>
      <c r="L309" s="31">
        <v>548.1</v>
      </c>
      <c r="M309" s="31">
        <v>14.00596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435.8</v>
      </c>
      <c r="D310" s="36">
        <v>439</v>
      </c>
      <c r="E310" s="36">
        <v>430.2</v>
      </c>
      <c r="F310" s="36">
        <v>424.59999999999997</v>
      </c>
      <c r="G310" s="36">
        <v>415.79999999999995</v>
      </c>
      <c r="H310" s="36">
        <v>444.6</v>
      </c>
      <c r="I310" s="36">
        <v>453.4</v>
      </c>
      <c r="J310" s="36">
        <v>459.00000000000006</v>
      </c>
      <c r="K310" s="31">
        <v>447.8</v>
      </c>
      <c r="L310" s="31">
        <v>433.4</v>
      </c>
      <c r="M310" s="31">
        <v>6.4780199999999999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176.3</v>
      </c>
      <c r="D311" s="36">
        <v>176.13333333333335</v>
      </c>
      <c r="E311" s="36">
        <v>173.9666666666667</v>
      </c>
      <c r="F311" s="36">
        <v>171.63333333333335</v>
      </c>
      <c r="G311" s="36">
        <v>169.4666666666667</v>
      </c>
      <c r="H311" s="36">
        <v>178.4666666666667</v>
      </c>
      <c r="I311" s="36">
        <v>180.63333333333338</v>
      </c>
      <c r="J311" s="36">
        <v>182.9666666666667</v>
      </c>
      <c r="K311" s="31">
        <v>178.3</v>
      </c>
      <c r="L311" s="31">
        <v>173.8</v>
      </c>
      <c r="M311" s="31">
        <v>88.275099999999995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134.25</v>
      </c>
      <c r="D312" s="36">
        <v>133.51666666666668</v>
      </c>
      <c r="E312" s="36">
        <v>132.28333333333336</v>
      </c>
      <c r="F312" s="36">
        <v>130.31666666666669</v>
      </c>
      <c r="G312" s="36">
        <v>129.08333333333337</v>
      </c>
      <c r="H312" s="36">
        <v>135.48333333333335</v>
      </c>
      <c r="I312" s="36">
        <v>136.71666666666664</v>
      </c>
      <c r="J312" s="36">
        <v>138.68333333333334</v>
      </c>
      <c r="K312" s="31">
        <v>134.75</v>
      </c>
      <c r="L312" s="31">
        <v>131.55000000000001</v>
      </c>
      <c r="M312" s="31">
        <v>18.803719999999998</v>
      </c>
      <c r="N312" s="1"/>
      <c r="O312" s="1"/>
    </row>
    <row r="313" spans="1:15" ht="12.75" customHeight="1">
      <c r="A313" s="33">
        <v>303</v>
      </c>
      <c r="B313" s="53" t="s">
        <v>860</v>
      </c>
      <c r="C313" s="31">
        <v>2074.0500000000002</v>
      </c>
      <c r="D313" s="36">
        <v>2099.5</v>
      </c>
      <c r="E313" s="36">
        <v>2034.5500000000002</v>
      </c>
      <c r="F313" s="36">
        <v>1995.0500000000002</v>
      </c>
      <c r="G313" s="36">
        <v>1930.1000000000004</v>
      </c>
      <c r="H313" s="36">
        <v>2139</v>
      </c>
      <c r="I313" s="36">
        <v>2203.9499999999998</v>
      </c>
      <c r="J313" s="36">
        <v>2243.4499999999998</v>
      </c>
      <c r="K313" s="31">
        <v>2164.4499999999998</v>
      </c>
      <c r="L313" s="31">
        <v>2060</v>
      </c>
      <c r="M313" s="31">
        <v>5.8832700000000004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553.75</v>
      </c>
      <c r="D314" s="36">
        <v>551.25</v>
      </c>
      <c r="E314" s="36">
        <v>546.5</v>
      </c>
      <c r="F314" s="36">
        <v>539.25</v>
      </c>
      <c r="G314" s="36">
        <v>534.5</v>
      </c>
      <c r="H314" s="36">
        <v>558.5</v>
      </c>
      <c r="I314" s="36">
        <v>563.25</v>
      </c>
      <c r="J314" s="36">
        <v>570.5</v>
      </c>
      <c r="K314" s="31">
        <v>556</v>
      </c>
      <c r="L314" s="31">
        <v>544</v>
      </c>
      <c r="M314" s="31">
        <v>13.255140000000001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10015.299999999999</v>
      </c>
      <c r="D315" s="36">
        <v>10040.283333333333</v>
      </c>
      <c r="E315" s="36">
        <v>9960.5666666666657</v>
      </c>
      <c r="F315" s="36">
        <v>9905.8333333333321</v>
      </c>
      <c r="G315" s="36">
        <v>9826.116666666665</v>
      </c>
      <c r="H315" s="36">
        <v>10095.016666666666</v>
      </c>
      <c r="I315" s="36">
        <v>10174.733333333334</v>
      </c>
      <c r="J315" s="36">
        <v>10229.466666666667</v>
      </c>
      <c r="K315" s="31">
        <v>10120</v>
      </c>
      <c r="L315" s="31">
        <v>9985.5499999999993</v>
      </c>
      <c r="M315" s="31">
        <v>7.1173299999999999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2686.4</v>
      </c>
      <c r="D316" s="36">
        <v>2680.4333333333334</v>
      </c>
      <c r="E316" s="36">
        <v>2659.9666666666667</v>
      </c>
      <c r="F316" s="36">
        <v>2633.5333333333333</v>
      </c>
      <c r="G316" s="36">
        <v>2613.0666666666666</v>
      </c>
      <c r="H316" s="36">
        <v>2706.8666666666668</v>
      </c>
      <c r="I316" s="36">
        <v>2727.3333333333339</v>
      </c>
      <c r="J316" s="36">
        <v>2753.7666666666669</v>
      </c>
      <c r="K316" s="31">
        <v>2700.9</v>
      </c>
      <c r="L316" s="31">
        <v>2654</v>
      </c>
      <c r="M316" s="31">
        <v>0.41173999999999999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939.7</v>
      </c>
      <c r="D317" s="36">
        <v>939.63333333333321</v>
      </c>
      <c r="E317" s="36">
        <v>935.86666666666645</v>
      </c>
      <c r="F317" s="36">
        <v>932.03333333333319</v>
      </c>
      <c r="G317" s="36">
        <v>928.26666666666642</v>
      </c>
      <c r="H317" s="36">
        <v>943.46666666666647</v>
      </c>
      <c r="I317" s="36">
        <v>947.23333333333335</v>
      </c>
      <c r="J317" s="36">
        <v>951.06666666666649</v>
      </c>
      <c r="K317" s="31">
        <v>943.4</v>
      </c>
      <c r="L317" s="31">
        <v>935.8</v>
      </c>
      <c r="M317" s="31">
        <v>3.8960900000000001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737.75</v>
      </c>
      <c r="D318" s="36">
        <v>725.25</v>
      </c>
      <c r="E318" s="36">
        <v>704.55</v>
      </c>
      <c r="F318" s="36">
        <v>671.34999999999991</v>
      </c>
      <c r="G318" s="36">
        <v>650.64999999999986</v>
      </c>
      <c r="H318" s="36">
        <v>758.45</v>
      </c>
      <c r="I318" s="36">
        <v>779.15000000000009</v>
      </c>
      <c r="J318" s="36">
        <v>812.35000000000014</v>
      </c>
      <c r="K318" s="31">
        <v>745.95</v>
      </c>
      <c r="L318" s="31">
        <v>692.05</v>
      </c>
      <c r="M318" s="31">
        <v>21.043289999999999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2256.35</v>
      </c>
      <c r="D319" s="36">
        <v>2284.8166666666671</v>
      </c>
      <c r="E319" s="36">
        <v>2218.3833333333341</v>
      </c>
      <c r="F319" s="36">
        <v>2180.416666666667</v>
      </c>
      <c r="G319" s="36">
        <v>2113.983333333334</v>
      </c>
      <c r="H319" s="36">
        <v>2322.7833333333342</v>
      </c>
      <c r="I319" s="36">
        <v>2389.2166666666676</v>
      </c>
      <c r="J319" s="36">
        <v>2427.1833333333343</v>
      </c>
      <c r="K319" s="31">
        <v>2351.25</v>
      </c>
      <c r="L319" s="31">
        <v>2246.85</v>
      </c>
      <c r="M319" s="31">
        <v>18.500699999999998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749.75</v>
      </c>
      <c r="D320" s="36">
        <v>750.86666666666667</v>
      </c>
      <c r="E320" s="36">
        <v>745.93333333333339</v>
      </c>
      <c r="F320" s="36">
        <v>742.11666666666667</v>
      </c>
      <c r="G320" s="36">
        <v>737.18333333333339</v>
      </c>
      <c r="H320" s="36">
        <v>754.68333333333339</v>
      </c>
      <c r="I320" s="36">
        <v>759.61666666666656</v>
      </c>
      <c r="J320" s="36">
        <v>763.43333333333339</v>
      </c>
      <c r="K320" s="31">
        <v>755.8</v>
      </c>
      <c r="L320" s="31">
        <v>747.05</v>
      </c>
      <c r="M320" s="31">
        <v>0.46338000000000001</v>
      </c>
      <c r="N320" s="1"/>
      <c r="O320" s="1"/>
    </row>
    <row r="321" spans="1:15" ht="12.75" customHeight="1">
      <c r="A321" s="33">
        <v>311</v>
      </c>
      <c r="B321" s="53" t="s">
        <v>868</v>
      </c>
      <c r="C321" s="31">
        <v>1069.05</v>
      </c>
      <c r="D321" s="36">
        <v>1065.3166666666666</v>
      </c>
      <c r="E321" s="36">
        <v>1050.7333333333331</v>
      </c>
      <c r="F321" s="36">
        <v>1032.4166666666665</v>
      </c>
      <c r="G321" s="36">
        <v>1017.833333333333</v>
      </c>
      <c r="H321" s="36">
        <v>1083.6333333333332</v>
      </c>
      <c r="I321" s="36">
        <v>1098.2166666666667</v>
      </c>
      <c r="J321" s="36">
        <v>1116.5333333333333</v>
      </c>
      <c r="K321" s="31">
        <v>1079.9000000000001</v>
      </c>
      <c r="L321" s="31">
        <v>1047</v>
      </c>
      <c r="M321" s="31">
        <v>1.0004500000000001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1260.2</v>
      </c>
      <c r="D322" s="36">
        <v>1266.1000000000001</v>
      </c>
      <c r="E322" s="36">
        <v>1249.6000000000004</v>
      </c>
      <c r="F322" s="36">
        <v>1239.0000000000002</v>
      </c>
      <c r="G322" s="36">
        <v>1222.5000000000005</v>
      </c>
      <c r="H322" s="36">
        <v>1276.7000000000003</v>
      </c>
      <c r="I322" s="36">
        <v>1293.1999999999998</v>
      </c>
      <c r="J322" s="36">
        <v>1303.8000000000002</v>
      </c>
      <c r="K322" s="31">
        <v>1282.5999999999999</v>
      </c>
      <c r="L322" s="31">
        <v>1255.5</v>
      </c>
      <c r="M322" s="31">
        <v>0.43940000000000001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1696</v>
      </c>
      <c r="D323" s="36">
        <v>1699.5833333333333</v>
      </c>
      <c r="E323" s="36">
        <v>1678.4166666666665</v>
      </c>
      <c r="F323" s="36">
        <v>1660.8333333333333</v>
      </c>
      <c r="G323" s="36">
        <v>1639.6666666666665</v>
      </c>
      <c r="H323" s="36">
        <v>1717.1666666666665</v>
      </c>
      <c r="I323" s="36">
        <v>1738.333333333333</v>
      </c>
      <c r="J323" s="36">
        <v>1755.9166666666665</v>
      </c>
      <c r="K323" s="31">
        <v>1720.75</v>
      </c>
      <c r="L323" s="31">
        <v>1682</v>
      </c>
      <c r="M323" s="31">
        <v>1.72725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64.7</v>
      </c>
      <c r="D324" s="36">
        <v>63.283333333333339</v>
      </c>
      <c r="E324" s="36">
        <v>61.116666666666674</v>
      </c>
      <c r="F324" s="36">
        <v>57.533333333333339</v>
      </c>
      <c r="G324" s="36">
        <v>55.366666666666674</v>
      </c>
      <c r="H324" s="36">
        <v>66.866666666666674</v>
      </c>
      <c r="I324" s="36">
        <v>69.033333333333346</v>
      </c>
      <c r="J324" s="36">
        <v>72.616666666666674</v>
      </c>
      <c r="K324" s="31">
        <v>65.45</v>
      </c>
      <c r="L324" s="31">
        <v>59.7</v>
      </c>
      <c r="M324" s="31">
        <v>291.30369999999999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62</v>
      </c>
      <c r="D325" s="36">
        <v>62.016666666666673</v>
      </c>
      <c r="E325" s="36">
        <v>61.633333333333347</v>
      </c>
      <c r="F325" s="36">
        <v>61.266666666666673</v>
      </c>
      <c r="G325" s="36">
        <v>60.883333333333347</v>
      </c>
      <c r="H325" s="36">
        <v>62.383333333333347</v>
      </c>
      <c r="I325" s="36">
        <v>62.766666666666673</v>
      </c>
      <c r="J325" s="36">
        <v>63.133333333333347</v>
      </c>
      <c r="K325" s="31">
        <v>62.4</v>
      </c>
      <c r="L325" s="31">
        <v>61.65</v>
      </c>
      <c r="M325" s="31">
        <v>47.66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1287.6500000000001</v>
      </c>
      <c r="D326" s="36">
        <v>1288.8333333333333</v>
      </c>
      <c r="E326" s="36">
        <v>1249.8166666666666</v>
      </c>
      <c r="F326" s="36">
        <v>1211.9833333333333</v>
      </c>
      <c r="G326" s="36">
        <v>1172.9666666666667</v>
      </c>
      <c r="H326" s="36">
        <v>1326.6666666666665</v>
      </c>
      <c r="I326" s="36">
        <v>1365.6833333333334</v>
      </c>
      <c r="J326" s="36">
        <v>1403.5166666666664</v>
      </c>
      <c r="K326" s="31">
        <v>1327.85</v>
      </c>
      <c r="L326" s="31">
        <v>1251</v>
      </c>
      <c r="M326" s="31">
        <v>8.6668299999999991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2598.65</v>
      </c>
      <c r="D327" s="36">
        <v>2607.0499999999997</v>
      </c>
      <c r="E327" s="36">
        <v>2573.0999999999995</v>
      </c>
      <c r="F327" s="36">
        <v>2547.5499999999997</v>
      </c>
      <c r="G327" s="36">
        <v>2513.5999999999995</v>
      </c>
      <c r="H327" s="36">
        <v>2632.5999999999995</v>
      </c>
      <c r="I327" s="36">
        <v>2666.5499999999993</v>
      </c>
      <c r="J327" s="36">
        <v>2692.0999999999995</v>
      </c>
      <c r="K327" s="31">
        <v>2641</v>
      </c>
      <c r="L327" s="31">
        <v>2581.5</v>
      </c>
      <c r="M327" s="31">
        <v>5.3505200000000004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131509.75</v>
      </c>
      <c r="D328" s="36">
        <v>131202.91666666666</v>
      </c>
      <c r="E328" s="36">
        <v>130455.83333333331</v>
      </c>
      <c r="F328" s="36">
        <v>129401.91666666666</v>
      </c>
      <c r="G328" s="36">
        <v>128654.83333333331</v>
      </c>
      <c r="H328" s="36">
        <v>132256.83333333331</v>
      </c>
      <c r="I328" s="36">
        <v>133003.91666666663</v>
      </c>
      <c r="J328" s="36">
        <v>134057.83333333331</v>
      </c>
      <c r="K328" s="31">
        <v>131950</v>
      </c>
      <c r="L328" s="31">
        <v>130149</v>
      </c>
      <c r="M328" s="31">
        <v>6.8330000000000002E-2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2188.6999999999998</v>
      </c>
      <c r="D329" s="36">
        <v>2192.2333333333331</v>
      </c>
      <c r="E329" s="36">
        <v>2177.4666666666662</v>
      </c>
      <c r="F329" s="36">
        <v>2166.2333333333331</v>
      </c>
      <c r="G329" s="36">
        <v>2151.4666666666662</v>
      </c>
      <c r="H329" s="36">
        <v>2203.4666666666662</v>
      </c>
      <c r="I329" s="36">
        <v>2218.2333333333336</v>
      </c>
      <c r="J329" s="36">
        <v>2229.4666666666662</v>
      </c>
      <c r="K329" s="31">
        <v>2207</v>
      </c>
      <c r="L329" s="31">
        <v>2181</v>
      </c>
      <c r="M329" s="31">
        <v>1.06199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3181.55</v>
      </c>
      <c r="D330" s="36">
        <v>3193.7666666666664</v>
      </c>
      <c r="E330" s="36">
        <v>3147.7833333333328</v>
      </c>
      <c r="F330" s="36">
        <v>3114.0166666666664</v>
      </c>
      <c r="G330" s="36">
        <v>3068.0333333333328</v>
      </c>
      <c r="H330" s="36">
        <v>3227.5333333333328</v>
      </c>
      <c r="I330" s="36">
        <v>3273.5166666666664</v>
      </c>
      <c r="J330" s="36">
        <v>3307.2833333333328</v>
      </c>
      <c r="K330" s="31">
        <v>3239.75</v>
      </c>
      <c r="L330" s="31">
        <v>3160</v>
      </c>
      <c r="M330" s="31">
        <v>3.9480900000000001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1517.8</v>
      </c>
      <c r="D331" s="36">
        <v>1502.1666666666667</v>
      </c>
      <c r="E331" s="36">
        <v>1475.7333333333336</v>
      </c>
      <c r="F331" s="36">
        <v>1433.6666666666667</v>
      </c>
      <c r="G331" s="36">
        <v>1407.2333333333336</v>
      </c>
      <c r="H331" s="36">
        <v>1544.2333333333336</v>
      </c>
      <c r="I331" s="36">
        <v>1570.6666666666665</v>
      </c>
      <c r="J331" s="36">
        <v>1612.7333333333336</v>
      </c>
      <c r="K331" s="31">
        <v>1528.6</v>
      </c>
      <c r="L331" s="31">
        <v>1460.1</v>
      </c>
      <c r="M331" s="31">
        <v>7.8232400000000002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1179.9000000000001</v>
      </c>
      <c r="D332" s="36">
        <v>1177.0833333333335</v>
      </c>
      <c r="E332" s="36">
        <v>1165.4666666666669</v>
      </c>
      <c r="F332" s="36">
        <v>1151.0333333333335</v>
      </c>
      <c r="G332" s="36">
        <v>1139.416666666667</v>
      </c>
      <c r="H332" s="36">
        <v>1191.5166666666669</v>
      </c>
      <c r="I332" s="36">
        <v>1203.1333333333337</v>
      </c>
      <c r="J332" s="36">
        <v>1217.5666666666668</v>
      </c>
      <c r="K332" s="31">
        <v>1188.7</v>
      </c>
      <c r="L332" s="31">
        <v>1162.6500000000001</v>
      </c>
      <c r="M332" s="31">
        <v>7.8527399999999998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838.6</v>
      </c>
      <c r="D333" s="36">
        <v>839.5</v>
      </c>
      <c r="E333" s="36">
        <v>834.05</v>
      </c>
      <c r="F333" s="36">
        <v>829.5</v>
      </c>
      <c r="G333" s="36">
        <v>824.05</v>
      </c>
      <c r="H333" s="36">
        <v>844.05</v>
      </c>
      <c r="I333" s="36">
        <v>849.5</v>
      </c>
      <c r="J333" s="36">
        <v>854.05</v>
      </c>
      <c r="K333" s="31">
        <v>844.95</v>
      </c>
      <c r="L333" s="31">
        <v>834.95</v>
      </c>
      <c r="M333" s="31">
        <v>6.0775600000000001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130.5</v>
      </c>
      <c r="D334" s="36">
        <v>131.01666666666665</v>
      </c>
      <c r="E334" s="36">
        <v>129.1333333333333</v>
      </c>
      <c r="F334" s="36">
        <v>127.76666666666665</v>
      </c>
      <c r="G334" s="36">
        <v>125.8833333333333</v>
      </c>
      <c r="H334" s="36">
        <v>132.3833333333333</v>
      </c>
      <c r="I334" s="36">
        <v>134.26666666666662</v>
      </c>
      <c r="J334" s="36">
        <v>135.6333333333333</v>
      </c>
      <c r="K334" s="31">
        <v>132.9</v>
      </c>
      <c r="L334" s="31">
        <v>129.65</v>
      </c>
      <c r="M334" s="31">
        <v>221.17963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3796.2</v>
      </c>
      <c r="D335" s="36">
        <v>3819.5499999999997</v>
      </c>
      <c r="E335" s="36">
        <v>3756.2499999999995</v>
      </c>
      <c r="F335" s="36">
        <v>3716.2999999999997</v>
      </c>
      <c r="G335" s="36">
        <v>3652.9999999999995</v>
      </c>
      <c r="H335" s="36">
        <v>3859.4999999999995</v>
      </c>
      <c r="I335" s="36">
        <v>3922.7999999999997</v>
      </c>
      <c r="J335" s="36">
        <v>3962.7499999999995</v>
      </c>
      <c r="K335" s="31">
        <v>3882.85</v>
      </c>
      <c r="L335" s="31">
        <v>3779.6</v>
      </c>
      <c r="M335" s="31">
        <v>2.9666399999999999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848.35</v>
      </c>
      <c r="D336" s="36">
        <v>849.11666666666667</v>
      </c>
      <c r="E336" s="36">
        <v>845.23333333333335</v>
      </c>
      <c r="F336" s="36">
        <v>842.11666666666667</v>
      </c>
      <c r="G336" s="36">
        <v>838.23333333333335</v>
      </c>
      <c r="H336" s="36">
        <v>852.23333333333335</v>
      </c>
      <c r="I336" s="36">
        <v>856.11666666666679</v>
      </c>
      <c r="J336" s="36">
        <v>859.23333333333335</v>
      </c>
      <c r="K336" s="31">
        <v>853</v>
      </c>
      <c r="L336" s="31">
        <v>846</v>
      </c>
      <c r="M336" s="31">
        <v>0.83287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87.6</v>
      </c>
      <c r="D337" s="36">
        <v>88.116666666666674</v>
      </c>
      <c r="E337" s="36">
        <v>86.383333333333354</v>
      </c>
      <c r="F337" s="36">
        <v>85.166666666666686</v>
      </c>
      <c r="G337" s="36">
        <v>83.433333333333366</v>
      </c>
      <c r="H337" s="36">
        <v>89.333333333333343</v>
      </c>
      <c r="I337" s="36">
        <v>91.066666666666663</v>
      </c>
      <c r="J337" s="36">
        <v>92.283333333333331</v>
      </c>
      <c r="K337" s="31">
        <v>89.85</v>
      </c>
      <c r="L337" s="31">
        <v>86.9</v>
      </c>
      <c r="M337" s="31">
        <v>499.33310999999998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175.75</v>
      </c>
      <c r="D338" s="36">
        <v>174.41666666666666</v>
      </c>
      <c r="E338" s="36">
        <v>171.83333333333331</v>
      </c>
      <c r="F338" s="36">
        <v>167.91666666666666</v>
      </c>
      <c r="G338" s="36">
        <v>165.33333333333331</v>
      </c>
      <c r="H338" s="36">
        <v>178.33333333333331</v>
      </c>
      <c r="I338" s="36">
        <v>180.91666666666663</v>
      </c>
      <c r="J338" s="36">
        <v>184.83333333333331</v>
      </c>
      <c r="K338" s="31">
        <v>177</v>
      </c>
      <c r="L338" s="31">
        <v>170.5</v>
      </c>
      <c r="M338" s="31">
        <v>110.13894000000001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27116.400000000001</v>
      </c>
      <c r="D339" s="36">
        <v>26972.833333333332</v>
      </c>
      <c r="E339" s="36">
        <v>26795.616666666665</v>
      </c>
      <c r="F339" s="36">
        <v>26474.833333333332</v>
      </c>
      <c r="G339" s="36">
        <v>26297.616666666665</v>
      </c>
      <c r="H339" s="36">
        <v>27293.616666666665</v>
      </c>
      <c r="I339" s="36">
        <v>27470.833333333332</v>
      </c>
      <c r="J339" s="36">
        <v>27791.616666666665</v>
      </c>
      <c r="K339" s="31">
        <v>27150.05</v>
      </c>
      <c r="L339" s="31">
        <v>26652.05</v>
      </c>
      <c r="M339" s="31">
        <v>1.3239000000000001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90.25</v>
      </c>
      <c r="D340" s="36">
        <v>90.600000000000009</v>
      </c>
      <c r="E340" s="36">
        <v>89.15000000000002</v>
      </c>
      <c r="F340" s="36">
        <v>88.050000000000011</v>
      </c>
      <c r="G340" s="36">
        <v>86.600000000000023</v>
      </c>
      <c r="H340" s="36">
        <v>91.700000000000017</v>
      </c>
      <c r="I340" s="36">
        <v>93.15</v>
      </c>
      <c r="J340" s="36">
        <v>94.250000000000014</v>
      </c>
      <c r="K340" s="31">
        <v>92.05</v>
      </c>
      <c r="L340" s="31">
        <v>89.5</v>
      </c>
      <c r="M340" s="31">
        <v>39.12059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69.05</v>
      </c>
      <c r="D341" s="36">
        <v>68.8</v>
      </c>
      <c r="E341" s="36">
        <v>67.8</v>
      </c>
      <c r="F341" s="36">
        <v>66.55</v>
      </c>
      <c r="G341" s="36">
        <v>65.55</v>
      </c>
      <c r="H341" s="36">
        <v>70.05</v>
      </c>
      <c r="I341" s="36">
        <v>71.05</v>
      </c>
      <c r="J341" s="36">
        <v>72.3</v>
      </c>
      <c r="K341" s="31">
        <v>69.8</v>
      </c>
      <c r="L341" s="31">
        <v>67.55</v>
      </c>
      <c r="M341" s="31">
        <v>568.87404000000004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471.5</v>
      </c>
      <c r="D342" s="36">
        <v>468.81666666666666</v>
      </c>
      <c r="E342" s="36">
        <v>463.73333333333335</v>
      </c>
      <c r="F342" s="36">
        <v>455.9666666666667</v>
      </c>
      <c r="G342" s="36">
        <v>450.88333333333338</v>
      </c>
      <c r="H342" s="36">
        <v>476.58333333333331</v>
      </c>
      <c r="I342" s="36">
        <v>481.66666666666669</v>
      </c>
      <c r="J342" s="36">
        <v>489.43333333333328</v>
      </c>
      <c r="K342" s="31">
        <v>473.9</v>
      </c>
      <c r="L342" s="31">
        <v>461.05</v>
      </c>
      <c r="M342" s="31">
        <v>4.5058600000000002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230.9</v>
      </c>
      <c r="D343" s="36">
        <v>232.63333333333333</v>
      </c>
      <c r="E343" s="36">
        <v>227.01666666666665</v>
      </c>
      <c r="F343" s="36">
        <v>223.13333333333333</v>
      </c>
      <c r="G343" s="36">
        <v>217.51666666666665</v>
      </c>
      <c r="H343" s="36">
        <v>236.51666666666665</v>
      </c>
      <c r="I343" s="36">
        <v>242.13333333333333</v>
      </c>
      <c r="J343" s="36">
        <v>246.01666666666665</v>
      </c>
      <c r="K343" s="31">
        <v>238.25</v>
      </c>
      <c r="L343" s="31">
        <v>228.75</v>
      </c>
      <c r="M343" s="31">
        <v>82.080709999999996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223.55</v>
      </c>
      <c r="D344" s="36">
        <v>222.36666666666667</v>
      </c>
      <c r="E344" s="36">
        <v>220.23333333333335</v>
      </c>
      <c r="F344" s="36">
        <v>216.91666666666669</v>
      </c>
      <c r="G344" s="36">
        <v>214.78333333333336</v>
      </c>
      <c r="H344" s="36">
        <v>225.68333333333334</v>
      </c>
      <c r="I344" s="36">
        <v>227.81666666666666</v>
      </c>
      <c r="J344" s="36">
        <v>231.13333333333333</v>
      </c>
      <c r="K344" s="31">
        <v>224.5</v>
      </c>
      <c r="L344" s="31">
        <v>219.05</v>
      </c>
      <c r="M344" s="31">
        <v>197.77699999999999</v>
      </c>
      <c r="N344" s="1"/>
      <c r="O344" s="1"/>
    </row>
    <row r="345" spans="1:15" ht="12.75" customHeight="1">
      <c r="A345" s="33">
        <v>335</v>
      </c>
      <c r="B345" s="53" t="s">
        <v>855</v>
      </c>
      <c r="C345" s="31">
        <v>51.05</v>
      </c>
      <c r="D345" s="36">
        <v>51.166666666666664</v>
      </c>
      <c r="E345" s="36">
        <v>50.283333333333331</v>
      </c>
      <c r="F345" s="36">
        <v>49.516666666666666</v>
      </c>
      <c r="G345" s="36">
        <v>48.633333333333333</v>
      </c>
      <c r="H345" s="36">
        <v>51.93333333333333</v>
      </c>
      <c r="I345" s="36">
        <v>52.81666666666667</v>
      </c>
      <c r="J345" s="36">
        <v>53.583333333333329</v>
      </c>
      <c r="K345" s="31">
        <v>52.05</v>
      </c>
      <c r="L345" s="31">
        <v>50.4</v>
      </c>
      <c r="M345" s="31">
        <v>71.624260000000007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278.14999999999998</v>
      </c>
      <c r="D346" s="36">
        <v>278.13333333333327</v>
      </c>
      <c r="E346" s="36">
        <v>274.56666666666655</v>
      </c>
      <c r="F346" s="36">
        <v>270.98333333333329</v>
      </c>
      <c r="G346" s="36">
        <v>267.41666666666657</v>
      </c>
      <c r="H346" s="36">
        <v>281.71666666666653</v>
      </c>
      <c r="I346" s="36">
        <v>285.28333333333325</v>
      </c>
      <c r="J346" s="36">
        <v>288.8666666666665</v>
      </c>
      <c r="K346" s="31">
        <v>281.7</v>
      </c>
      <c r="L346" s="31">
        <v>274.55</v>
      </c>
      <c r="M346" s="31">
        <v>8.7766199999999994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317.10000000000002</v>
      </c>
      <c r="D347" s="36">
        <v>315.81666666666666</v>
      </c>
      <c r="E347" s="36">
        <v>309.88333333333333</v>
      </c>
      <c r="F347" s="36">
        <v>302.66666666666669</v>
      </c>
      <c r="G347" s="36">
        <v>296.73333333333335</v>
      </c>
      <c r="H347" s="36">
        <v>323.0333333333333</v>
      </c>
      <c r="I347" s="36">
        <v>328.96666666666658</v>
      </c>
      <c r="J347" s="36">
        <v>336.18333333333328</v>
      </c>
      <c r="K347" s="31">
        <v>321.75</v>
      </c>
      <c r="L347" s="31">
        <v>308.60000000000002</v>
      </c>
      <c r="M347" s="31">
        <v>400.57506000000001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370.15</v>
      </c>
      <c r="D348" s="36">
        <v>368.91666666666669</v>
      </c>
      <c r="E348" s="36">
        <v>365.93333333333339</v>
      </c>
      <c r="F348" s="36">
        <v>361.7166666666667</v>
      </c>
      <c r="G348" s="36">
        <v>358.73333333333341</v>
      </c>
      <c r="H348" s="36">
        <v>373.13333333333338</v>
      </c>
      <c r="I348" s="36">
        <v>376.11666666666662</v>
      </c>
      <c r="J348" s="36">
        <v>380.33333333333337</v>
      </c>
      <c r="K348" s="31">
        <v>371.9</v>
      </c>
      <c r="L348" s="31">
        <v>364.7</v>
      </c>
      <c r="M348" s="31">
        <v>2.7093099999999999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1533.3</v>
      </c>
      <c r="D349" s="36">
        <v>1512.2833333333331</v>
      </c>
      <c r="E349" s="36">
        <v>1477.2166666666662</v>
      </c>
      <c r="F349" s="36">
        <v>1421.1333333333332</v>
      </c>
      <c r="G349" s="36">
        <v>1386.0666666666664</v>
      </c>
      <c r="H349" s="36">
        <v>1568.3666666666661</v>
      </c>
      <c r="I349" s="36">
        <v>1603.4333333333332</v>
      </c>
      <c r="J349" s="36">
        <v>1659.516666666666</v>
      </c>
      <c r="K349" s="31">
        <v>1547.35</v>
      </c>
      <c r="L349" s="31">
        <v>1456.2</v>
      </c>
      <c r="M349" s="31">
        <v>20.141369999999998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214.65</v>
      </c>
      <c r="D350" s="36">
        <v>213.11666666666667</v>
      </c>
      <c r="E350" s="36">
        <v>210.83333333333334</v>
      </c>
      <c r="F350" s="36">
        <v>207.01666666666668</v>
      </c>
      <c r="G350" s="36">
        <v>204.73333333333335</v>
      </c>
      <c r="H350" s="36">
        <v>216.93333333333334</v>
      </c>
      <c r="I350" s="36">
        <v>219.21666666666664</v>
      </c>
      <c r="J350" s="36">
        <v>223.03333333333333</v>
      </c>
      <c r="K350" s="31">
        <v>215.4</v>
      </c>
      <c r="L350" s="31">
        <v>209.3</v>
      </c>
      <c r="M350" s="31">
        <v>310.54419000000001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382.75</v>
      </c>
      <c r="D351" s="36">
        <v>384.55</v>
      </c>
      <c r="E351" s="36">
        <v>379.70000000000005</v>
      </c>
      <c r="F351" s="36">
        <v>376.65000000000003</v>
      </c>
      <c r="G351" s="36">
        <v>371.80000000000007</v>
      </c>
      <c r="H351" s="36">
        <v>387.6</v>
      </c>
      <c r="I351" s="36">
        <v>392.45000000000005</v>
      </c>
      <c r="J351" s="36">
        <v>395.5</v>
      </c>
      <c r="K351" s="31">
        <v>389.4</v>
      </c>
      <c r="L351" s="31">
        <v>381.5</v>
      </c>
      <c r="M351" s="31">
        <v>18.853909999999999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1349.05</v>
      </c>
      <c r="D352" s="36">
        <v>1356.4166666666667</v>
      </c>
      <c r="E352" s="36">
        <v>1333.0333333333335</v>
      </c>
      <c r="F352" s="36">
        <v>1317.0166666666669</v>
      </c>
      <c r="G352" s="36">
        <v>1293.6333333333337</v>
      </c>
      <c r="H352" s="36">
        <v>1372.4333333333334</v>
      </c>
      <c r="I352" s="36">
        <v>1395.8166666666666</v>
      </c>
      <c r="J352" s="36">
        <v>1411.8333333333333</v>
      </c>
      <c r="K352" s="31">
        <v>1379.8</v>
      </c>
      <c r="L352" s="31">
        <v>1340.4</v>
      </c>
      <c r="M352" s="31">
        <v>7.2215600000000002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668.7</v>
      </c>
      <c r="D353" s="36">
        <v>669.98333333333335</v>
      </c>
      <c r="E353" s="36">
        <v>662.9666666666667</v>
      </c>
      <c r="F353" s="36">
        <v>657.23333333333335</v>
      </c>
      <c r="G353" s="36">
        <v>650.2166666666667</v>
      </c>
      <c r="H353" s="36">
        <v>675.7166666666667</v>
      </c>
      <c r="I353" s="36">
        <v>682.73333333333335</v>
      </c>
      <c r="J353" s="36">
        <v>688.4666666666667</v>
      </c>
      <c r="K353" s="31">
        <v>677</v>
      </c>
      <c r="L353" s="31">
        <v>664.25</v>
      </c>
      <c r="M353" s="31">
        <v>30.98366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4337.7</v>
      </c>
      <c r="D354" s="36">
        <v>4340.9666666666662</v>
      </c>
      <c r="E354" s="36">
        <v>4303.9833333333327</v>
      </c>
      <c r="F354" s="36">
        <v>4270.2666666666664</v>
      </c>
      <c r="G354" s="36">
        <v>4233.2833333333328</v>
      </c>
      <c r="H354" s="36">
        <v>4374.6833333333325</v>
      </c>
      <c r="I354" s="36">
        <v>4411.6666666666661</v>
      </c>
      <c r="J354" s="36">
        <v>4445.3833333333323</v>
      </c>
      <c r="K354" s="31">
        <v>4377.95</v>
      </c>
      <c r="L354" s="31">
        <v>4307.25</v>
      </c>
      <c r="M354" s="31">
        <v>1.5445500000000001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234.2</v>
      </c>
      <c r="D355" s="36">
        <v>234.5</v>
      </c>
      <c r="E355" s="36">
        <v>232.05</v>
      </c>
      <c r="F355" s="36">
        <v>229.9</v>
      </c>
      <c r="G355" s="36">
        <v>227.45000000000002</v>
      </c>
      <c r="H355" s="36">
        <v>236.65</v>
      </c>
      <c r="I355" s="36">
        <v>239.1</v>
      </c>
      <c r="J355" s="36">
        <v>241.25</v>
      </c>
      <c r="K355" s="31">
        <v>236.95</v>
      </c>
      <c r="L355" s="31">
        <v>232.35</v>
      </c>
      <c r="M355" s="31">
        <v>3.6451500000000001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39074.449999999997</v>
      </c>
      <c r="D356" s="36">
        <v>38926.433333333327</v>
      </c>
      <c r="E356" s="36">
        <v>38702.866666666654</v>
      </c>
      <c r="F356" s="36">
        <v>38331.283333333326</v>
      </c>
      <c r="G356" s="36">
        <v>38107.716666666653</v>
      </c>
      <c r="H356" s="36">
        <v>39298.016666666656</v>
      </c>
      <c r="I356" s="36">
        <v>39521.583333333321</v>
      </c>
      <c r="J356" s="36">
        <v>39893.166666666657</v>
      </c>
      <c r="K356" s="31">
        <v>39150</v>
      </c>
      <c r="L356" s="31">
        <v>38554.85</v>
      </c>
      <c r="M356" s="31">
        <v>0.18182000000000001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1601.8</v>
      </c>
      <c r="D357" s="36">
        <v>1607.2833333333335</v>
      </c>
      <c r="E357" s="36">
        <v>1586.5666666666671</v>
      </c>
      <c r="F357" s="36">
        <v>1571.3333333333335</v>
      </c>
      <c r="G357" s="36">
        <v>1550.616666666667</v>
      </c>
      <c r="H357" s="36">
        <v>1622.5166666666671</v>
      </c>
      <c r="I357" s="36">
        <v>1643.2333333333338</v>
      </c>
      <c r="J357" s="36">
        <v>1658.4666666666672</v>
      </c>
      <c r="K357" s="31">
        <v>1628</v>
      </c>
      <c r="L357" s="31">
        <v>1592.05</v>
      </c>
      <c r="M357" s="31">
        <v>8.3614800000000002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783.8</v>
      </c>
      <c r="D358" s="36">
        <v>786.4666666666667</v>
      </c>
      <c r="E358" s="36">
        <v>777.23333333333335</v>
      </c>
      <c r="F358" s="36">
        <v>770.66666666666663</v>
      </c>
      <c r="G358" s="36">
        <v>761.43333333333328</v>
      </c>
      <c r="H358" s="36">
        <v>793.03333333333342</v>
      </c>
      <c r="I358" s="36">
        <v>802.26666666666677</v>
      </c>
      <c r="J358" s="36">
        <v>808.83333333333348</v>
      </c>
      <c r="K358" s="31">
        <v>795.7</v>
      </c>
      <c r="L358" s="31">
        <v>779.9</v>
      </c>
      <c r="M358" s="31">
        <v>2.2914300000000001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255.2</v>
      </c>
      <c r="D359" s="36">
        <v>256.0333333333333</v>
      </c>
      <c r="E359" s="36">
        <v>252.66666666666663</v>
      </c>
      <c r="F359" s="36">
        <v>250.13333333333333</v>
      </c>
      <c r="G359" s="36">
        <v>246.76666666666665</v>
      </c>
      <c r="H359" s="36">
        <v>258.56666666666661</v>
      </c>
      <c r="I359" s="36">
        <v>261.93333333333328</v>
      </c>
      <c r="J359" s="36">
        <v>264.46666666666658</v>
      </c>
      <c r="K359" s="31">
        <v>259.39999999999998</v>
      </c>
      <c r="L359" s="31">
        <v>253.5</v>
      </c>
      <c r="M359" s="31">
        <v>10.46522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7265.2</v>
      </c>
      <c r="D360" s="36">
        <v>7299.4333333333334</v>
      </c>
      <c r="E360" s="36">
        <v>7183.916666666667</v>
      </c>
      <c r="F360" s="36">
        <v>7102.6333333333332</v>
      </c>
      <c r="G360" s="36">
        <v>6987.1166666666668</v>
      </c>
      <c r="H360" s="36">
        <v>7380.7166666666672</v>
      </c>
      <c r="I360" s="36">
        <v>7496.2333333333336</v>
      </c>
      <c r="J360" s="36">
        <v>7577.5166666666673</v>
      </c>
      <c r="K360" s="31">
        <v>7414.95</v>
      </c>
      <c r="L360" s="31">
        <v>7218.15</v>
      </c>
      <c r="M360" s="31">
        <v>3.0019399999999998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232.05</v>
      </c>
      <c r="D361" s="36">
        <v>231.28333333333333</v>
      </c>
      <c r="E361" s="36">
        <v>229.86666666666667</v>
      </c>
      <c r="F361" s="36">
        <v>227.68333333333334</v>
      </c>
      <c r="G361" s="36">
        <v>226.26666666666668</v>
      </c>
      <c r="H361" s="36">
        <v>233.46666666666667</v>
      </c>
      <c r="I361" s="36">
        <v>234.88333333333335</v>
      </c>
      <c r="J361" s="36">
        <v>237.06666666666666</v>
      </c>
      <c r="K361" s="31">
        <v>232.7</v>
      </c>
      <c r="L361" s="31">
        <v>229.1</v>
      </c>
      <c r="M361" s="31">
        <v>40.18835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4395.55</v>
      </c>
      <c r="D362" s="36">
        <v>4392.666666666667</v>
      </c>
      <c r="E362" s="36">
        <v>4379.5833333333339</v>
      </c>
      <c r="F362" s="36">
        <v>4363.6166666666668</v>
      </c>
      <c r="G362" s="36">
        <v>4350.5333333333338</v>
      </c>
      <c r="H362" s="36">
        <v>4408.6333333333341</v>
      </c>
      <c r="I362" s="36">
        <v>4421.7166666666681</v>
      </c>
      <c r="J362" s="36">
        <v>4437.6833333333343</v>
      </c>
      <c r="K362" s="31">
        <v>4405.75</v>
      </c>
      <c r="L362" s="31">
        <v>4376.7</v>
      </c>
      <c r="M362" s="31">
        <v>0.19550000000000001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2364.5</v>
      </c>
      <c r="D363" s="36">
        <v>2349.5166666666669</v>
      </c>
      <c r="E363" s="36">
        <v>2313.0333333333338</v>
      </c>
      <c r="F363" s="36">
        <v>2261.5666666666671</v>
      </c>
      <c r="G363" s="36">
        <v>2225.0833333333339</v>
      </c>
      <c r="H363" s="36">
        <v>2400.9833333333336</v>
      </c>
      <c r="I363" s="36">
        <v>2437.4666666666662</v>
      </c>
      <c r="J363" s="36">
        <v>2488.9333333333334</v>
      </c>
      <c r="K363" s="31">
        <v>2386</v>
      </c>
      <c r="L363" s="31">
        <v>2298.0500000000002</v>
      </c>
      <c r="M363" s="31">
        <v>2.8781400000000001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3438.05</v>
      </c>
      <c r="D364" s="36">
        <v>3445.5499999999997</v>
      </c>
      <c r="E364" s="36">
        <v>3411.3499999999995</v>
      </c>
      <c r="F364" s="36">
        <v>3384.6499999999996</v>
      </c>
      <c r="G364" s="36">
        <v>3350.4499999999994</v>
      </c>
      <c r="H364" s="36">
        <v>3472.2499999999995</v>
      </c>
      <c r="I364" s="36">
        <v>3506.4499999999994</v>
      </c>
      <c r="J364" s="36">
        <v>3533.1499999999996</v>
      </c>
      <c r="K364" s="31">
        <v>3479.75</v>
      </c>
      <c r="L364" s="31">
        <v>3418.85</v>
      </c>
      <c r="M364" s="31">
        <v>3.6873900000000002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2769.05</v>
      </c>
      <c r="D365" s="36">
        <v>2769.8833333333337</v>
      </c>
      <c r="E365" s="36">
        <v>2749.4666666666672</v>
      </c>
      <c r="F365" s="36">
        <v>2729.8833333333337</v>
      </c>
      <c r="G365" s="36">
        <v>2709.4666666666672</v>
      </c>
      <c r="H365" s="36">
        <v>2789.4666666666672</v>
      </c>
      <c r="I365" s="36">
        <v>2809.8833333333341</v>
      </c>
      <c r="J365" s="36">
        <v>2829.4666666666672</v>
      </c>
      <c r="K365" s="31">
        <v>2790.3</v>
      </c>
      <c r="L365" s="31">
        <v>2750.3</v>
      </c>
      <c r="M365" s="31">
        <v>3.0000200000000001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950.9</v>
      </c>
      <c r="D366" s="36">
        <v>947.56666666666661</v>
      </c>
      <c r="E366" s="36">
        <v>935.13333333333321</v>
      </c>
      <c r="F366" s="36">
        <v>919.36666666666656</v>
      </c>
      <c r="G366" s="36">
        <v>906.93333333333317</v>
      </c>
      <c r="H366" s="36">
        <v>963.33333333333326</v>
      </c>
      <c r="I366" s="36">
        <v>975.76666666666665</v>
      </c>
      <c r="J366" s="36">
        <v>991.5333333333333</v>
      </c>
      <c r="K366" s="31">
        <v>960</v>
      </c>
      <c r="L366" s="31">
        <v>931.8</v>
      </c>
      <c r="M366" s="31">
        <v>19.19378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142.1</v>
      </c>
      <c r="D367" s="36">
        <v>141.73333333333332</v>
      </c>
      <c r="E367" s="36">
        <v>140.51666666666665</v>
      </c>
      <c r="F367" s="36">
        <v>138.93333333333334</v>
      </c>
      <c r="G367" s="36">
        <v>137.71666666666667</v>
      </c>
      <c r="H367" s="36">
        <v>143.31666666666663</v>
      </c>
      <c r="I367" s="36">
        <v>144.53333333333327</v>
      </c>
      <c r="J367" s="36">
        <v>146.11666666666662</v>
      </c>
      <c r="K367" s="31">
        <v>142.94999999999999</v>
      </c>
      <c r="L367" s="31">
        <v>140.15</v>
      </c>
      <c r="M367" s="31">
        <v>57.20391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796.45</v>
      </c>
      <c r="D368" s="36">
        <v>794.41666666666663</v>
      </c>
      <c r="E368" s="36">
        <v>789.98333333333323</v>
      </c>
      <c r="F368" s="36">
        <v>783.51666666666665</v>
      </c>
      <c r="G368" s="36">
        <v>779.08333333333326</v>
      </c>
      <c r="H368" s="36">
        <v>800.88333333333321</v>
      </c>
      <c r="I368" s="36">
        <v>805.31666666666661</v>
      </c>
      <c r="J368" s="36">
        <v>811.78333333333319</v>
      </c>
      <c r="K368" s="31">
        <v>798.85</v>
      </c>
      <c r="L368" s="31">
        <v>787.95</v>
      </c>
      <c r="M368" s="31">
        <v>1.35541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352.35</v>
      </c>
      <c r="D369" s="36">
        <v>352.34999999999997</v>
      </c>
      <c r="E369" s="36">
        <v>349.74999999999994</v>
      </c>
      <c r="F369" s="36">
        <v>347.15</v>
      </c>
      <c r="G369" s="36">
        <v>344.54999999999995</v>
      </c>
      <c r="H369" s="36">
        <v>354.94999999999993</v>
      </c>
      <c r="I369" s="36">
        <v>357.54999999999995</v>
      </c>
      <c r="J369" s="36">
        <v>360.14999999999992</v>
      </c>
      <c r="K369" s="31">
        <v>354.95</v>
      </c>
      <c r="L369" s="31">
        <v>349.75</v>
      </c>
      <c r="M369" s="31">
        <v>2.7568299999999999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1434.9</v>
      </c>
      <c r="D370" s="36">
        <v>1440.7833333333335</v>
      </c>
      <c r="E370" s="36">
        <v>1424.116666666667</v>
      </c>
      <c r="F370" s="36">
        <v>1413.3333333333335</v>
      </c>
      <c r="G370" s="36">
        <v>1396.666666666667</v>
      </c>
      <c r="H370" s="36">
        <v>1451.5666666666671</v>
      </c>
      <c r="I370" s="36">
        <v>1468.2333333333336</v>
      </c>
      <c r="J370" s="36">
        <v>1479.0166666666671</v>
      </c>
      <c r="K370" s="31">
        <v>1457.45</v>
      </c>
      <c r="L370" s="31">
        <v>1430</v>
      </c>
      <c r="M370" s="31">
        <v>0.41677999999999998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5394.6</v>
      </c>
      <c r="D371" s="36">
        <v>5394.583333333333</v>
      </c>
      <c r="E371" s="36">
        <v>5337.1666666666661</v>
      </c>
      <c r="F371" s="36">
        <v>5279.7333333333327</v>
      </c>
      <c r="G371" s="36">
        <v>5222.3166666666657</v>
      </c>
      <c r="H371" s="36">
        <v>5452.0166666666664</v>
      </c>
      <c r="I371" s="36">
        <v>5509.4333333333325</v>
      </c>
      <c r="J371" s="36">
        <v>5566.8666666666668</v>
      </c>
      <c r="K371" s="31">
        <v>5452</v>
      </c>
      <c r="L371" s="31">
        <v>5337.15</v>
      </c>
      <c r="M371" s="31">
        <v>2.8273199999999998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1131.45</v>
      </c>
      <c r="D372" s="36">
        <v>1135.9666666666667</v>
      </c>
      <c r="E372" s="36">
        <v>1122.1333333333334</v>
      </c>
      <c r="F372" s="36">
        <v>1112.8166666666668</v>
      </c>
      <c r="G372" s="36">
        <v>1098.9833333333336</v>
      </c>
      <c r="H372" s="36">
        <v>1145.2833333333333</v>
      </c>
      <c r="I372" s="36">
        <v>1159.1166666666663</v>
      </c>
      <c r="J372" s="36">
        <v>1168.4333333333332</v>
      </c>
      <c r="K372" s="31">
        <v>1149.8</v>
      </c>
      <c r="L372" s="31">
        <v>1126.6500000000001</v>
      </c>
      <c r="M372" s="31">
        <v>2.0136400000000001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450.4</v>
      </c>
      <c r="D373" s="36">
        <v>446.06666666666666</v>
      </c>
      <c r="E373" s="36">
        <v>438.13333333333333</v>
      </c>
      <c r="F373" s="36">
        <v>425.86666666666667</v>
      </c>
      <c r="G373" s="36">
        <v>417.93333333333334</v>
      </c>
      <c r="H373" s="36">
        <v>458.33333333333331</v>
      </c>
      <c r="I373" s="36">
        <v>466.26666666666659</v>
      </c>
      <c r="J373" s="36">
        <v>478.5333333333333</v>
      </c>
      <c r="K373" s="31">
        <v>454</v>
      </c>
      <c r="L373" s="31">
        <v>433.8</v>
      </c>
      <c r="M373" s="31">
        <v>47.302230000000002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405.75</v>
      </c>
      <c r="D374" s="36">
        <v>403.95</v>
      </c>
      <c r="E374" s="36">
        <v>398.9</v>
      </c>
      <c r="F374" s="36">
        <v>392.05</v>
      </c>
      <c r="G374" s="36">
        <v>387</v>
      </c>
      <c r="H374" s="36">
        <v>410.79999999999995</v>
      </c>
      <c r="I374" s="36">
        <v>415.85</v>
      </c>
      <c r="J374" s="36">
        <v>422.69999999999993</v>
      </c>
      <c r="K374" s="31">
        <v>409</v>
      </c>
      <c r="L374" s="31">
        <v>397.1</v>
      </c>
      <c r="M374" s="31">
        <v>192.91258999999999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241.45</v>
      </c>
      <c r="D375" s="36">
        <v>240.5333333333333</v>
      </c>
      <c r="E375" s="36">
        <v>237.96666666666661</v>
      </c>
      <c r="F375" s="36">
        <v>234.48333333333332</v>
      </c>
      <c r="G375" s="36">
        <v>231.91666666666663</v>
      </c>
      <c r="H375" s="36">
        <v>244.01666666666659</v>
      </c>
      <c r="I375" s="36">
        <v>246.58333333333331</v>
      </c>
      <c r="J375" s="36">
        <v>250.06666666666658</v>
      </c>
      <c r="K375" s="31">
        <v>243.1</v>
      </c>
      <c r="L375" s="31">
        <v>237.05</v>
      </c>
      <c r="M375" s="31">
        <v>196.63959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552.65</v>
      </c>
      <c r="D376" s="36">
        <v>552.66666666666663</v>
      </c>
      <c r="E376" s="36">
        <v>550.23333333333323</v>
      </c>
      <c r="F376" s="36">
        <v>547.81666666666661</v>
      </c>
      <c r="G376" s="36">
        <v>545.38333333333321</v>
      </c>
      <c r="H376" s="36">
        <v>555.08333333333326</v>
      </c>
      <c r="I376" s="36">
        <v>557.51666666666665</v>
      </c>
      <c r="J376" s="36">
        <v>559.93333333333328</v>
      </c>
      <c r="K376" s="31">
        <v>555.1</v>
      </c>
      <c r="L376" s="31">
        <v>550.25</v>
      </c>
      <c r="M376" s="31">
        <v>3.9965299999999999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1355.35</v>
      </c>
      <c r="D377" s="36">
        <v>1337.4166666666667</v>
      </c>
      <c r="E377" s="36">
        <v>1257.9333333333334</v>
      </c>
      <c r="F377" s="36">
        <v>1160.5166666666667</v>
      </c>
      <c r="G377" s="36">
        <v>1081.0333333333333</v>
      </c>
      <c r="H377" s="36">
        <v>1434.8333333333335</v>
      </c>
      <c r="I377" s="36">
        <v>1514.3166666666666</v>
      </c>
      <c r="J377" s="36">
        <v>1611.7333333333336</v>
      </c>
      <c r="K377" s="31">
        <v>1416.9</v>
      </c>
      <c r="L377" s="31">
        <v>1240</v>
      </c>
      <c r="M377" s="31">
        <v>19.031120000000001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759.95</v>
      </c>
      <c r="D378" s="36">
        <v>755.51666666666677</v>
      </c>
      <c r="E378" s="36">
        <v>743.13333333333355</v>
      </c>
      <c r="F378" s="36">
        <v>726.31666666666683</v>
      </c>
      <c r="G378" s="36">
        <v>713.93333333333362</v>
      </c>
      <c r="H378" s="36">
        <v>772.33333333333348</v>
      </c>
      <c r="I378" s="36">
        <v>784.7166666666667</v>
      </c>
      <c r="J378" s="36">
        <v>801.53333333333342</v>
      </c>
      <c r="K378" s="31">
        <v>767.9</v>
      </c>
      <c r="L378" s="31">
        <v>738.7</v>
      </c>
      <c r="M378" s="31">
        <v>3.6577500000000001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183.2</v>
      </c>
      <c r="D379" s="36">
        <v>182.93333333333331</v>
      </c>
      <c r="E379" s="36">
        <v>181.16666666666663</v>
      </c>
      <c r="F379" s="36">
        <v>179.13333333333333</v>
      </c>
      <c r="G379" s="36">
        <v>177.36666666666665</v>
      </c>
      <c r="H379" s="36">
        <v>184.96666666666661</v>
      </c>
      <c r="I379" s="36">
        <v>186.73333333333332</v>
      </c>
      <c r="J379" s="36">
        <v>188.76666666666659</v>
      </c>
      <c r="K379" s="31">
        <v>184.7</v>
      </c>
      <c r="L379" s="31">
        <v>180.9</v>
      </c>
      <c r="M379" s="31">
        <v>7.2714600000000003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17094.349999999999</v>
      </c>
      <c r="D380" s="36">
        <v>17165.383333333335</v>
      </c>
      <c r="E380" s="36">
        <v>16930.816666666669</v>
      </c>
      <c r="F380" s="36">
        <v>16767.283333333333</v>
      </c>
      <c r="G380" s="36">
        <v>16532.716666666667</v>
      </c>
      <c r="H380" s="36">
        <v>17328.916666666672</v>
      </c>
      <c r="I380" s="36">
        <v>17563.483333333337</v>
      </c>
      <c r="J380" s="36">
        <v>17727.016666666674</v>
      </c>
      <c r="K380" s="31">
        <v>17399.95</v>
      </c>
      <c r="L380" s="31">
        <v>17001.849999999999</v>
      </c>
      <c r="M380" s="31">
        <v>4.6600000000000003E-2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97.4</v>
      </c>
      <c r="D381" s="36">
        <v>97.233333333333334</v>
      </c>
      <c r="E381" s="36">
        <v>96.616666666666674</v>
      </c>
      <c r="F381" s="36">
        <v>95.833333333333343</v>
      </c>
      <c r="G381" s="36">
        <v>95.216666666666683</v>
      </c>
      <c r="H381" s="36">
        <v>98.016666666666666</v>
      </c>
      <c r="I381" s="36">
        <v>98.633333333333312</v>
      </c>
      <c r="J381" s="36">
        <v>99.416666666666657</v>
      </c>
      <c r="K381" s="31">
        <v>97.85</v>
      </c>
      <c r="L381" s="31">
        <v>96.45</v>
      </c>
      <c r="M381" s="31">
        <v>374.26897000000002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1665.05</v>
      </c>
      <c r="D382" s="36">
        <v>1680.4833333333336</v>
      </c>
      <c r="E382" s="36">
        <v>1640.9666666666672</v>
      </c>
      <c r="F382" s="36">
        <v>1616.8833333333337</v>
      </c>
      <c r="G382" s="36">
        <v>1577.3666666666672</v>
      </c>
      <c r="H382" s="36">
        <v>1704.5666666666671</v>
      </c>
      <c r="I382" s="36">
        <v>1744.0833333333335</v>
      </c>
      <c r="J382" s="36">
        <v>1768.166666666667</v>
      </c>
      <c r="K382" s="31">
        <v>1720</v>
      </c>
      <c r="L382" s="31">
        <v>1656.4</v>
      </c>
      <c r="M382" s="31">
        <v>12.75014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512.85</v>
      </c>
      <c r="D383" s="36">
        <v>514.51666666666677</v>
      </c>
      <c r="E383" s="36">
        <v>509.58333333333348</v>
      </c>
      <c r="F383" s="36">
        <v>506.31666666666672</v>
      </c>
      <c r="G383" s="36">
        <v>501.38333333333344</v>
      </c>
      <c r="H383" s="36">
        <v>517.78333333333353</v>
      </c>
      <c r="I383" s="36">
        <v>522.7166666666667</v>
      </c>
      <c r="J383" s="36">
        <v>525.98333333333358</v>
      </c>
      <c r="K383" s="31">
        <v>519.45000000000005</v>
      </c>
      <c r="L383" s="31">
        <v>511.25</v>
      </c>
      <c r="M383" s="31">
        <v>1.9529799999999999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1674.45</v>
      </c>
      <c r="D384" s="36">
        <v>1673.1499999999999</v>
      </c>
      <c r="E384" s="36">
        <v>1651.2999999999997</v>
      </c>
      <c r="F384" s="36">
        <v>1628.1499999999999</v>
      </c>
      <c r="G384" s="36">
        <v>1606.2999999999997</v>
      </c>
      <c r="H384" s="36">
        <v>1696.2999999999997</v>
      </c>
      <c r="I384" s="36">
        <v>1718.1499999999996</v>
      </c>
      <c r="J384" s="36">
        <v>1741.2999999999997</v>
      </c>
      <c r="K384" s="31">
        <v>1695</v>
      </c>
      <c r="L384" s="31">
        <v>1650</v>
      </c>
      <c r="M384" s="31">
        <v>2.5257999999999998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185.5</v>
      </c>
      <c r="D385" s="36">
        <v>186.13333333333333</v>
      </c>
      <c r="E385" s="36">
        <v>183.86666666666665</v>
      </c>
      <c r="F385" s="36">
        <v>182.23333333333332</v>
      </c>
      <c r="G385" s="36">
        <v>179.96666666666664</v>
      </c>
      <c r="H385" s="36">
        <v>187.76666666666665</v>
      </c>
      <c r="I385" s="36">
        <v>190.0333333333333</v>
      </c>
      <c r="J385" s="36">
        <v>191.66666666666666</v>
      </c>
      <c r="K385" s="31">
        <v>188.4</v>
      </c>
      <c r="L385" s="31">
        <v>184.5</v>
      </c>
      <c r="M385" s="31">
        <v>158.79759000000001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153.19999999999999</v>
      </c>
      <c r="D386" s="36">
        <v>154</v>
      </c>
      <c r="E386" s="36">
        <v>152.19999999999999</v>
      </c>
      <c r="F386" s="36">
        <v>151.19999999999999</v>
      </c>
      <c r="G386" s="36">
        <v>149.39999999999998</v>
      </c>
      <c r="H386" s="36">
        <v>155</v>
      </c>
      <c r="I386" s="36">
        <v>156.80000000000001</v>
      </c>
      <c r="J386" s="36">
        <v>157.80000000000001</v>
      </c>
      <c r="K386" s="31">
        <v>155.80000000000001</v>
      </c>
      <c r="L386" s="31">
        <v>153</v>
      </c>
      <c r="M386" s="31">
        <v>19.489329999999999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1226</v>
      </c>
      <c r="D387" s="36">
        <v>1222.95</v>
      </c>
      <c r="E387" s="36">
        <v>1197.9000000000001</v>
      </c>
      <c r="F387" s="36">
        <v>1169.8</v>
      </c>
      <c r="G387" s="36">
        <v>1144.75</v>
      </c>
      <c r="H387" s="36">
        <v>1251.0500000000002</v>
      </c>
      <c r="I387" s="36">
        <v>1276.0999999999999</v>
      </c>
      <c r="J387" s="36">
        <v>1304.2000000000003</v>
      </c>
      <c r="K387" s="31">
        <v>1248</v>
      </c>
      <c r="L387" s="31">
        <v>1194.8499999999999</v>
      </c>
      <c r="M387" s="31">
        <v>1.5673299999999999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371.35</v>
      </c>
      <c r="D388" s="36">
        <v>372.40000000000003</v>
      </c>
      <c r="E388" s="36">
        <v>369.55000000000007</v>
      </c>
      <c r="F388" s="36">
        <v>367.75000000000006</v>
      </c>
      <c r="G388" s="36">
        <v>364.90000000000009</v>
      </c>
      <c r="H388" s="36">
        <v>374.20000000000005</v>
      </c>
      <c r="I388" s="36">
        <v>377.05000000000007</v>
      </c>
      <c r="J388" s="36">
        <v>378.85</v>
      </c>
      <c r="K388" s="31">
        <v>375.25</v>
      </c>
      <c r="L388" s="31">
        <v>370.6</v>
      </c>
      <c r="M388" s="31">
        <v>6.0584100000000003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264.89999999999998</v>
      </c>
      <c r="D389" s="36">
        <v>265.38333333333333</v>
      </c>
      <c r="E389" s="36">
        <v>261.51666666666665</v>
      </c>
      <c r="F389" s="36">
        <v>258.13333333333333</v>
      </c>
      <c r="G389" s="36">
        <v>254.26666666666665</v>
      </c>
      <c r="H389" s="36">
        <v>268.76666666666665</v>
      </c>
      <c r="I389" s="36">
        <v>272.63333333333333</v>
      </c>
      <c r="J389" s="36">
        <v>276.01666666666665</v>
      </c>
      <c r="K389" s="31">
        <v>269.25</v>
      </c>
      <c r="L389" s="31">
        <v>262</v>
      </c>
      <c r="M389" s="31">
        <v>17.828520000000001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171.55</v>
      </c>
      <c r="D390" s="36">
        <v>172.85000000000002</v>
      </c>
      <c r="E390" s="36">
        <v>169.30000000000004</v>
      </c>
      <c r="F390" s="36">
        <v>167.05</v>
      </c>
      <c r="G390" s="36">
        <v>163.50000000000003</v>
      </c>
      <c r="H390" s="36">
        <v>175.10000000000005</v>
      </c>
      <c r="I390" s="36">
        <v>178.65</v>
      </c>
      <c r="J390" s="36">
        <v>180.90000000000006</v>
      </c>
      <c r="K390" s="31">
        <v>176.4</v>
      </c>
      <c r="L390" s="31">
        <v>170.6</v>
      </c>
      <c r="M390" s="31">
        <v>101.584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3387.35</v>
      </c>
      <c r="D391" s="36">
        <v>3384.4333333333329</v>
      </c>
      <c r="E391" s="36">
        <v>3360.9166666666661</v>
      </c>
      <c r="F391" s="36">
        <v>3334.4833333333331</v>
      </c>
      <c r="G391" s="36">
        <v>3310.9666666666662</v>
      </c>
      <c r="H391" s="36">
        <v>3410.8666666666659</v>
      </c>
      <c r="I391" s="36">
        <v>3434.3833333333332</v>
      </c>
      <c r="J391" s="36">
        <v>3460.8166666666657</v>
      </c>
      <c r="K391" s="31">
        <v>3407.95</v>
      </c>
      <c r="L391" s="31">
        <v>3358</v>
      </c>
      <c r="M391" s="31">
        <v>0.43142000000000003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81.599999999999994</v>
      </c>
      <c r="D392" s="36">
        <v>79.899999999999991</v>
      </c>
      <c r="E392" s="36">
        <v>77.399999999999977</v>
      </c>
      <c r="F392" s="36">
        <v>73.199999999999989</v>
      </c>
      <c r="G392" s="36">
        <v>70.699999999999974</v>
      </c>
      <c r="H392" s="36">
        <v>84.09999999999998</v>
      </c>
      <c r="I392" s="36">
        <v>86.600000000000009</v>
      </c>
      <c r="J392" s="36">
        <v>90.799999999999983</v>
      </c>
      <c r="K392" s="31">
        <v>82.4</v>
      </c>
      <c r="L392" s="31">
        <v>75.7</v>
      </c>
      <c r="M392" s="31">
        <v>165.44967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1743.3</v>
      </c>
      <c r="D393" s="36">
        <v>1739.6500000000003</v>
      </c>
      <c r="E393" s="36">
        <v>1712.3000000000006</v>
      </c>
      <c r="F393" s="36">
        <v>1681.3000000000004</v>
      </c>
      <c r="G393" s="36">
        <v>1653.9500000000007</v>
      </c>
      <c r="H393" s="36">
        <v>1770.6500000000005</v>
      </c>
      <c r="I393" s="36">
        <v>1798.0000000000005</v>
      </c>
      <c r="J393" s="36">
        <v>1829.0000000000005</v>
      </c>
      <c r="K393" s="31">
        <v>1767</v>
      </c>
      <c r="L393" s="31">
        <v>1708.65</v>
      </c>
      <c r="M393" s="31">
        <v>4.6302300000000001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286.2</v>
      </c>
      <c r="D394" s="36">
        <v>285.55</v>
      </c>
      <c r="E394" s="36">
        <v>283.35000000000002</v>
      </c>
      <c r="F394" s="36">
        <v>280.5</v>
      </c>
      <c r="G394" s="36">
        <v>278.3</v>
      </c>
      <c r="H394" s="36">
        <v>288.40000000000003</v>
      </c>
      <c r="I394" s="36">
        <v>290.59999999999997</v>
      </c>
      <c r="J394" s="36">
        <v>293.45000000000005</v>
      </c>
      <c r="K394" s="31">
        <v>287.75</v>
      </c>
      <c r="L394" s="31">
        <v>282.7</v>
      </c>
      <c r="M394" s="31">
        <v>68.182980000000001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435.8</v>
      </c>
      <c r="D395" s="36">
        <v>432.91666666666669</v>
      </c>
      <c r="E395" s="36">
        <v>428.13333333333338</v>
      </c>
      <c r="F395" s="36">
        <v>420.4666666666667</v>
      </c>
      <c r="G395" s="36">
        <v>415.68333333333339</v>
      </c>
      <c r="H395" s="36">
        <v>440.58333333333337</v>
      </c>
      <c r="I395" s="36">
        <v>445.36666666666667</v>
      </c>
      <c r="J395" s="36">
        <v>453.03333333333336</v>
      </c>
      <c r="K395" s="31">
        <v>437.7</v>
      </c>
      <c r="L395" s="31">
        <v>425.25</v>
      </c>
      <c r="M395" s="31">
        <v>115.23818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174.8</v>
      </c>
      <c r="D396" s="36">
        <v>175.4</v>
      </c>
      <c r="E396" s="36">
        <v>173.9</v>
      </c>
      <c r="F396" s="36">
        <v>173</v>
      </c>
      <c r="G396" s="36">
        <v>171.5</v>
      </c>
      <c r="H396" s="36">
        <v>176.3</v>
      </c>
      <c r="I396" s="36">
        <v>177.8</v>
      </c>
      <c r="J396" s="36">
        <v>178.70000000000002</v>
      </c>
      <c r="K396" s="31">
        <v>176.9</v>
      </c>
      <c r="L396" s="31">
        <v>174.5</v>
      </c>
      <c r="M396" s="31">
        <v>14.39024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901.6</v>
      </c>
      <c r="D397" s="36">
        <v>904.0333333333333</v>
      </c>
      <c r="E397" s="36">
        <v>896.56666666666661</v>
      </c>
      <c r="F397" s="36">
        <v>891.5333333333333</v>
      </c>
      <c r="G397" s="36">
        <v>884.06666666666661</v>
      </c>
      <c r="H397" s="36">
        <v>909.06666666666661</v>
      </c>
      <c r="I397" s="36">
        <v>916.5333333333333</v>
      </c>
      <c r="J397" s="36">
        <v>921.56666666666661</v>
      </c>
      <c r="K397" s="31">
        <v>911.5</v>
      </c>
      <c r="L397" s="31">
        <v>899</v>
      </c>
      <c r="M397" s="31">
        <v>0.80693999999999999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2596.65</v>
      </c>
      <c r="D398" s="36">
        <v>2595.2000000000003</v>
      </c>
      <c r="E398" s="36">
        <v>2580.5500000000006</v>
      </c>
      <c r="F398" s="36">
        <v>2564.4500000000003</v>
      </c>
      <c r="G398" s="36">
        <v>2549.8000000000006</v>
      </c>
      <c r="H398" s="36">
        <v>2611.3000000000006</v>
      </c>
      <c r="I398" s="36">
        <v>2625.9500000000003</v>
      </c>
      <c r="J398" s="36">
        <v>2642.0500000000006</v>
      </c>
      <c r="K398" s="31">
        <v>2609.85</v>
      </c>
      <c r="L398" s="31">
        <v>2579.1</v>
      </c>
      <c r="M398" s="31">
        <v>48.063890000000001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</v>
      </c>
      <c r="D399" s="36">
        <v>113.88333333333334</v>
      </c>
      <c r="E399" s="36">
        <v>112.06666666666668</v>
      </c>
      <c r="F399" s="36">
        <v>110.73333333333333</v>
      </c>
      <c r="G399" s="36">
        <v>108.91666666666667</v>
      </c>
      <c r="H399" s="36">
        <v>115.21666666666668</v>
      </c>
      <c r="I399" s="36">
        <v>117.03333333333335</v>
      </c>
      <c r="J399" s="36">
        <v>118.36666666666669</v>
      </c>
      <c r="K399" s="31">
        <v>115.7</v>
      </c>
      <c r="L399" s="31">
        <v>112.55</v>
      </c>
      <c r="M399" s="31">
        <v>28.575980000000001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803.35</v>
      </c>
      <c r="D400" s="36">
        <v>797.31666666666661</v>
      </c>
      <c r="E400" s="36">
        <v>787.88333333333321</v>
      </c>
      <c r="F400" s="36">
        <v>772.41666666666663</v>
      </c>
      <c r="G400" s="36">
        <v>762.98333333333323</v>
      </c>
      <c r="H400" s="36">
        <v>812.78333333333319</v>
      </c>
      <c r="I400" s="36">
        <v>822.21666666666658</v>
      </c>
      <c r="J400" s="36">
        <v>837.68333333333317</v>
      </c>
      <c r="K400" s="31">
        <v>806.75</v>
      </c>
      <c r="L400" s="31">
        <v>781.85</v>
      </c>
      <c r="M400" s="31">
        <v>1.32457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517.29999999999995</v>
      </c>
      <c r="D401" s="36">
        <v>518.76666666666665</v>
      </c>
      <c r="E401" s="36">
        <v>513.5333333333333</v>
      </c>
      <c r="F401" s="36">
        <v>509.76666666666665</v>
      </c>
      <c r="G401" s="36">
        <v>504.5333333333333</v>
      </c>
      <c r="H401" s="36">
        <v>522.5333333333333</v>
      </c>
      <c r="I401" s="36">
        <v>527.76666666666665</v>
      </c>
      <c r="J401" s="36">
        <v>531.5333333333333</v>
      </c>
      <c r="K401" s="31">
        <v>524</v>
      </c>
      <c r="L401" s="31">
        <v>515</v>
      </c>
      <c r="M401" s="31">
        <v>10.8559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820.45</v>
      </c>
      <c r="D402" s="36">
        <v>813.94999999999993</v>
      </c>
      <c r="E402" s="36">
        <v>791.89999999999986</v>
      </c>
      <c r="F402" s="36">
        <v>763.34999999999991</v>
      </c>
      <c r="G402" s="36">
        <v>741.29999999999984</v>
      </c>
      <c r="H402" s="36">
        <v>842.49999999999989</v>
      </c>
      <c r="I402" s="36">
        <v>864.54999999999984</v>
      </c>
      <c r="J402" s="36">
        <v>893.09999999999991</v>
      </c>
      <c r="K402" s="31">
        <v>836</v>
      </c>
      <c r="L402" s="31">
        <v>785.4</v>
      </c>
      <c r="M402" s="31">
        <v>5.1032599999999997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1646.2</v>
      </c>
      <c r="D403" s="36">
        <v>1656.3999999999999</v>
      </c>
      <c r="E403" s="36">
        <v>1625.7999999999997</v>
      </c>
      <c r="F403" s="36">
        <v>1605.3999999999999</v>
      </c>
      <c r="G403" s="36">
        <v>1574.7999999999997</v>
      </c>
      <c r="H403" s="36">
        <v>1676.7999999999997</v>
      </c>
      <c r="I403" s="36">
        <v>1707.3999999999996</v>
      </c>
      <c r="J403" s="36">
        <v>1727.7999999999997</v>
      </c>
      <c r="K403" s="31">
        <v>1687</v>
      </c>
      <c r="L403" s="31">
        <v>1636</v>
      </c>
      <c r="M403" s="31">
        <v>1.4722200000000001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103.45</v>
      </c>
      <c r="D404" s="36">
        <v>103.34999999999998</v>
      </c>
      <c r="E404" s="36">
        <v>102.19999999999996</v>
      </c>
      <c r="F404" s="36">
        <v>100.94999999999997</v>
      </c>
      <c r="G404" s="36">
        <v>99.799999999999955</v>
      </c>
      <c r="H404" s="36">
        <v>104.59999999999997</v>
      </c>
      <c r="I404" s="36">
        <v>105.74999999999997</v>
      </c>
      <c r="J404" s="36">
        <v>106.99999999999997</v>
      </c>
      <c r="K404" s="31">
        <v>104.5</v>
      </c>
      <c r="L404" s="31">
        <v>102.1</v>
      </c>
      <c r="M404" s="31">
        <v>214.03253000000001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8361.0499999999993</v>
      </c>
      <c r="D405" s="36">
        <v>8348.85</v>
      </c>
      <c r="E405" s="36">
        <v>8313.2000000000007</v>
      </c>
      <c r="F405" s="36">
        <v>8265.35</v>
      </c>
      <c r="G405" s="36">
        <v>8229.7000000000007</v>
      </c>
      <c r="H405" s="36">
        <v>8396.7000000000007</v>
      </c>
      <c r="I405" s="36">
        <v>8432.3499999999985</v>
      </c>
      <c r="J405" s="36">
        <v>8480.2000000000007</v>
      </c>
      <c r="K405" s="31">
        <v>8384.5</v>
      </c>
      <c r="L405" s="31">
        <v>8301</v>
      </c>
      <c r="M405" s="31">
        <v>4.5350000000000001E-2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1431.4</v>
      </c>
      <c r="D406" s="36">
        <v>1424.4666666666665</v>
      </c>
      <c r="E406" s="36">
        <v>1409.9333333333329</v>
      </c>
      <c r="F406" s="36">
        <v>1388.4666666666665</v>
      </c>
      <c r="G406" s="36">
        <v>1373.9333333333329</v>
      </c>
      <c r="H406" s="36">
        <v>1445.9333333333329</v>
      </c>
      <c r="I406" s="36">
        <v>1460.4666666666662</v>
      </c>
      <c r="J406" s="36">
        <v>1481.9333333333329</v>
      </c>
      <c r="K406" s="31">
        <v>1439</v>
      </c>
      <c r="L406" s="31">
        <v>1403</v>
      </c>
      <c r="M406" s="31">
        <v>2.7055699999999998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770.1</v>
      </c>
      <c r="D407" s="36">
        <v>770.5333333333333</v>
      </c>
      <c r="E407" s="36">
        <v>764.96666666666658</v>
      </c>
      <c r="F407" s="36">
        <v>759.83333333333326</v>
      </c>
      <c r="G407" s="36">
        <v>754.26666666666654</v>
      </c>
      <c r="H407" s="36">
        <v>775.66666666666663</v>
      </c>
      <c r="I407" s="36">
        <v>781.23333333333323</v>
      </c>
      <c r="J407" s="36">
        <v>786.36666666666667</v>
      </c>
      <c r="K407" s="31">
        <v>776.1</v>
      </c>
      <c r="L407" s="31">
        <v>765.4</v>
      </c>
      <c r="M407" s="31">
        <v>15.80391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1431.6</v>
      </c>
      <c r="D408" s="36">
        <v>1427.7333333333333</v>
      </c>
      <c r="E408" s="36">
        <v>1418.8666666666668</v>
      </c>
      <c r="F408" s="36">
        <v>1406.1333333333334</v>
      </c>
      <c r="G408" s="36">
        <v>1397.2666666666669</v>
      </c>
      <c r="H408" s="36">
        <v>1440.4666666666667</v>
      </c>
      <c r="I408" s="36">
        <v>1449.333333333333</v>
      </c>
      <c r="J408" s="36">
        <v>1462.0666666666666</v>
      </c>
      <c r="K408" s="31">
        <v>1436.6</v>
      </c>
      <c r="L408" s="31">
        <v>1415</v>
      </c>
      <c r="M408" s="31">
        <v>9.3845399999999994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3114.1</v>
      </c>
      <c r="D409" s="36">
        <v>3098.5</v>
      </c>
      <c r="E409" s="36">
        <v>3065.65</v>
      </c>
      <c r="F409" s="36">
        <v>3017.2000000000003</v>
      </c>
      <c r="G409" s="36">
        <v>2984.3500000000004</v>
      </c>
      <c r="H409" s="36">
        <v>3146.95</v>
      </c>
      <c r="I409" s="36">
        <v>3179.8</v>
      </c>
      <c r="J409" s="36">
        <v>3228.2499999999995</v>
      </c>
      <c r="K409" s="31">
        <v>3131.35</v>
      </c>
      <c r="L409" s="31">
        <v>3050.05</v>
      </c>
      <c r="M409" s="31">
        <v>0.68245999999999996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447.5</v>
      </c>
      <c r="D410" s="36">
        <v>446.06666666666666</v>
      </c>
      <c r="E410" s="36">
        <v>443.43333333333334</v>
      </c>
      <c r="F410" s="36">
        <v>439.36666666666667</v>
      </c>
      <c r="G410" s="36">
        <v>436.73333333333335</v>
      </c>
      <c r="H410" s="36">
        <v>450.13333333333333</v>
      </c>
      <c r="I410" s="36">
        <v>452.76666666666665</v>
      </c>
      <c r="J410" s="36">
        <v>456.83333333333331</v>
      </c>
      <c r="K410" s="31">
        <v>448.7</v>
      </c>
      <c r="L410" s="31">
        <v>442</v>
      </c>
      <c r="M410" s="31">
        <v>1.0537000000000001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694.85</v>
      </c>
      <c r="D411" s="36">
        <v>694.43333333333339</v>
      </c>
      <c r="E411" s="36">
        <v>684.41666666666674</v>
      </c>
      <c r="F411" s="36">
        <v>673.98333333333335</v>
      </c>
      <c r="G411" s="36">
        <v>663.9666666666667</v>
      </c>
      <c r="H411" s="36">
        <v>704.86666666666679</v>
      </c>
      <c r="I411" s="36">
        <v>714.88333333333344</v>
      </c>
      <c r="J411" s="36">
        <v>725.31666666666683</v>
      </c>
      <c r="K411" s="31">
        <v>704.45</v>
      </c>
      <c r="L411" s="31">
        <v>684</v>
      </c>
      <c r="M411" s="31">
        <v>0.78647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28357.9</v>
      </c>
      <c r="D412" s="36">
        <v>28343.633333333331</v>
      </c>
      <c r="E412" s="36">
        <v>28189.266666666663</v>
      </c>
      <c r="F412" s="36">
        <v>28020.633333333331</v>
      </c>
      <c r="G412" s="36">
        <v>27866.266666666663</v>
      </c>
      <c r="H412" s="36">
        <v>28512.266666666663</v>
      </c>
      <c r="I412" s="36">
        <v>28666.633333333331</v>
      </c>
      <c r="J412" s="36">
        <v>28835.266666666663</v>
      </c>
      <c r="K412" s="31">
        <v>28498</v>
      </c>
      <c r="L412" s="31">
        <v>28175</v>
      </c>
      <c r="M412" s="31">
        <v>0.14452999999999999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47.1</v>
      </c>
      <c r="D413" s="36">
        <v>47.25</v>
      </c>
      <c r="E413" s="36">
        <v>46.85</v>
      </c>
      <c r="F413" s="36">
        <v>46.6</v>
      </c>
      <c r="G413" s="36">
        <v>46.2</v>
      </c>
      <c r="H413" s="36">
        <v>47.5</v>
      </c>
      <c r="I413" s="36">
        <v>47.900000000000006</v>
      </c>
      <c r="J413" s="36">
        <v>48.15</v>
      </c>
      <c r="K413" s="31">
        <v>47.65</v>
      </c>
      <c r="L413" s="31">
        <v>47</v>
      </c>
      <c r="M413" s="31">
        <v>51.22343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2148.15</v>
      </c>
      <c r="D414" s="36">
        <v>2130.2833333333333</v>
      </c>
      <c r="E414" s="36">
        <v>2108.0666666666666</v>
      </c>
      <c r="F414" s="36">
        <v>2067.9833333333331</v>
      </c>
      <c r="G414" s="36">
        <v>2045.7666666666664</v>
      </c>
      <c r="H414" s="36">
        <v>2170.3666666666668</v>
      </c>
      <c r="I414" s="36">
        <v>2192.583333333333</v>
      </c>
      <c r="J414" s="36">
        <v>2232.666666666667</v>
      </c>
      <c r="K414" s="31">
        <v>2152.5</v>
      </c>
      <c r="L414" s="31">
        <v>2090.1999999999998</v>
      </c>
      <c r="M414" s="31">
        <v>15.39021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655.15</v>
      </c>
      <c r="D415" s="36">
        <v>662.9</v>
      </c>
      <c r="E415" s="36">
        <v>643.79999999999995</v>
      </c>
      <c r="F415" s="36">
        <v>632.44999999999993</v>
      </c>
      <c r="G415" s="36">
        <v>613.34999999999991</v>
      </c>
      <c r="H415" s="36">
        <v>674.25</v>
      </c>
      <c r="I415" s="36">
        <v>693.35000000000014</v>
      </c>
      <c r="J415" s="36">
        <v>704.7</v>
      </c>
      <c r="K415" s="31">
        <v>682</v>
      </c>
      <c r="L415" s="31">
        <v>651.54999999999995</v>
      </c>
      <c r="M415" s="31">
        <v>19.567060000000001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4088.65</v>
      </c>
      <c r="D416" s="36">
        <v>4097.4333333333334</v>
      </c>
      <c r="E416" s="36">
        <v>4067.7666666666664</v>
      </c>
      <c r="F416" s="36">
        <v>4046.8833333333332</v>
      </c>
      <c r="G416" s="36">
        <v>4017.2166666666662</v>
      </c>
      <c r="H416" s="36">
        <v>4118.3166666666666</v>
      </c>
      <c r="I416" s="36">
        <v>4147.9833333333327</v>
      </c>
      <c r="J416" s="36">
        <v>4168.8666666666668</v>
      </c>
      <c r="K416" s="31">
        <v>4127.1000000000004</v>
      </c>
      <c r="L416" s="31">
        <v>4076.55</v>
      </c>
      <c r="M416" s="31">
        <v>2.2123200000000001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94.05</v>
      </c>
      <c r="D417" s="36">
        <v>94.2</v>
      </c>
      <c r="E417" s="36">
        <v>92.45</v>
      </c>
      <c r="F417" s="36">
        <v>90.85</v>
      </c>
      <c r="G417" s="36">
        <v>89.1</v>
      </c>
      <c r="H417" s="36">
        <v>95.800000000000011</v>
      </c>
      <c r="I417" s="36">
        <v>97.550000000000011</v>
      </c>
      <c r="J417" s="36">
        <v>99.15000000000002</v>
      </c>
      <c r="K417" s="31">
        <v>95.95</v>
      </c>
      <c r="L417" s="31">
        <v>92.6</v>
      </c>
      <c r="M417" s="31">
        <v>391.35556000000003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4539.3</v>
      </c>
      <c r="D418" s="36">
        <v>4549.7833333333328</v>
      </c>
      <c r="E418" s="36">
        <v>4504.5666666666657</v>
      </c>
      <c r="F418" s="36">
        <v>4469.833333333333</v>
      </c>
      <c r="G418" s="36">
        <v>4424.6166666666659</v>
      </c>
      <c r="H418" s="36">
        <v>4584.5166666666655</v>
      </c>
      <c r="I418" s="36">
        <v>4629.7333333333327</v>
      </c>
      <c r="J418" s="36">
        <v>4664.4666666666653</v>
      </c>
      <c r="K418" s="31">
        <v>4595</v>
      </c>
      <c r="L418" s="31">
        <v>4515.05</v>
      </c>
      <c r="M418" s="31">
        <v>0.12148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1295.25</v>
      </c>
      <c r="D419" s="36">
        <v>1253.2</v>
      </c>
      <c r="E419" s="36">
        <v>1163.0500000000002</v>
      </c>
      <c r="F419" s="36">
        <v>1030.8500000000001</v>
      </c>
      <c r="G419" s="36">
        <v>940.70000000000027</v>
      </c>
      <c r="H419" s="36">
        <v>1385.4</v>
      </c>
      <c r="I419" s="36">
        <v>1475.5500000000002</v>
      </c>
      <c r="J419" s="36">
        <v>1607.75</v>
      </c>
      <c r="K419" s="31">
        <v>1343.35</v>
      </c>
      <c r="L419" s="31">
        <v>1121</v>
      </c>
      <c r="M419" s="31">
        <v>142.91405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6733.7</v>
      </c>
      <c r="D420" s="36">
        <v>6741.2333333333336</v>
      </c>
      <c r="E420" s="36">
        <v>6672.4666666666672</v>
      </c>
      <c r="F420" s="36">
        <v>6611.2333333333336</v>
      </c>
      <c r="G420" s="36">
        <v>6542.4666666666672</v>
      </c>
      <c r="H420" s="36">
        <v>6802.4666666666672</v>
      </c>
      <c r="I420" s="36">
        <v>6871.2333333333336</v>
      </c>
      <c r="J420" s="36">
        <v>6932.4666666666672</v>
      </c>
      <c r="K420" s="31">
        <v>6810</v>
      </c>
      <c r="L420" s="31">
        <v>6680</v>
      </c>
      <c r="M420" s="31">
        <v>0.92613000000000001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648.5</v>
      </c>
      <c r="D421" s="36">
        <v>652.26666666666677</v>
      </c>
      <c r="E421" s="36">
        <v>634.58333333333348</v>
      </c>
      <c r="F421" s="36">
        <v>620.66666666666674</v>
      </c>
      <c r="G421" s="36">
        <v>602.98333333333346</v>
      </c>
      <c r="H421" s="36">
        <v>666.18333333333351</v>
      </c>
      <c r="I421" s="36">
        <v>683.86666666666667</v>
      </c>
      <c r="J421" s="36">
        <v>697.78333333333353</v>
      </c>
      <c r="K421" s="31">
        <v>669.95</v>
      </c>
      <c r="L421" s="31">
        <v>638.35</v>
      </c>
      <c r="M421" s="31">
        <v>34.344819999999999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705.15</v>
      </c>
      <c r="D422" s="36">
        <v>707.2833333333333</v>
      </c>
      <c r="E422" s="36">
        <v>700.21666666666658</v>
      </c>
      <c r="F422" s="36">
        <v>695.2833333333333</v>
      </c>
      <c r="G422" s="36">
        <v>688.21666666666658</v>
      </c>
      <c r="H422" s="36">
        <v>712.21666666666658</v>
      </c>
      <c r="I422" s="36">
        <v>719.28333333333319</v>
      </c>
      <c r="J422" s="36">
        <v>724.21666666666658</v>
      </c>
      <c r="K422" s="31">
        <v>714.35</v>
      </c>
      <c r="L422" s="31">
        <v>702.35</v>
      </c>
      <c r="M422" s="31">
        <v>3.5668199999999999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2506.0500000000002</v>
      </c>
      <c r="D423" s="36">
        <v>2504.9833333333336</v>
      </c>
      <c r="E423" s="36">
        <v>2488.2166666666672</v>
      </c>
      <c r="F423" s="36">
        <v>2470.3833333333337</v>
      </c>
      <c r="G423" s="36">
        <v>2453.6166666666672</v>
      </c>
      <c r="H423" s="36">
        <v>2522.8166666666671</v>
      </c>
      <c r="I423" s="36">
        <v>2539.5833333333335</v>
      </c>
      <c r="J423" s="36">
        <v>2557.416666666667</v>
      </c>
      <c r="K423" s="31">
        <v>2521.75</v>
      </c>
      <c r="L423" s="31">
        <v>2487.15</v>
      </c>
      <c r="M423" s="31">
        <v>3.56989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557.95000000000005</v>
      </c>
      <c r="D424" s="36">
        <v>554.6</v>
      </c>
      <c r="E424" s="36">
        <v>550.95000000000005</v>
      </c>
      <c r="F424" s="36">
        <v>543.95000000000005</v>
      </c>
      <c r="G424" s="36">
        <v>540.30000000000007</v>
      </c>
      <c r="H424" s="36">
        <v>561.6</v>
      </c>
      <c r="I424" s="36">
        <v>565.24999999999989</v>
      </c>
      <c r="J424" s="36">
        <v>572.25</v>
      </c>
      <c r="K424" s="31">
        <v>558.25</v>
      </c>
      <c r="L424" s="31">
        <v>547.6</v>
      </c>
      <c r="M424" s="31">
        <v>5.11531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642.75</v>
      </c>
      <c r="D425" s="36">
        <v>642.6</v>
      </c>
      <c r="E425" s="36">
        <v>638.80000000000007</v>
      </c>
      <c r="F425" s="36">
        <v>634.85</v>
      </c>
      <c r="G425" s="36">
        <v>631.05000000000007</v>
      </c>
      <c r="H425" s="36">
        <v>646.55000000000007</v>
      </c>
      <c r="I425" s="36">
        <v>650.35</v>
      </c>
      <c r="J425" s="36">
        <v>654.30000000000007</v>
      </c>
      <c r="K425" s="31">
        <v>646.4</v>
      </c>
      <c r="L425" s="31">
        <v>638.65</v>
      </c>
      <c r="M425" s="31">
        <v>138.83387999999999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118.65</v>
      </c>
      <c r="D426" s="36">
        <v>119.2</v>
      </c>
      <c r="E426" s="36">
        <v>117.7</v>
      </c>
      <c r="F426" s="36">
        <v>116.75</v>
      </c>
      <c r="G426" s="36">
        <v>115.25</v>
      </c>
      <c r="H426" s="36">
        <v>120.15</v>
      </c>
      <c r="I426" s="36">
        <v>121.65</v>
      </c>
      <c r="J426" s="36">
        <v>122.60000000000001</v>
      </c>
      <c r="K426" s="31">
        <v>120.7</v>
      </c>
      <c r="L426" s="31">
        <v>118.25</v>
      </c>
      <c r="M426" s="31">
        <v>214.39561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445.2</v>
      </c>
      <c r="D427" s="36">
        <v>447.41666666666669</v>
      </c>
      <c r="E427" s="36">
        <v>439.03333333333336</v>
      </c>
      <c r="F427" s="36">
        <v>432.86666666666667</v>
      </c>
      <c r="G427" s="36">
        <v>424.48333333333335</v>
      </c>
      <c r="H427" s="36">
        <v>453.58333333333337</v>
      </c>
      <c r="I427" s="36">
        <v>461.9666666666667</v>
      </c>
      <c r="J427" s="36">
        <v>468.13333333333338</v>
      </c>
      <c r="K427" s="31">
        <v>455.8</v>
      </c>
      <c r="L427" s="31">
        <v>441.25</v>
      </c>
      <c r="M427" s="31">
        <v>10.47368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148.75</v>
      </c>
      <c r="D428" s="36">
        <v>149.36666666666667</v>
      </c>
      <c r="E428" s="36">
        <v>146.23333333333335</v>
      </c>
      <c r="F428" s="36">
        <v>143.71666666666667</v>
      </c>
      <c r="G428" s="36">
        <v>140.58333333333334</v>
      </c>
      <c r="H428" s="36">
        <v>151.88333333333335</v>
      </c>
      <c r="I428" s="36">
        <v>155.01666666666668</v>
      </c>
      <c r="J428" s="36">
        <v>157.53333333333336</v>
      </c>
      <c r="K428" s="31">
        <v>152.5</v>
      </c>
      <c r="L428" s="31">
        <v>146.85</v>
      </c>
      <c r="M428" s="31">
        <v>44.023209999999999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405.8</v>
      </c>
      <c r="D429" s="36">
        <v>407.66666666666669</v>
      </c>
      <c r="E429" s="36">
        <v>401.43333333333339</v>
      </c>
      <c r="F429" s="36">
        <v>397.06666666666672</v>
      </c>
      <c r="G429" s="36">
        <v>390.83333333333343</v>
      </c>
      <c r="H429" s="36">
        <v>412.03333333333336</v>
      </c>
      <c r="I429" s="36">
        <v>418.26666666666659</v>
      </c>
      <c r="J429" s="36">
        <v>422.63333333333333</v>
      </c>
      <c r="K429" s="31">
        <v>413.9</v>
      </c>
      <c r="L429" s="31">
        <v>403.3</v>
      </c>
      <c r="M429" s="31">
        <v>7.2682900000000004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384.9</v>
      </c>
      <c r="D430" s="36">
        <v>386.7</v>
      </c>
      <c r="E430" s="36">
        <v>372.2</v>
      </c>
      <c r="F430" s="36">
        <v>359.5</v>
      </c>
      <c r="G430" s="36">
        <v>345</v>
      </c>
      <c r="H430" s="36">
        <v>399.4</v>
      </c>
      <c r="I430" s="36">
        <v>413.9</v>
      </c>
      <c r="J430" s="36">
        <v>426.59999999999997</v>
      </c>
      <c r="K430" s="31">
        <v>401.2</v>
      </c>
      <c r="L430" s="31">
        <v>374</v>
      </c>
      <c r="M430" s="31">
        <v>44.004379999999998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1312.95</v>
      </c>
      <c r="D431" s="36">
        <v>1312.8333333333333</v>
      </c>
      <c r="E431" s="36">
        <v>1297.1666666666665</v>
      </c>
      <c r="F431" s="36">
        <v>1281.3833333333332</v>
      </c>
      <c r="G431" s="36">
        <v>1265.7166666666665</v>
      </c>
      <c r="H431" s="36">
        <v>1328.6166666666666</v>
      </c>
      <c r="I431" s="36">
        <v>1344.2833333333331</v>
      </c>
      <c r="J431" s="36">
        <v>1360.0666666666666</v>
      </c>
      <c r="K431" s="31">
        <v>1328.5</v>
      </c>
      <c r="L431" s="31">
        <v>1297.05</v>
      </c>
      <c r="M431" s="31">
        <v>28.517289999999999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729.75</v>
      </c>
      <c r="D432" s="36">
        <v>726.9666666666667</v>
      </c>
      <c r="E432" s="36">
        <v>719.03333333333342</v>
      </c>
      <c r="F432" s="36">
        <v>708.31666666666672</v>
      </c>
      <c r="G432" s="36">
        <v>700.38333333333344</v>
      </c>
      <c r="H432" s="36">
        <v>737.68333333333339</v>
      </c>
      <c r="I432" s="36">
        <v>745.61666666666679</v>
      </c>
      <c r="J432" s="36">
        <v>756.33333333333337</v>
      </c>
      <c r="K432" s="31">
        <v>734.9</v>
      </c>
      <c r="L432" s="31">
        <v>716.25</v>
      </c>
      <c r="M432" s="31">
        <v>6.2330800000000002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3613.1</v>
      </c>
      <c r="D433" s="36">
        <v>3618.5666666666671</v>
      </c>
      <c r="E433" s="36">
        <v>3594.5333333333342</v>
      </c>
      <c r="F433" s="36">
        <v>3575.9666666666672</v>
      </c>
      <c r="G433" s="36">
        <v>3551.9333333333343</v>
      </c>
      <c r="H433" s="36">
        <v>3637.1333333333341</v>
      </c>
      <c r="I433" s="36">
        <v>3661.166666666667</v>
      </c>
      <c r="J433" s="36">
        <v>3679.733333333334</v>
      </c>
      <c r="K433" s="31">
        <v>3642.6</v>
      </c>
      <c r="L433" s="31">
        <v>3600</v>
      </c>
      <c r="M433" s="31">
        <v>9.0719999999999995E-2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1246.55</v>
      </c>
      <c r="D434" s="36">
        <v>1247.8500000000001</v>
      </c>
      <c r="E434" s="36">
        <v>1238.7000000000003</v>
      </c>
      <c r="F434" s="36">
        <v>1230.8500000000001</v>
      </c>
      <c r="G434" s="36">
        <v>1221.7000000000003</v>
      </c>
      <c r="H434" s="36">
        <v>1255.7000000000003</v>
      </c>
      <c r="I434" s="36">
        <v>1264.8500000000004</v>
      </c>
      <c r="J434" s="36">
        <v>1272.7000000000003</v>
      </c>
      <c r="K434" s="31">
        <v>1257</v>
      </c>
      <c r="L434" s="31">
        <v>1240</v>
      </c>
      <c r="M434" s="31">
        <v>1.00559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471.15</v>
      </c>
      <c r="D435" s="36">
        <v>460.81666666666661</v>
      </c>
      <c r="E435" s="36">
        <v>447.93333333333322</v>
      </c>
      <c r="F435" s="36">
        <v>424.71666666666664</v>
      </c>
      <c r="G435" s="36">
        <v>411.83333333333326</v>
      </c>
      <c r="H435" s="36">
        <v>484.03333333333319</v>
      </c>
      <c r="I435" s="36">
        <v>496.91666666666663</v>
      </c>
      <c r="J435" s="36">
        <v>520.13333333333321</v>
      </c>
      <c r="K435" s="31">
        <v>473.7</v>
      </c>
      <c r="L435" s="31">
        <v>437.6</v>
      </c>
      <c r="M435" s="31">
        <v>56.790770000000002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393.7</v>
      </c>
      <c r="D436" s="36">
        <v>399.91666666666669</v>
      </c>
      <c r="E436" s="36">
        <v>385.83333333333337</v>
      </c>
      <c r="F436" s="36">
        <v>377.9666666666667</v>
      </c>
      <c r="G436" s="36">
        <v>363.88333333333338</v>
      </c>
      <c r="H436" s="36">
        <v>407.78333333333336</v>
      </c>
      <c r="I436" s="36">
        <v>421.86666666666673</v>
      </c>
      <c r="J436" s="36">
        <v>429.73333333333335</v>
      </c>
      <c r="K436" s="31">
        <v>414</v>
      </c>
      <c r="L436" s="31">
        <v>392.05</v>
      </c>
      <c r="M436" s="31">
        <v>3.0200900000000002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4398.45</v>
      </c>
      <c r="D437" s="36">
        <v>4411.833333333333</v>
      </c>
      <c r="E437" s="36">
        <v>4327.6666666666661</v>
      </c>
      <c r="F437" s="36">
        <v>4256.8833333333332</v>
      </c>
      <c r="G437" s="36">
        <v>4172.7166666666662</v>
      </c>
      <c r="H437" s="36">
        <v>4482.6166666666659</v>
      </c>
      <c r="I437" s="36">
        <v>4566.7833333333319</v>
      </c>
      <c r="J437" s="36">
        <v>4637.5666666666657</v>
      </c>
      <c r="K437" s="31">
        <v>4496</v>
      </c>
      <c r="L437" s="31">
        <v>4341.05</v>
      </c>
      <c r="M437" s="31">
        <v>0.98875999999999997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750.9</v>
      </c>
      <c r="D438" s="36">
        <v>752.98333333333323</v>
      </c>
      <c r="E438" s="36">
        <v>737.96666666666647</v>
      </c>
      <c r="F438" s="36">
        <v>725.03333333333319</v>
      </c>
      <c r="G438" s="36">
        <v>710.01666666666642</v>
      </c>
      <c r="H438" s="36">
        <v>765.91666666666652</v>
      </c>
      <c r="I438" s="36">
        <v>780.93333333333317</v>
      </c>
      <c r="J438" s="36">
        <v>793.86666666666656</v>
      </c>
      <c r="K438" s="31">
        <v>768</v>
      </c>
      <c r="L438" s="31">
        <v>740.05</v>
      </c>
      <c r="M438" s="31">
        <v>2.7719299999999998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38.700000000000003</v>
      </c>
      <c r="D439" s="36">
        <v>38.583333333333336</v>
      </c>
      <c r="E439" s="36">
        <v>37.866666666666674</v>
      </c>
      <c r="F439" s="36">
        <v>37.033333333333339</v>
      </c>
      <c r="G439" s="36">
        <v>36.316666666666677</v>
      </c>
      <c r="H439" s="36">
        <v>39.416666666666671</v>
      </c>
      <c r="I439" s="36">
        <v>40.133333333333326</v>
      </c>
      <c r="J439" s="36">
        <v>40.966666666666669</v>
      </c>
      <c r="K439" s="31">
        <v>39.299999999999997</v>
      </c>
      <c r="L439" s="31">
        <v>37.75</v>
      </c>
      <c r="M439" s="31">
        <v>382.32279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524.4</v>
      </c>
      <c r="D440" s="36">
        <v>519.41666666666663</v>
      </c>
      <c r="E440" s="36">
        <v>505.93333333333328</v>
      </c>
      <c r="F440" s="36">
        <v>487.46666666666664</v>
      </c>
      <c r="G440" s="36">
        <v>473.98333333333329</v>
      </c>
      <c r="H440" s="36">
        <v>537.88333333333321</v>
      </c>
      <c r="I440" s="36">
        <v>551.36666666666656</v>
      </c>
      <c r="J440" s="36">
        <v>569.83333333333326</v>
      </c>
      <c r="K440" s="31">
        <v>532.9</v>
      </c>
      <c r="L440" s="31">
        <v>500.95</v>
      </c>
      <c r="M440" s="31">
        <v>87.230119999999999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728.9</v>
      </c>
      <c r="D441" s="36">
        <v>727.36666666666667</v>
      </c>
      <c r="E441" s="36">
        <v>721.5333333333333</v>
      </c>
      <c r="F441" s="36">
        <v>714.16666666666663</v>
      </c>
      <c r="G441" s="36">
        <v>708.33333333333326</v>
      </c>
      <c r="H441" s="36">
        <v>734.73333333333335</v>
      </c>
      <c r="I441" s="36">
        <v>740.56666666666661</v>
      </c>
      <c r="J441" s="36">
        <v>747.93333333333339</v>
      </c>
      <c r="K441" s="31">
        <v>733.2</v>
      </c>
      <c r="L441" s="31">
        <v>720</v>
      </c>
      <c r="M441" s="31">
        <v>8.6400400000000008</v>
      </c>
      <c r="N441" s="1"/>
      <c r="O441" s="1"/>
    </row>
    <row r="442" spans="1:15" ht="12.75" customHeight="1">
      <c r="A442" s="33">
        <v>432</v>
      </c>
      <c r="B442" s="53" t="s">
        <v>857</v>
      </c>
      <c r="C442" s="31">
        <v>500.4</v>
      </c>
      <c r="D442" s="36">
        <v>501.81666666666661</v>
      </c>
      <c r="E442" s="36">
        <v>497.73333333333323</v>
      </c>
      <c r="F442" s="36">
        <v>495.06666666666661</v>
      </c>
      <c r="G442" s="36">
        <v>490.98333333333323</v>
      </c>
      <c r="H442" s="36">
        <v>504.48333333333323</v>
      </c>
      <c r="I442" s="36">
        <v>508.56666666666661</v>
      </c>
      <c r="J442" s="36">
        <v>511.23333333333323</v>
      </c>
      <c r="K442" s="31">
        <v>505.9</v>
      </c>
      <c r="L442" s="31">
        <v>499.15</v>
      </c>
      <c r="M442" s="31">
        <v>1.3422000000000001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1085.45</v>
      </c>
      <c r="D443" s="36">
        <v>1085.8833333333332</v>
      </c>
      <c r="E443" s="36">
        <v>1074.5166666666664</v>
      </c>
      <c r="F443" s="36">
        <v>1063.5833333333333</v>
      </c>
      <c r="G443" s="36">
        <v>1052.2166666666665</v>
      </c>
      <c r="H443" s="36">
        <v>1096.8166666666664</v>
      </c>
      <c r="I443" s="36">
        <v>1108.1833333333332</v>
      </c>
      <c r="J443" s="36">
        <v>1119.1166666666663</v>
      </c>
      <c r="K443" s="31">
        <v>1097.25</v>
      </c>
      <c r="L443" s="31">
        <v>1074.95</v>
      </c>
      <c r="M443" s="31">
        <v>4.7144500000000003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1131.55</v>
      </c>
      <c r="D444" s="36">
        <v>1127.5</v>
      </c>
      <c r="E444" s="36">
        <v>1117.05</v>
      </c>
      <c r="F444" s="36">
        <v>1102.55</v>
      </c>
      <c r="G444" s="36">
        <v>1092.0999999999999</v>
      </c>
      <c r="H444" s="36">
        <v>1142</v>
      </c>
      <c r="I444" s="36">
        <v>1152.4499999999998</v>
      </c>
      <c r="J444" s="36">
        <v>1166.95</v>
      </c>
      <c r="K444" s="31">
        <v>1137.95</v>
      </c>
      <c r="L444" s="31">
        <v>1113</v>
      </c>
      <c r="M444" s="31">
        <v>8.6720100000000002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1766.4</v>
      </c>
      <c r="D445" s="36">
        <v>1761.5833333333333</v>
      </c>
      <c r="E445" s="36">
        <v>1749.3166666666666</v>
      </c>
      <c r="F445" s="36">
        <v>1732.2333333333333</v>
      </c>
      <c r="G445" s="36">
        <v>1719.9666666666667</v>
      </c>
      <c r="H445" s="36">
        <v>1778.6666666666665</v>
      </c>
      <c r="I445" s="36">
        <v>1790.9333333333334</v>
      </c>
      <c r="J445" s="36">
        <v>1808.0166666666664</v>
      </c>
      <c r="K445" s="31">
        <v>1773.85</v>
      </c>
      <c r="L445" s="31">
        <v>1744.5</v>
      </c>
      <c r="M445" s="31">
        <v>5.7232700000000003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3666.8</v>
      </c>
      <c r="D446" s="36">
        <v>3678.9333333333329</v>
      </c>
      <c r="E446" s="36">
        <v>3638.8666666666659</v>
      </c>
      <c r="F446" s="36">
        <v>3610.9333333333329</v>
      </c>
      <c r="G446" s="36">
        <v>3570.8666666666659</v>
      </c>
      <c r="H446" s="36">
        <v>3706.8666666666659</v>
      </c>
      <c r="I446" s="36">
        <v>3746.9333333333325</v>
      </c>
      <c r="J446" s="36">
        <v>3774.8666666666659</v>
      </c>
      <c r="K446" s="31">
        <v>3719</v>
      </c>
      <c r="L446" s="31">
        <v>3651</v>
      </c>
      <c r="M446" s="31">
        <v>35.981439999999999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1125.55</v>
      </c>
      <c r="D447" s="36">
        <v>1113.4333333333332</v>
      </c>
      <c r="E447" s="36">
        <v>1098.2666666666664</v>
      </c>
      <c r="F447" s="36">
        <v>1070.9833333333333</v>
      </c>
      <c r="G447" s="36">
        <v>1055.8166666666666</v>
      </c>
      <c r="H447" s="36">
        <v>1140.7166666666662</v>
      </c>
      <c r="I447" s="36">
        <v>1155.8833333333328</v>
      </c>
      <c r="J447" s="36">
        <v>1183.1666666666661</v>
      </c>
      <c r="K447" s="31">
        <v>1128.5999999999999</v>
      </c>
      <c r="L447" s="31">
        <v>1086.1500000000001</v>
      </c>
      <c r="M447" s="31">
        <v>27.77186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8639.65</v>
      </c>
      <c r="D448" s="36">
        <v>8648.4</v>
      </c>
      <c r="E448" s="36">
        <v>8598.7999999999993</v>
      </c>
      <c r="F448" s="36">
        <v>8557.9499999999989</v>
      </c>
      <c r="G448" s="36">
        <v>8508.3499999999985</v>
      </c>
      <c r="H448" s="36">
        <v>8689.25</v>
      </c>
      <c r="I448" s="36">
        <v>8738.8500000000022</v>
      </c>
      <c r="J448" s="36">
        <v>8779.7000000000007</v>
      </c>
      <c r="K448" s="31">
        <v>8698</v>
      </c>
      <c r="L448" s="31">
        <v>8607.5499999999993</v>
      </c>
      <c r="M448" s="31">
        <v>0.51866000000000001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4244.6499999999996</v>
      </c>
      <c r="D449" s="36">
        <v>4257.2166666666662</v>
      </c>
      <c r="E449" s="36">
        <v>4217.4333333333325</v>
      </c>
      <c r="F449" s="36">
        <v>4190.2166666666662</v>
      </c>
      <c r="G449" s="36">
        <v>4150.4333333333325</v>
      </c>
      <c r="H449" s="36">
        <v>4284.4333333333325</v>
      </c>
      <c r="I449" s="36">
        <v>4324.2166666666672</v>
      </c>
      <c r="J449" s="36">
        <v>4351.4333333333325</v>
      </c>
      <c r="K449" s="31">
        <v>4297</v>
      </c>
      <c r="L449" s="31">
        <v>4230</v>
      </c>
      <c r="M449" s="31">
        <v>0.44078000000000001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529.85</v>
      </c>
      <c r="D450" s="36">
        <v>529.25</v>
      </c>
      <c r="E450" s="36">
        <v>525.65</v>
      </c>
      <c r="F450" s="36">
        <v>521.44999999999993</v>
      </c>
      <c r="G450" s="36">
        <v>517.84999999999991</v>
      </c>
      <c r="H450" s="36">
        <v>533.45000000000005</v>
      </c>
      <c r="I450" s="36">
        <v>537.04999999999995</v>
      </c>
      <c r="J450" s="36">
        <v>541.25000000000011</v>
      </c>
      <c r="K450" s="31">
        <v>532.85</v>
      </c>
      <c r="L450" s="31">
        <v>525.04999999999995</v>
      </c>
      <c r="M450" s="31">
        <v>14.98818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795.75</v>
      </c>
      <c r="D451" s="36">
        <v>796.2833333333333</v>
      </c>
      <c r="E451" s="36">
        <v>790.76666666666665</v>
      </c>
      <c r="F451" s="36">
        <v>785.7833333333333</v>
      </c>
      <c r="G451" s="36">
        <v>780.26666666666665</v>
      </c>
      <c r="H451" s="36">
        <v>801.26666666666665</v>
      </c>
      <c r="I451" s="36">
        <v>806.7833333333333</v>
      </c>
      <c r="J451" s="36">
        <v>811.76666666666665</v>
      </c>
      <c r="K451" s="31">
        <v>801.8</v>
      </c>
      <c r="L451" s="31">
        <v>791.3</v>
      </c>
      <c r="M451" s="31">
        <v>142.98444000000001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337.85</v>
      </c>
      <c r="D452" s="36">
        <v>335.15000000000003</v>
      </c>
      <c r="E452" s="36">
        <v>329.50000000000006</v>
      </c>
      <c r="F452" s="36">
        <v>321.15000000000003</v>
      </c>
      <c r="G452" s="36">
        <v>315.50000000000006</v>
      </c>
      <c r="H452" s="36">
        <v>343.50000000000006</v>
      </c>
      <c r="I452" s="36">
        <v>349.15000000000003</v>
      </c>
      <c r="J452" s="36">
        <v>357.50000000000006</v>
      </c>
      <c r="K452" s="31">
        <v>340.8</v>
      </c>
      <c r="L452" s="31">
        <v>326.8</v>
      </c>
      <c r="M452" s="31">
        <v>269.68463000000003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134.25</v>
      </c>
      <c r="D453" s="36">
        <v>134.86666666666667</v>
      </c>
      <c r="E453" s="36">
        <v>133.38333333333335</v>
      </c>
      <c r="F453" s="36">
        <v>132.51666666666668</v>
      </c>
      <c r="G453" s="36">
        <v>131.03333333333336</v>
      </c>
      <c r="H453" s="36">
        <v>135.73333333333335</v>
      </c>
      <c r="I453" s="36">
        <v>137.2166666666667</v>
      </c>
      <c r="J453" s="36">
        <v>138.08333333333334</v>
      </c>
      <c r="K453" s="31">
        <v>136.35</v>
      </c>
      <c r="L453" s="31">
        <v>134</v>
      </c>
      <c r="M453" s="31">
        <v>439.13497999999998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91.8</v>
      </c>
      <c r="D454" s="36">
        <v>92.383333333333326</v>
      </c>
      <c r="E454" s="36">
        <v>90.516666666666652</v>
      </c>
      <c r="F454" s="36">
        <v>89.23333333333332</v>
      </c>
      <c r="G454" s="36">
        <v>87.366666666666646</v>
      </c>
      <c r="H454" s="36">
        <v>93.666666666666657</v>
      </c>
      <c r="I454" s="36">
        <v>95.533333333333331</v>
      </c>
      <c r="J454" s="36">
        <v>96.816666666666663</v>
      </c>
      <c r="K454" s="31">
        <v>94.25</v>
      </c>
      <c r="L454" s="31">
        <v>91.1</v>
      </c>
      <c r="M454" s="31">
        <v>75.88091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1416.25</v>
      </c>
      <c r="D455" s="36">
        <v>1408.6166666666668</v>
      </c>
      <c r="E455" s="36">
        <v>1392.2333333333336</v>
      </c>
      <c r="F455" s="36">
        <v>1368.2166666666667</v>
      </c>
      <c r="G455" s="36">
        <v>1351.8333333333335</v>
      </c>
      <c r="H455" s="36">
        <v>1432.6333333333337</v>
      </c>
      <c r="I455" s="36">
        <v>1449.0166666666669</v>
      </c>
      <c r="J455" s="36">
        <v>1473.0333333333338</v>
      </c>
      <c r="K455" s="31">
        <v>1425</v>
      </c>
      <c r="L455" s="31">
        <v>1384.6</v>
      </c>
      <c r="M455" s="31">
        <v>0.94369000000000003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416.1</v>
      </c>
      <c r="D456" s="36">
        <v>412.86666666666662</v>
      </c>
      <c r="E456" s="36">
        <v>408.23333333333323</v>
      </c>
      <c r="F456" s="36">
        <v>400.36666666666662</v>
      </c>
      <c r="G456" s="36">
        <v>395.73333333333323</v>
      </c>
      <c r="H456" s="36">
        <v>420.73333333333323</v>
      </c>
      <c r="I456" s="36">
        <v>425.36666666666656</v>
      </c>
      <c r="J456" s="36">
        <v>433.23333333333323</v>
      </c>
      <c r="K456" s="31">
        <v>417.5</v>
      </c>
      <c r="L456" s="31">
        <v>405</v>
      </c>
      <c r="M456" s="31">
        <v>2.6758099999999998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3184.3</v>
      </c>
      <c r="D457" s="36">
        <v>3192.25</v>
      </c>
      <c r="E457" s="36">
        <v>3147.85</v>
      </c>
      <c r="F457" s="36">
        <v>3111.4</v>
      </c>
      <c r="G457" s="36">
        <v>3067</v>
      </c>
      <c r="H457" s="36">
        <v>3228.7</v>
      </c>
      <c r="I457" s="36">
        <v>3273.0999999999995</v>
      </c>
      <c r="J457" s="36">
        <v>3309.5499999999997</v>
      </c>
      <c r="K457" s="31">
        <v>3236.65</v>
      </c>
      <c r="L457" s="31">
        <v>3155.8</v>
      </c>
      <c r="M457" s="31">
        <v>0.14360000000000001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1247.5</v>
      </c>
      <c r="D458" s="36">
        <v>1244.6333333333332</v>
      </c>
      <c r="E458" s="36">
        <v>1234.5666666666664</v>
      </c>
      <c r="F458" s="36">
        <v>1221.6333333333332</v>
      </c>
      <c r="G458" s="36">
        <v>1211.5666666666664</v>
      </c>
      <c r="H458" s="36">
        <v>1257.5666666666664</v>
      </c>
      <c r="I458" s="36">
        <v>1267.633333333333</v>
      </c>
      <c r="J458" s="36">
        <v>1280.5666666666664</v>
      </c>
      <c r="K458" s="31">
        <v>1254.7</v>
      </c>
      <c r="L458" s="31">
        <v>1231.7</v>
      </c>
      <c r="M458" s="31">
        <v>33.551909999999999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857.55</v>
      </c>
      <c r="D459" s="36">
        <v>855.35</v>
      </c>
      <c r="E459" s="36">
        <v>846.2</v>
      </c>
      <c r="F459" s="36">
        <v>834.85</v>
      </c>
      <c r="G459" s="36">
        <v>825.7</v>
      </c>
      <c r="H459" s="36">
        <v>866.7</v>
      </c>
      <c r="I459" s="36">
        <v>875.84999999999991</v>
      </c>
      <c r="J459" s="36">
        <v>887.2</v>
      </c>
      <c r="K459" s="31">
        <v>864.5</v>
      </c>
      <c r="L459" s="31">
        <v>844</v>
      </c>
      <c r="M459" s="31">
        <v>2.1639300000000001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227.95</v>
      </c>
      <c r="D460" s="36">
        <v>225.81666666666669</v>
      </c>
      <c r="E460" s="36">
        <v>220.13333333333338</v>
      </c>
      <c r="F460" s="36">
        <v>212.31666666666669</v>
      </c>
      <c r="G460" s="36">
        <v>206.63333333333338</v>
      </c>
      <c r="H460" s="36">
        <v>233.63333333333338</v>
      </c>
      <c r="I460" s="36">
        <v>239.31666666666672</v>
      </c>
      <c r="J460" s="36">
        <v>247.13333333333338</v>
      </c>
      <c r="K460" s="31">
        <v>231.5</v>
      </c>
      <c r="L460" s="31">
        <v>218</v>
      </c>
      <c r="M460" s="31">
        <v>31.217289999999998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1012.9</v>
      </c>
      <c r="D461" s="36">
        <v>1010.3166666666666</v>
      </c>
      <c r="E461" s="36">
        <v>1003.7333333333332</v>
      </c>
      <c r="F461" s="36">
        <v>994.56666666666661</v>
      </c>
      <c r="G461" s="36">
        <v>987.98333333333323</v>
      </c>
      <c r="H461" s="36">
        <v>1019.4833333333332</v>
      </c>
      <c r="I461" s="36">
        <v>1026.0666666666666</v>
      </c>
      <c r="J461" s="36">
        <v>1035.2333333333331</v>
      </c>
      <c r="K461" s="31">
        <v>1016.9</v>
      </c>
      <c r="L461" s="31">
        <v>1001.15</v>
      </c>
      <c r="M461" s="31">
        <v>6.2238699999999998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3187.75</v>
      </c>
      <c r="D462" s="36">
        <v>3188</v>
      </c>
      <c r="E462" s="36">
        <v>3154.05</v>
      </c>
      <c r="F462" s="36">
        <v>3120.3500000000004</v>
      </c>
      <c r="G462" s="36">
        <v>3086.4000000000005</v>
      </c>
      <c r="H462" s="36">
        <v>3221.7</v>
      </c>
      <c r="I462" s="36">
        <v>3255.6499999999996</v>
      </c>
      <c r="J462" s="36">
        <v>3289.3499999999995</v>
      </c>
      <c r="K462" s="31">
        <v>3221.95</v>
      </c>
      <c r="L462" s="31">
        <v>3154.3</v>
      </c>
      <c r="M462" s="31">
        <v>0.95718999999999999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3220.5</v>
      </c>
      <c r="D463" s="36">
        <v>3202.15</v>
      </c>
      <c r="E463" s="36">
        <v>3164.3500000000004</v>
      </c>
      <c r="F463" s="36">
        <v>3108.2000000000003</v>
      </c>
      <c r="G463" s="36">
        <v>3070.4000000000005</v>
      </c>
      <c r="H463" s="36">
        <v>3258.3</v>
      </c>
      <c r="I463" s="36">
        <v>3296.1000000000004</v>
      </c>
      <c r="J463" s="36">
        <v>3352.25</v>
      </c>
      <c r="K463" s="31">
        <v>3239.95</v>
      </c>
      <c r="L463" s="31">
        <v>3146</v>
      </c>
      <c r="M463" s="31">
        <v>0.39541999999999999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3719.7</v>
      </c>
      <c r="D464" s="36">
        <v>3711.1166666666668</v>
      </c>
      <c r="E464" s="36">
        <v>3695.2333333333336</v>
      </c>
      <c r="F464" s="36">
        <v>3670.7666666666669</v>
      </c>
      <c r="G464" s="36">
        <v>3654.8833333333337</v>
      </c>
      <c r="H464" s="36">
        <v>3735.5833333333335</v>
      </c>
      <c r="I464" s="36">
        <v>3751.4666666666667</v>
      </c>
      <c r="J464" s="36">
        <v>3775.9333333333334</v>
      </c>
      <c r="K464" s="31">
        <v>3727</v>
      </c>
      <c r="L464" s="31">
        <v>3686.65</v>
      </c>
      <c r="M464" s="31">
        <v>5.45228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2371.6999999999998</v>
      </c>
      <c r="D465" s="36">
        <v>2362.8166666666671</v>
      </c>
      <c r="E465" s="36">
        <v>2339.733333333334</v>
      </c>
      <c r="F465" s="36">
        <v>2307.7666666666669</v>
      </c>
      <c r="G465" s="36">
        <v>2284.6833333333338</v>
      </c>
      <c r="H465" s="36">
        <v>2394.7833333333342</v>
      </c>
      <c r="I465" s="36">
        <v>2417.8666666666672</v>
      </c>
      <c r="J465" s="36">
        <v>2449.8333333333344</v>
      </c>
      <c r="K465" s="31">
        <v>2385.9</v>
      </c>
      <c r="L465" s="31">
        <v>2330.85</v>
      </c>
      <c r="M465" s="31">
        <v>3.3785799999999999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1014.6</v>
      </c>
      <c r="D466" s="36">
        <v>1023.1833333333334</v>
      </c>
      <c r="E466" s="36">
        <v>974.41666666666674</v>
      </c>
      <c r="F466" s="36">
        <v>934.23333333333335</v>
      </c>
      <c r="G466" s="36">
        <v>885.4666666666667</v>
      </c>
      <c r="H466" s="36">
        <v>1063.3666666666668</v>
      </c>
      <c r="I466" s="36">
        <v>1112.1333333333332</v>
      </c>
      <c r="J466" s="36">
        <v>1152.3166666666668</v>
      </c>
      <c r="K466" s="31">
        <v>1071.95</v>
      </c>
      <c r="L466" s="31">
        <v>983</v>
      </c>
      <c r="M466" s="31">
        <v>79.75873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829</v>
      </c>
      <c r="D467" s="36">
        <v>826.23333333333323</v>
      </c>
      <c r="E467" s="36">
        <v>821.66666666666652</v>
      </c>
      <c r="F467" s="36">
        <v>814.33333333333326</v>
      </c>
      <c r="G467" s="36">
        <v>809.76666666666654</v>
      </c>
      <c r="H467" s="36">
        <v>833.56666666666649</v>
      </c>
      <c r="I467" s="36">
        <v>838.13333333333333</v>
      </c>
      <c r="J467" s="36">
        <v>845.46666666666647</v>
      </c>
      <c r="K467" s="31">
        <v>830.8</v>
      </c>
      <c r="L467" s="31">
        <v>818.9</v>
      </c>
      <c r="M467" s="31">
        <v>0.17263999999999999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3067.85</v>
      </c>
      <c r="D468" s="36">
        <v>3079.0499999999997</v>
      </c>
      <c r="E468" s="36">
        <v>3049.6499999999996</v>
      </c>
      <c r="F468" s="36">
        <v>3031.45</v>
      </c>
      <c r="G468" s="36">
        <v>3002.0499999999997</v>
      </c>
      <c r="H468" s="36">
        <v>3097.2499999999995</v>
      </c>
      <c r="I468" s="36">
        <v>3126.65</v>
      </c>
      <c r="J468" s="36">
        <v>3144.8499999999995</v>
      </c>
      <c r="K468" s="31">
        <v>3108.45</v>
      </c>
      <c r="L468" s="31">
        <v>3060.85</v>
      </c>
      <c r="M468" s="31">
        <v>2.99498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38.299999999999997</v>
      </c>
      <c r="D469" s="36">
        <v>38.416666666666664</v>
      </c>
      <c r="E469" s="36">
        <v>37.733333333333327</v>
      </c>
      <c r="F469" s="36">
        <v>37.166666666666664</v>
      </c>
      <c r="G469" s="36">
        <v>36.483333333333327</v>
      </c>
      <c r="H469" s="36">
        <v>38.983333333333327</v>
      </c>
      <c r="I469" s="36">
        <v>39.666666666666664</v>
      </c>
      <c r="J469" s="36">
        <v>40.233333333333327</v>
      </c>
      <c r="K469" s="31">
        <v>39.1</v>
      </c>
      <c r="L469" s="31">
        <v>37.85</v>
      </c>
      <c r="M469" s="31">
        <v>284.78030000000001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</v>
      </c>
      <c r="D470" s="36">
        <v>341.18333333333334</v>
      </c>
      <c r="E470" s="36">
        <v>338.31666666666666</v>
      </c>
      <c r="F470" s="36">
        <v>335.63333333333333</v>
      </c>
      <c r="G470" s="36">
        <v>332.76666666666665</v>
      </c>
      <c r="H470" s="36">
        <v>343.86666666666667</v>
      </c>
      <c r="I470" s="36">
        <v>346.73333333333335</v>
      </c>
      <c r="J470" s="36">
        <v>349.41666666666669</v>
      </c>
      <c r="K470" s="31">
        <v>344.05</v>
      </c>
      <c r="L470" s="31">
        <v>338.5</v>
      </c>
      <c r="M470" s="31">
        <v>3.20282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421.4</v>
      </c>
      <c r="D471" s="36">
        <v>421.5333333333333</v>
      </c>
      <c r="E471" s="36">
        <v>417.96666666666658</v>
      </c>
      <c r="F471" s="36">
        <v>414.5333333333333</v>
      </c>
      <c r="G471" s="36">
        <v>410.96666666666658</v>
      </c>
      <c r="H471" s="36">
        <v>424.96666666666658</v>
      </c>
      <c r="I471" s="36">
        <v>428.5333333333333</v>
      </c>
      <c r="J471" s="36">
        <v>431.96666666666658</v>
      </c>
      <c r="K471" s="31">
        <v>425.1</v>
      </c>
      <c r="L471" s="31">
        <v>418.1</v>
      </c>
      <c r="M471" s="31">
        <v>2.2131799999999999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738.6</v>
      </c>
      <c r="D472" s="36">
        <v>741.9666666666667</v>
      </c>
      <c r="E472" s="36">
        <v>733.73333333333335</v>
      </c>
      <c r="F472" s="36">
        <v>728.86666666666667</v>
      </c>
      <c r="G472" s="36">
        <v>720.63333333333333</v>
      </c>
      <c r="H472" s="36">
        <v>746.83333333333337</v>
      </c>
      <c r="I472" s="36">
        <v>755.06666666666672</v>
      </c>
      <c r="J472" s="36">
        <v>759.93333333333339</v>
      </c>
      <c r="K472" s="31">
        <v>750.2</v>
      </c>
      <c r="L472" s="31">
        <v>737.1</v>
      </c>
      <c r="M472" s="31">
        <v>0.89785999999999999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3559.65</v>
      </c>
      <c r="D473" s="36">
        <v>3563.4166666666665</v>
      </c>
      <c r="E473" s="36">
        <v>3492.333333333333</v>
      </c>
      <c r="F473" s="36">
        <v>3425.0166666666664</v>
      </c>
      <c r="G473" s="36">
        <v>3353.9333333333329</v>
      </c>
      <c r="H473" s="36">
        <v>3630.7333333333331</v>
      </c>
      <c r="I473" s="36">
        <v>3701.8166666666662</v>
      </c>
      <c r="J473" s="36">
        <v>3769.1333333333332</v>
      </c>
      <c r="K473" s="31">
        <v>3634.5</v>
      </c>
      <c r="L473" s="31">
        <v>3496.1</v>
      </c>
      <c r="M473" s="31">
        <v>4.50305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52.75</v>
      </c>
      <c r="D474" s="36">
        <v>52.916666666666664</v>
      </c>
      <c r="E474" s="36">
        <v>52.133333333333326</v>
      </c>
      <c r="F474" s="36">
        <v>51.516666666666659</v>
      </c>
      <c r="G474" s="36">
        <v>50.73333333333332</v>
      </c>
      <c r="H474" s="36">
        <v>53.533333333333331</v>
      </c>
      <c r="I474" s="36">
        <v>54.316666666666677</v>
      </c>
      <c r="J474" s="36">
        <v>54.933333333333337</v>
      </c>
      <c r="K474" s="31">
        <v>53.7</v>
      </c>
      <c r="L474" s="31">
        <v>52.3</v>
      </c>
      <c r="M474" s="31">
        <v>115.02323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1982.6</v>
      </c>
      <c r="D475" s="36">
        <v>1992</v>
      </c>
      <c r="E475" s="36">
        <v>1969.9</v>
      </c>
      <c r="F475" s="36">
        <v>1957.2</v>
      </c>
      <c r="G475" s="36">
        <v>1935.1000000000001</v>
      </c>
      <c r="H475" s="36">
        <v>2004.7</v>
      </c>
      <c r="I475" s="36">
        <v>2026.8</v>
      </c>
      <c r="J475" s="36">
        <v>2039.5</v>
      </c>
      <c r="K475" s="31">
        <v>2014.1</v>
      </c>
      <c r="L475" s="31">
        <v>1979.3</v>
      </c>
      <c r="M475" s="31">
        <v>9.8287600000000008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41.7</v>
      </c>
      <c r="D476" s="36">
        <v>41.800000000000004</v>
      </c>
      <c r="E476" s="36">
        <v>41.250000000000007</v>
      </c>
      <c r="F476" s="36">
        <v>40.800000000000004</v>
      </c>
      <c r="G476" s="36">
        <v>40.250000000000007</v>
      </c>
      <c r="H476" s="36">
        <v>42.250000000000007</v>
      </c>
      <c r="I476" s="36">
        <v>42.800000000000004</v>
      </c>
      <c r="J476" s="36">
        <v>43.250000000000007</v>
      </c>
      <c r="K476" s="31">
        <v>42.35</v>
      </c>
      <c r="L476" s="31">
        <v>41.35</v>
      </c>
      <c r="M476" s="31">
        <v>216.29929999999999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486.7</v>
      </c>
      <c r="D477" s="36">
        <v>488.91666666666669</v>
      </c>
      <c r="E477" s="36">
        <v>482.83333333333337</v>
      </c>
      <c r="F477" s="36">
        <v>478.9666666666667</v>
      </c>
      <c r="G477" s="36">
        <v>472.88333333333338</v>
      </c>
      <c r="H477" s="36">
        <v>492.78333333333336</v>
      </c>
      <c r="I477" s="36">
        <v>498.86666666666673</v>
      </c>
      <c r="J477" s="36">
        <v>502.73333333333335</v>
      </c>
      <c r="K477" s="31">
        <v>495</v>
      </c>
      <c r="L477" s="31">
        <v>485.05</v>
      </c>
      <c r="M477" s="31">
        <v>1.62571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10014.799999999999</v>
      </c>
      <c r="D478" s="36">
        <v>10060.116666666667</v>
      </c>
      <c r="E478" s="36">
        <v>9955.6833333333343</v>
      </c>
      <c r="F478" s="36">
        <v>9896.5666666666675</v>
      </c>
      <c r="G478" s="36">
        <v>9792.133333333335</v>
      </c>
      <c r="H478" s="36">
        <v>10119.233333333334</v>
      </c>
      <c r="I478" s="36">
        <v>10223.666666666664</v>
      </c>
      <c r="J478" s="36">
        <v>10282.783333333333</v>
      </c>
      <c r="K478" s="31">
        <v>10164.549999999999</v>
      </c>
      <c r="L478" s="31">
        <v>10001</v>
      </c>
      <c r="M478" s="31">
        <v>3.1375500000000001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124.05</v>
      </c>
      <c r="D479" s="36">
        <v>124.15000000000002</v>
      </c>
      <c r="E479" s="36">
        <v>123.30000000000004</v>
      </c>
      <c r="F479" s="36">
        <v>122.55000000000003</v>
      </c>
      <c r="G479" s="36">
        <v>121.70000000000005</v>
      </c>
      <c r="H479" s="36">
        <v>124.90000000000003</v>
      </c>
      <c r="I479" s="36">
        <v>125.75000000000003</v>
      </c>
      <c r="J479" s="36">
        <v>126.50000000000003</v>
      </c>
      <c r="K479" s="31">
        <v>125</v>
      </c>
      <c r="L479" s="31">
        <v>123.4</v>
      </c>
      <c r="M479" s="31">
        <v>160.66005000000001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1892.4</v>
      </c>
      <c r="D480" s="36">
        <v>1873.25</v>
      </c>
      <c r="E480" s="36">
        <v>1848.4</v>
      </c>
      <c r="F480" s="36">
        <v>1804.4</v>
      </c>
      <c r="G480" s="36">
        <v>1779.5500000000002</v>
      </c>
      <c r="H480" s="36">
        <v>1917.25</v>
      </c>
      <c r="I480" s="36">
        <v>1942.1</v>
      </c>
      <c r="J480" s="36">
        <v>1986.1</v>
      </c>
      <c r="K480" s="31">
        <v>1898.1</v>
      </c>
      <c r="L480" s="31">
        <v>1829.25</v>
      </c>
      <c r="M480" s="31">
        <v>4.9051999999999998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1108.5999999999999</v>
      </c>
      <c r="D481" s="36">
        <v>1107.9166666666665</v>
      </c>
      <c r="E481" s="36">
        <v>1101.2833333333331</v>
      </c>
      <c r="F481" s="36">
        <v>1093.9666666666665</v>
      </c>
      <c r="G481" s="36">
        <v>1087.333333333333</v>
      </c>
      <c r="H481" s="36">
        <v>1115.2333333333331</v>
      </c>
      <c r="I481" s="36">
        <v>1121.8666666666663</v>
      </c>
      <c r="J481" s="31">
        <v>1129.1833333333332</v>
      </c>
      <c r="K481" s="31">
        <v>1114.55</v>
      </c>
      <c r="L481" s="31">
        <v>1100.5999999999999</v>
      </c>
      <c r="M481" s="53">
        <v>5.1206899999999997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684.95</v>
      </c>
      <c r="D482" s="36">
        <v>677.76666666666677</v>
      </c>
      <c r="E482" s="36">
        <v>669.18333333333351</v>
      </c>
      <c r="F482" s="36">
        <v>653.41666666666674</v>
      </c>
      <c r="G482" s="36">
        <v>644.83333333333348</v>
      </c>
      <c r="H482" s="36">
        <v>693.53333333333353</v>
      </c>
      <c r="I482" s="36">
        <v>702.11666666666679</v>
      </c>
      <c r="J482" s="31">
        <v>717.88333333333355</v>
      </c>
      <c r="K482" s="31">
        <v>686.35</v>
      </c>
      <c r="L482" s="31">
        <v>662</v>
      </c>
      <c r="M482" s="53">
        <v>7.7815899999999996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587.65</v>
      </c>
      <c r="D483" s="36">
        <v>586.5</v>
      </c>
      <c r="E483" s="36">
        <v>583.79999999999995</v>
      </c>
      <c r="F483" s="36">
        <v>579.94999999999993</v>
      </c>
      <c r="G483" s="36">
        <v>577.24999999999989</v>
      </c>
      <c r="H483" s="36">
        <v>590.35</v>
      </c>
      <c r="I483" s="36">
        <v>593.05000000000007</v>
      </c>
      <c r="J483" s="36">
        <v>596.90000000000009</v>
      </c>
      <c r="K483" s="31">
        <v>589.20000000000005</v>
      </c>
      <c r="L483" s="31">
        <v>582.65</v>
      </c>
      <c r="M483" s="31">
        <v>36.064039999999999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875.25</v>
      </c>
      <c r="D484" s="36">
        <v>876.93333333333339</v>
      </c>
      <c r="E484" s="36">
        <v>864.96666666666681</v>
      </c>
      <c r="F484" s="36">
        <v>854.68333333333339</v>
      </c>
      <c r="G484" s="36">
        <v>842.71666666666681</v>
      </c>
      <c r="H484" s="36">
        <v>887.21666666666681</v>
      </c>
      <c r="I484" s="36">
        <v>899.18333333333351</v>
      </c>
      <c r="J484" s="31">
        <v>909.46666666666681</v>
      </c>
      <c r="K484" s="31">
        <v>888.9</v>
      </c>
      <c r="L484" s="31">
        <v>866.65</v>
      </c>
      <c r="M484" s="53">
        <v>0.70847000000000004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588.20000000000005</v>
      </c>
      <c r="D485" s="36">
        <v>590.76666666666677</v>
      </c>
      <c r="E485" s="36">
        <v>584.53333333333353</v>
      </c>
      <c r="F485" s="36">
        <v>580.86666666666679</v>
      </c>
      <c r="G485" s="36">
        <v>574.63333333333355</v>
      </c>
      <c r="H485" s="36">
        <v>594.43333333333351</v>
      </c>
      <c r="I485" s="36">
        <v>600.66666666666686</v>
      </c>
      <c r="J485" s="36">
        <v>604.33333333333348</v>
      </c>
      <c r="K485" s="31">
        <v>597</v>
      </c>
      <c r="L485" s="31">
        <v>587.1</v>
      </c>
      <c r="M485" s="31">
        <v>7.8388299999999997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418.6</v>
      </c>
      <c r="D486" s="36">
        <v>427.14999999999992</v>
      </c>
      <c r="E486" s="36">
        <v>406.59999999999985</v>
      </c>
      <c r="F486" s="36">
        <v>394.59999999999991</v>
      </c>
      <c r="G486" s="36">
        <v>374.04999999999984</v>
      </c>
      <c r="H486" s="36">
        <v>439.14999999999986</v>
      </c>
      <c r="I486" s="36">
        <v>459.69999999999993</v>
      </c>
      <c r="J486" s="36">
        <v>471.69999999999987</v>
      </c>
      <c r="K486" s="31">
        <v>447.7</v>
      </c>
      <c r="L486" s="31">
        <v>415.15</v>
      </c>
      <c r="M486" s="31">
        <v>25.20664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382.8</v>
      </c>
      <c r="D487" s="36">
        <v>384.01666666666665</v>
      </c>
      <c r="E487" s="36">
        <v>380.2833333333333</v>
      </c>
      <c r="F487" s="36">
        <v>377.76666666666665</v>
      </c>
      <c r="G487" s="36">
        <v>374.0333333333333</v>
      </c>
      <c r="H487" s="36">
        <v>386.5333333333333</v>
      </c>
      <c r="I487" s="36">
        <v>390.26666666666665</v>
      </c>
      <c r="J487" s="36">
        <v>392.7833333333333</v>
      </c>
      <c r="K487" s="31">
        <v>387.75</v>
      </c>
      <c r="L487" s="31">
        <v>381.5</v>
      </c>
      <c r="M487" s="31">
        <v>2.0639799999999999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566.79999999999995</v>
      </c>
      <c r="D488" s="36">
        <v>563.25</v>
      </c>
      <c r="E488" s="36">
        <v>556.5</v>
      </c>
      <c r="F488" s="36">
        <v>546.20000000000005</v>
      </c>
      <c r="G488" s="36">
        <v>539.45000000000005</v>
      </c>
      <c r="H488" s="36">
        <v>573.54999999999995</v>
      </c>
      <c r="I488" s="36">
        <v>580.29999999999995</v>
      </c>
      <c r="J488" s="36">
        <v>590.59999999999991</v>
      </c>
      <c r="K488" s="31">
        <v>570</v>
      </c>
      <c r="L488" s="31">
        <v>552.95000000000005</v>
      </c>
      <c r="M488" s="31">
        <v>5.9368400000000001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1260</v>
      </c>
      <c r="D489" s="36">
        <v>1257.1333333333334</v>
      </c>
      <c r="E489" s="36">
        <v>1236.8666666666668</v>
      </c>
      <c r="F489" s="36">
        <v>1213.7333333333333</v>
      </c>
      <c r="G489" s="36">
        <v>1193.4666666666667</v>
      </c>
      <c r="H489" s="36">
        <v>1280.2666666666669</v>
      </c>
      <c r="I489" s="36">
        <v>1300.5333333333338</v>
      </c>
      <c r="J489" s="36">
        <v>1323.666666666667</v>
      </c>
      <c r="K489" s="31">
        <v>1277.4000000000001</v>
      </c>
      <c r="L489" s="31">
        <v>1234</v>
      </c>
      <c r="M489" s="31">
        <v>23.871919999999999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1238.6500000000001</v>
      </c>
      <c r="D490" s="36">
        <v>1247</v>
      </c>
      <c r="E490" s="36">
        <v>1224.8499999999999</v>
      </c>
      <c r="F490" s="36">
        <v>1211.05</v>
      </c>
      <c r="G490" s="36">
        <v>1188.8999999999999</v>
      </c>
      <c r="H490" s="36">
        <v>1260.8</v>
      </c>
      <c r="I490" s="36">
        <v>1282.95</v>
      </c>
      <c r="J490" s="36">
        <v>1296.75</v>
      </c>
      <c r="K490" s="31">
        <v>1269.1500000000001</v>
      </c>
      <c r="L490" s="31">
        <v>1233.2</v>
      </c>
      <c r="M490" s="31">
        <v>1.77474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266.14999999999998</v>
      </c>
      <c r="D491" s="36">
        <v>267.38333333333333</v>
      </c>
      <c r="E491" s="36">
        <v>264.11666666666667</v>
      </c>
      <c r="F491" s="36">
        <v>262.08333333333337</v>
      </c>
      <c r="G491" s="36">
        <v>258.81666666666672</v>
      </c>
      <c r="H491" s="36">
        <v>269.41666666666663</v>
      </c>
      <c r="I491" s="36">
        <v>272.68333333333328</v>
      </c>
      <c r="J491" s="36">
        <v>274.71666666666658</v>
      </c>
      <c r="K491" s="31">
        <v>270.64999999999998</v>
      </c>
      <c r="L491" s="31">
        <v>265.35000000000002</v>
      </c>
      <c r="M491" s="31">
        <v>107.45140000000001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295.10000000000002</v>
      </c>
      <c r="D492" s="36">
        <v>295.41666666666669</v>
      </c>
      <c r="E492" s="36">
        <v>293.83333333333337</v>
      </c>
      <c r="F492" s="36">
        <v>292.56666666666666</v>
      </c>
      <c r="G492" s="36">
        <v>290.98333333333335</v>
      </c>
      <c r="H492" s="36">
        <v>296.68333333333339</v>
      </c>
      <c r="I492" s="36">
        <v>298.26666666666677</v>
      </c>
      <c r="J492" s="36">
        <v>299.53333333333342</v>
      </c>
      <c r="K492" s="31">
        <v>297</v>
      </c>
      <c r="L492" s="31">
        <v>294.14999999999998</v>
      </c>
      <c r="M492" s="31">
        <v>2.73672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666.15</v>
      </c>
      <c r="D493" s="36">
        <v>662.7</v>
      </c>
      <c r="E493" s="36">
        <v>655.15000000000009</v>
      </c>
      <c r="F493" s="36">
        <v>644.15000000000009</v>
      </c>
      <c r="G493" s="36">
        <v>636.60000000000014</v>
      </c>
      <c r="H493" s="36">
        <v>673.7</v>
      </c>
      <c r="I493" s="36">
        <v>681.25</v>
      </c>
      <c r="J493" s="36">
        <v>692.25</v>
      </c>
      <c r="K493" s="31">
        <v>670.25</v>
      </c>
      <c r="L493" s="31">
        <v>651.70000000000005</v>
      </c>
      <c r="M493" s="31">
        <v>1.3254699999999999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1740.45</v>
      </c>
      <c r="D494" s="36">
        <v>1743.0833333333333</v>
      </c>
      <c r="E494" s="36">
        <v>1735.2666666666664</v>
      </c>
      <c r="F494" s="36">
        <v>1730.0833333333333</v>
      </c>
      <c r="G494" s="36">
        <v>1722.2666666666664</v>
      </c>
      <c r="H494" s="36">
        <v>1748.2666666666664</v>
      </c>
      <c r="I494" s="36">
        <v>1756.0833333333335</v>
      </c>
      <c r="J494" s="36">
        <v>1761.2666666666664</v>
      </c>
      <c r="K494" s="31">
        <v>1750.9</v>
      </c>
      <c r="L494" s="31">
        <v>1737.9</v>
      </c>
      <c r="M494" s="31">
        <v>0.39700000000000002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2125.0500000000002</v>
      </c>
      <c r="D495" s="36">
        <v>2120.1166666666668</v>
      </c>
      <c r="E495" s="36">
        <v>2104.9333333333334</v>
      </c>
      <c r="F495" s="36">
        <v>2084.8166666666666</v>
      </c>
      <c r="G495" s="36">
        <v>2069.6333333333332</v>
      </c>
      <c r="H495" s="36">
        <v>2140.2333333333336</v>
      </c>
      <c r="I495" s="36">
        <v>2155.416666666667</v>
      </c>
      <c r="J495" s="36">
        <v>2175.5333333333338</v>
      </c>
      <c r="K495" s="31">
        <v>2135.3000000000002</v>
      </c>
      <c r="L495" s="31">
        <v>2100</v>
      </c>
      <c r="M495" s="31">
        <v>0.36355999999999999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16.8</v>
      </c>
      <c r="D496" s="36">
        <v>16.566666666666666</v>
      </c>
      <c r="E496" s="36">
        <v>15.933333333333334</v>
      </c>
      <c r="F496" s="36">
        <v>15.066666666666666</v>
      </c>
      <c r="G496" s="36">
        <v>14.433333333333334</v>
      </c>
      <c r="H496" s="36">
        <v>17.433333333333334</v>
      </c>
      <c r="I496" s="36">
        <v>18.066666666666666</v>
      </c>
      <c r="J496" s="36">
        <v>18.933333333333334</v>
      </c>
      <c r="K496" s="31">
        <v>17.2</v>
      </c>
      <c r="L496" s="31">
        <v>15.7</v>
      </c>
      <c r="M496" s="31">
        <v>5350.3836000000001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1014.1</v>
      </c>
      <c r="D497" s="36">
        <v>1007.75</v>
      </c>
      <c r="E497" s="36">
        <v>992.55</v>
      </c>
      <c r="F497" s="36">
        <v>971</v>
      </c>
      <c r="G497" s="36">
        <v>955.8</v>
      </c>
      <c r="H497" s="36">
        <v>1029.3</v>
      </c>
      <c r="I497" s="36">
        <v>1044.5</v>
      </c>
      <c r="J497" s="36">
        <v>1066.05</v>
      </c>
      <c r="K497" s="31">
        <v>1022.95</v>
      </c>
      <c r="L497" s="31">
        <v>986.2</v>
      </c>
      <c r="M497" s="31">
        <v>23.98169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558.04999999999995</v>
      </c>
      <c r="D498" s="36">
        <v>561.13333333333333</v>
      </c>
      <c r="E498" s="36">
        <v>551.26666666666665</v>
      </c>
      <c r="F498" s="36">
        <v>544.48333333333335</v>
      </c>
      <c r="G498" s="36">
        <v>534.61666666666667</v>
      </c>
      <c r="H498" s="36">
        <v>567.91666666666663</v>
      </c>
      <c r="I498" s="36">
        <v>577.78333333333319</v>
      </c>
      <c r="J498" s="36">
        <v>584.56666666666661</v>
      </c>
      <c r="K498" s="31">
        <v>571</v>
      </c>
      <c r="L498" s="31">
        <v>554.35</v>
      </c>
      <c r="M498" s="31">
        <v>13.27008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816.55</v>
      </c>
      <c r="D499" s="36">
        <v>819.35</v>
      </c>
      <c r="E499" s="36">
        <v>807.2</v>
      </c>
      <c r="F499" s="36">
        <v>797.85</v>
      </c>
      <c r="G499" s="36">
        <v>785.7</v>
      </c>
      <c r="H499" s="36">
        <v>828.7</v>
      </c>
      <c r="I499" s="36">
        <v>840.84999999999991</v>
      </c>
      <c r="J499" s="36">
        <v>850.2</v>
      </c>
      <c r="K499" s="31">
        <v>831.5</v>
      </c>
      <c r="L499" s="31">
        <v>810</v>
      </c>
      <c r="M499" s="31">
        <v>1.86879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1356.25</v>
      </c>
      <c r="D500" s="36">
        <v>1360.3999999999999</v>
      </c>
      <c r="E500" s="36">
        <v>1347.7999999999997</v>
      </c>
      <c r="F500" s="36">
        <v>1339.35</v>
      </c>
      <c r="G500" s="36">
        <v>1326.7499999999998</v>
      </c>
      <c r="H500" s="36">
        <v>1368.8499999999997</v>
      </c>
      <c r="I500" s="36">
        <v>1381.4499999999996</v>
      </c>
      <c r="J500" s="36">
        <v>1389.8999999999996</v>
      </c>
      <c r="K500" s="31">
        <v>1373</v>
      </c>
      <c r="L500" s="31">
        <v>1351.95</v>
      </c>
      <c r="M500" s="31">
        <v>0.83477000000000001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452.4</v>
      </c>
      <c r="D501" s="36">
        <v>454.55</v>
      </c>
      <c r="E501" s="36">
        <v>449.25</v>
      </c>
      <c r="F501" s="36">
        <v>446.09999999999997</v>
      </c>
      <c r="G501" s="36">
        <v>440.79999999999995</v>
      </c>
      <c r="H501" s="36">
        <v>457.70000000000005</v>
      </c>
      <c r="I501" s="36">
        <v>463.00000000000011</v>
      </c>
      <c r="J501" s="36">
        <v>466.15000000000009</v>
      </c>
      <c r="K501" s="31">
        <v>459.85</v>
      </c>
      <c r="L501" s="31">
        <v>451.4</v>
      </c>
      <c r="M501" s="31">
        <v>75.851680000000002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23.25</v>
      </c>
      <c r="D502" s="36">
        <v>23.25</v>
      </c>
      <c r="E502" s="36">
        <v>22.9</v>
      </c>
      <c r="F502" s="36">
        <v>22.549999999999997</v>
      </c>
      <c r="G502" s="36">
        <v>22.199999999999996</v>
      </c>
      <c r="H502" s="36">
        <v>23.6</v>
      </c>
      <c r="I502" s="36">
        <v>23.950000000000003</v>
      </c>
      <c r="J502" s="36">
        <v>24.300000000000004</v>
      </c>
      <c r="K502" s="31">
        <v>23.6</v>
      </c>
      <c r="L502" s="31">
        <v>22.9</v>
      </c>
      <c r="M502" s="31">
        <v>2713.46506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290.60000000000002</v>
      </c>
      <c r="D503" s="36">
        <v>289.25</v>
      </c>
      <c r="E503" s="36">
        <v>285.85000000000002</v>
      </c>
      <c r="F503" s="36">
        <v>281.10000000000002</v>
      </c>
      <c r="G503" s="36">
        <v>277.70000000000005</v>
      </c>
      <c r="H503" s="36">
        <v>294</v>
      </c>
      <c r="I503" s="36">
        <v>297.39999999999998</v>
      </c>
      <c r="J503" s="31">
        <v>302.14999999999998</v>
      </c>
      <c r="K503" s="31">
        <v>292.64999999999998</v>
      </c>
      <c r="L503" s="31">
        <v>284.5</v>
      </c>
      <c r="M503" s="53">
        <v>129.52680000000001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584.70000000000005</v>
      </c>
      <c r="D504" s="36">
        <v>581.69999999999993</v>
      </c>
      <c r="E504" s="36">
        <v>574.39999999999986</v>
      </c>
      <c r="F504" s="36">
        <v>564.09999999999991</v>
      </c>
      <c r="G504" s="36">
        <v>556.79999999999984</v>
      </c>
      <c r="H504" s="36">
        <v>591.99999999999989</v>
      </c>
      <c r="I504" s="36">
        <v>599.29999999999984</v>
      </c>
      <c r="J504" s="31">
        <v>609.59999999999991</v>
      </c>
      <c r="K504" s="31">
        <v>589</v>
      </c>
      <c r="L504" s="31">
        <v>571.4</v>
      </c>
      <c r="M504" s="53">
        <v>23.560749999999999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15877.5</v>
      </c>
      <c r="D505" s="36">
        <v>15854.5</v>
      </c>
      <c r="E505" s="36">
        <v>15623</v>
      </c>
      <c r="F505" s="36">
        <v>15368.5</v>
      </c>
      <c r="G505" s="36">
        <v>15137</v>
      </c>
      <c r="H505" s="36">
        <v>16109</v>
      </c>
      <c r="I505" s="36">
        <v>16340.5</v>
      </c>
      <c r="J505" s="36">
        <v>16595</v>
      </c>
      <c r="K505" s="31">
        <v>16086</v>
      </c>
      <c r="L505" s="31">
        <v>15600</v>
      </c>
      <c r="M505" s="31">
        <v>0.10302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129.75</v>
      </c>
      <c r="D506" s="36">
        <v>129.03333333333333</v>
      </c>
      <c r="E506" s="36">
        <v>127.16666666666666</v>
      </c>
      <c r="F506" s="36">
        <v>124.58333333333333</v>
      </c>
      <c r="G506" s="36">
        <v>122.71666666666665</v>
      </c>
      <c r="H506" s="36">
        <v>131.61666666666667</v>
      </c>
      <c r="I506" s="36">
        <v>133.48333333333335</v>
      </c>
      <c r="J506" s="36">
        <v>136.06666666666666</v>
      </c>
      <c r="K506" s="31">
        <v>130.9</v>
      </c>
      <c r="L506" s="31">
        <v>126.45</v>
      </c>
      <c r="M506" s="31">
        <v>452.85624000000001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709.15</v>
      </c>
      <c r="D507" s="36">
        <v>710.66666666666663</v>
      </c>
      <c r="E507" s="36">
        <v>705.48333333333323</v>
      </c>
      <c r="F507" s="36">
        <v>701.81666666666661</v>
      </c>
      <c r="G507" s="36">
        <v>696.63333333333321</v>
      </c>
      <c r="H507" s="36">
        <v>714.33333333333326</v>
      </c>
      <c r="I507" s="36">
        <v>719.51666666666665</v>
      </c>
      <c r="J507" s="31">
        <v>723.18333333333328</v>
      </c>
      <c r="K507" s="31">
        <v>715.85</v>
      </c>
      <c r="L507" s="31">
        <v>707</v>
      </c>
      <c r="M507" s="53">
        <v>11.161379999999999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1686.35</v>
      </c>
      <c r="D508" s="36">
        <v>1683.5333333333335</v>
      </c>
      <c r="E508" s="36">
        <v>1669.0666666666671</v>
      </c>
      <c r="F508" s="36">
        <v>1651.7833333333335</v>
      </c>
      <c r="G508" s="36">
        <v>1637.3166666666671</v>
      </c>
      <c r="H508" s="36">
        <v>1700.8166666666671</v>
      </c>
      <c r="I508" s="36">
        <v>1715.2833333333338</v>
      </c>
      <c r="J508" s="36">
        <v>1732.5666666666671</v>
      </c>
      <c r="K508" s="31">
        <v>1698</v>
      </c>
      <c r="L508" s="31">
        <v>1666.25</v>
      </c>
      <c r="M508" s="31">
        <v>0.38747999999999999</v>
      </c>
      <c r="N508" s="1"/>
      <c r="O508" s="1"/>
    </row>
    <row r="509" spans="1:15" ht="12.75" customHeight="1">
      <c r="A509" s="243">
        <v>499</v>
      </c>
      <c r="B509" s="244" t="s">
        <v>560</v>
      </c>
      <c r="C509" s="244">
        <v>1681.1</v>
      </c>
      <c r="D509" s="245">
        <v>1683.55</v>
      </c>
      <c r="E509" s="245">
        <v>1660.9499999999998</v>
      </c>
      <c r="F509" s="245">
        <v>1640.8</v>
      </c>
      <c r="G509" s="245">
        <v>1618.1999999999998</v>
      </c>
      <c r="H509" s="245">
        <v>1703.6999999999998</v>
      </c>
      <c r="I509" s="245">
        <v>1726.2999999999997</v>
      </c>
      <c r="J509" s="245">
        <v>1746.4499999999998</v>
      </c>
      <c r="K509" s="246">
        <v>1706.15</v>
      </c>
      <c r="L509" s="246">
        <v>1663.4</v>
      </c>
      <c r="M509" s="246">
        <v>1.43919</v>
      </c>
      <c r="N509" s="1"/>
      <c r="O509" s="1"/>
    </row>
    <row r="510" spans="1:15" ht="12.75" customHeight="1">
      <c r="A510" s="259">
        <v>500</v>
      </c>
      <c r="B510" s="261" t="s">
        <v>560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8"/>
      <c r="B5" s="349"/>
      <c r="C5" s="348"/>
      <c r="D5" s="34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50" t="s">
        <v>564</v>
      </c>
      <c r="C7" s="349"/>
      <c r="D7" s="7">
        <f>Main!B10</f>
        <v>45296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45295</v>
      </c>
      <c r="B10" s="32">
        <v>540615</v>
      </c>
      <c r="C10" s="31" t="s">
        <v>971</v>
      </c>
      <c r="D10" s="31" t="s">
        <v>1029</v>
      </c>
      <c r="E10" s="31" t="s">
        <v>573</v>
      </c>
      <c r="F10" s="86">
        <v>2100010</v>
      </c>
      <c r="G10" s="32">
        <v>1.07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45295</v>
      </c>
      <c r="B11" s="32">
        <v>540615</v>
      </c>
      <c r="C11" s="31" t="s">
        <v>971</v>
      </c>
      <c r="D11" s="31" t="s">
        <v>1029</v>
      </c>
      <c r="E11" s="31" t="s">
        <v>574</v>
      </c>
      <c r="F11" s="86">
        <v>2100010</v>
      </c>
      <c r="G11" s="32">
        <v>1.05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45295</v>
      </c>
      <c r="B12" s="32">
        <v>543499</v>
      </c>
      <c r="C12" s="31" t="s">
        <v>972</v>
      </c>
      <c r="D12" s="31" t="s">
        <v>1030</v>
      </c>
      <c r="E12" s="31" t="s">
        <v>574</v>
      </c>
      <c r="F12" s="86">
        <v>137250</v>
      </c>
      <c r="G12" s="32">
        <v>53.08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45295</v>
      </c>
      <c r="B13" s="32">
        <v>543499</v>
      </c>
      <c r="C13" s="31" t="s">
        <v>972</v>
      </c>
      <c r="D13" s="31" t="s">
        <v>973</v>
      </c>
      <c r="E13" s="31" t="s">
        <v>574</v>
      </c>
      <c r="F13" s="86">
        <v>78750</v>
      </c>
      <c r="G13" s="32">
        <v>52.84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45295</v>
      </c>
      <c r="B14" s="32">
        <v>543499</v>
      </c>
      <c r="C14" s="31" t="s">
        <v>972</v>
      </c>
      <c r="D14" s="31" t="s">
        <v>1031</v>
      </c>
      <c r="E14" s="31" t="s">
        <v>573</v>
      </c>
      <c r="F14" s="86">
        <v>218250</v>
      </c>
      <c r="G14" s="32">
        <v>52.98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45295</v>
      </c>
      <c r="B15" s="32">
        <v>543804</v>
      </c>
      <c r="C15" s="31" t="s">
        <v>1032</v>
      </c>
      <c r="D15" s="31" t="s">
        <v>1033</v>
      </c>
      <c r="E15" s="31" t="s">
        <v>574</v>
      </c>
      <c r="F15" s="86">
        <v>24000</v>
      </c>
      <c r="G15" s="32">
        <v>15.22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45295</v>
      </c>
      <c r="B16" s="32">
        <v>512247</v>
      </c>
      <c r="C16" s="31" t="s">
        <v>1034</v>
      </c>
      <c r="D16" s="31" t="s">
        <v>1035</v>
      </c>
      <c r="E16" s="31" t="s">
        <v>574</v>
      </c>
      <c r="F16" s="86">
        <v>500000</v>
      </c>
      <c r="G16" s="32">
        <v>4.96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45295</v>
      </c>
      <c r="B17" s="32">
        <v>513502</v>
      </c>
      <c r="C17" s="31" t="s">
        <v>1036</v>
      </c>
      <c r="D17" s="31" t="s">
        <v>1037</v>
      </c>
      <c r="E17" s="31" t="s">
        <v>574</v>
      </c>
      <c r="F17" s="86">
        <v>1200000</v>
      </c>
      <c r="G17" s="32">
        <v>3.43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45295</v>
      </c>
      <c r="B18" s="32">
        <v>544052</v>
      </c>
      <c r="C18" s="31" t="s">
        <v>1038</v>
      </c>
      <c r="D18" s="31" t="s">
        <v>876</v>
      </c>
      <c r="E18" s="31" t="s">
        <v>573</v>
      </c>
      <c r="F18" s="86">
        <v>154000</v>
      </c>
      <c r="G18" s="32">
        <v>71.25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45295</v>
      </c>
      <c r="B19" s="32">
        <v>544052</v>
      </c>
      <c r="C19" s="31" t="s">
        <v>1038</v>
      </c>
      <c r="D19" s="31" t="s">
        <v>1039</v>
      </c>
      <c r="E19" s="31" t="s">
        <v>574</v>
      </c>
      <c r="F19" s="86">
        <v>50000</v>
      </c>
      <c r="G19" s="32">
        <v>71.25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45295</v>
      </c>
      <c r="B20" s="32">
        <v>544052</v>
      </c>
      <c r="C20" s="31" t="s">
        <v>1038</v>
      </c>
      <c r="D20" s="31" t="s">
        <v>1040</v>
      </c>
      <c r="E20" s="31" t="s">
        <v>574</v>
      </c>
      <c r="F20" s="86">
        <v>76000</v>
      </c>
      <c r="G20" s="32">
        <v>73.88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45295</v>
      </c>
      <c r="B21" s="32">
        <v>544052</v>
      </c>
      <c r="C21" s="31" t="s">
        <v>1038</v>
      </c>
      <c r="D21" s="31" t="s">
        <v>1041</v>
      </c>
      <c r="E21" s="31" t="s">
        <v>574</v>
      </c>
      <c r="F21" s="86">
        <v>70000</v>
      </c>
      <c r="G21" s="32">
        <v>75.239999999999995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45295</v>
      </c>
      <c r="B22" s="32">
        <v>544052</v>
      </c>
      <c r="C22" s="31" t="s">
        <v>1038</v>
      </c>
      <c r="D22" s="31" t="s">
        <v>1042</v>
      </c>
      <c r="E22" s="31" t="s">
        <v>574</v>
      </c>
      <c r="F22" s="86">
        <v>128000</v>
      </c>
      <c r="G22" s="32">
        <v>77.19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45295</v>
      </c>
      <c r="B23" s="32">
        <v>544052</v>
      </c>
      <c r="C23" s="31" t="s">
        <v>1038</v>
      </c>
      <c r="D23" s="31" t="s">
        <v>1043</v>
      </c>
      <c r="E23" s="31" t="s">
        <v>574</v>
      </c>
      <c r="F23" s="86">
        <v>50000</v>
      </c>
      <c r="G23" s="32">
        <v>72.3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45295</v>
      </c>
      <c r="B24" s="32">
        <v>544052</v>
      </c>
      <c r="C24" s="31" t="s">
        <v>1038</v>
      </c>
      <c r="D24" s="31" t="s">
        <v>1043</v>
      </c>
      <c r="E24" s="31" t="s">
        <v>573</v>
      </c>
      <c r="F24" s="86">
        <v>2000</v>
      </c>
      <c r="G24" s="32">
        <v>77.8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45295</v>
      </c>
      <c r="B25" s="32">
        <v>544052</v>
      </c>
      <c r="C25" s="31" t="s">
        <v>1038</v>
      </c>
      <c r="D25" s="31" t="s">
        <v>1044</v>
      </c>
      <c r="E25" s="31" t="s">
        <v>573</v>
      </c>
      <c r="F25" s="86">
        <v>10000</v>
      </c>
      <c r="G25" s="32">
        <v>76.86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45295</v>
      </c>
      <c r="B26" s="32">
        <v>544052</v>
      </c>
      <c r="C26" s="31" t="s">
        <v>1038</v>
      </c>
      <c r="D26" s="31" t="s">
        <v>1044</v>
      </c>
      <c r="E26" s="31" t="s">
        <v>574</v>
      </c>
      <c r="F26" s="86">
        <v>84000</v>
      </c>
      <c r="G26" s="32">
        <v>74.099999999999994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45295</v>
      </c>
      <c r="B27" s="32">
        <v>543211</v>
      </c>
      <c r="C27" s="31" t="s">
        <v>974</v>
      </c>
      <c r="D27" s="31" t="s">
        <v>1045</v>
      </c>
      <c r="E27" s="31" t="s">
        <v>574</v>
      </c>
      <c r="F27" s="86">
        <v>101636</v>
      </c>
      <c r="G27" s="32">
        <v>50.41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45295</v>
      </c>
      <c r="B28" s="32">
        <v>530309</v>
      </c>
      <c r="C28" s="31" t="s">
        <v>975</v>
      </c>
      <c r="D28" s="31" t="s">
        <v>976</v>
      </c>
      <c r="E28" s="31" t="s">
        <v>574</v>
      </c>
      <c r="F28" s="86">
        <v>4064</v>
      </c>
      <c r="G28" s="32">
        <v>33.51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45295</v>
      </c>
      <c r="B29" s="32">
        <v>530309</v>
      </c>
      <c r="C29" s="31" t="s">
        <v>975</v>
      </c>
      <c r="D29" s="31" t="s">
        <v>977</v>
      </c>
      <c r="E29" s="31" t="s">
        <v>574</v>
      </c>
      <c r="F29" s="86">
        <v>81423</v>
      </c>
      <c r="G29" s="32">
        <v>33.21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45295</v>
      </c>
      <c r="B30" s="32">
        <v>530309</v>
      </c>
      <c r="C30" s="31" t="s">
        <v>975</v>
      </c>
      <c r="D30" s="31" t="s">
        <v>976</v>
      </c>
      <c r="E30" s="31" t="s">
        <v>573</v>
      </c>
      <c r="F30" s="86">
        <v>122455</v>
      </c>
      <c r="G30" s="32">
        <v>32.97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45295</v>
      </c>
      <c r="B31" s="32">
        <v>530309</v>
      </c>
      <c r="C31" s="31" t="s">
        <v>975</v>
      </c>
      <c r="D31" s="31" t="s">
        <v>977</v>
      </c>
      <c r="E31" s="31" t="s">
        <v>573</v>
      </c>
      <c r="F31" s="86">
        <v>113855</v>
      </c>
      <c r="G31" s="32">
        <v>33.07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45295</v>
      </c>
      <c r="B32" s="32">
        <v>537326</v>
      </c>
      <c r="C32" s="31" t="s">
        <v>978</v>
      </c>
      <c r="D32" s="31" t="s">
        <v>979</v>
      </c>
      <c r="E32" s="31" t="s">
        <v>574</v>
      </c>
      <c r="F32" s="86">
        <v>59627</v>
      </c>
      <c r="G32" s="32">
        <v>55.77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45295</v>
      </c>
      <c r="B33" s="32">
        <v>540681</v>
      </c>
      <c r="C33" s="31" t="s">
        <v>980</v>
      </c>
      <c r="D33" s="31" t="s">
        <v>1046</v>
      </c>
      <c r="E33" s="31" t="s">
        <v>574</v>
      </c>
      <c r="F33" s="86">
        <v>105000</v>
      </c>
      <c r="G33" s="32">
        <v>33.979999999999997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45295</v>
      </c>
      <c r="B34" s="32">
        <v>540681</v>
      </c>
      <c r="C34" s="31" t="s">
        <v>980</v>
      </c>
      <c r="D34" s="31" t="s">
        <v>1047</v>
      </c>
      <c r="E34" s="31" t="s">
        <v>574</v>
      </c>
      <c r="F34" s="86">
        <v>100000</v>
      </c>
      <c r="G34" s="32">
        <v>33.979999999999997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45295</v>
      </c>
      <c r="B35" s="32">
        <v>540681</v>
      </c>
      <c r="C35" s="31" t="s">
        <v>980</v>
      </c>
      <c r="D35" s="31" t="s">
        <v>1048</v>
      </c>
      <c r="E35" s="31" t="s">
        <v>574</v>
      </c>
      <c r="F35" s="86">
        <v>80000</v>
      </c>
      <c r="G35" s="32">
        <v>34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45295</v>
      </c>
      <c r="B36" s="32">
        <v>540681</v>
      </c>
      <c r="C36" s="31" t="s">
        <v>980</v>
      </c>
      <c r="D36" s="31" t="s">
        <v>1049</v>
      </c>
      <c r="E36" s="31" t="s">
        <v>573</v>
      </c>
      <c r="F36" s="86">
        <v>165000</v>
      </c>
      <c r="G36" s="32">
        <v>33.979999999999997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45295</v>
      </c>
      <c r="B37" s="32">
        <v>540681</v>
      </c>
      <c r="C37" s="31" t="s">
        <v>980</v>
      </c>
      <c r="D37" s="31" t="s">
        <v>1050</v>
      </c>
      <c r="E37" s="31" t="s">
        <v>573</v>
      </c>
      <c r="F37" s="86">
        <v>35000</v>
      </c>
      <c r="G37" s="32">
        <v>33.99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45295</v>
      </c>
      <c r="B38" s="32">
        <v>540681</v>
      </c>
      <c r="C38" s="31" t="s">
        <v>980</v>
      </c>
      <c r="D38" s="31" t="s">
        <v>1051</v>
      </c>
      <c r="E38" s="31" t="s">
        <v>574</v>
      </c>
      <c r="F38" s="86">
        <v>70000</v>
      </c>
      <c r="G38" s="32">
        <v>34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45295</v>
      </c>
      <c r="B39" s="32">
        <v>540681</v>
      </c>
      <c r="C39" s="31" t="s">
        <v>980</v>
      </c>
      <c r="D39" s="31" t="s">
        <v>981</v>
      </c>
      <c r="E39" s="31" t="s">
        <v>573</v>
      </c>
      <c r="F39" s="86">
        <v>75000</v>
      </c>
      <c r="G39" s="32">
        <v>34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45295</v>
      </c>
      <c r="B40" s="32">
        <v>542155</v>
      </c>
      <c r="C40" s="31" t="s">
        <v>1052</v>
      </c>
      <c r="D40" s="31" t="s">
        <v>1053</v>
      </c>
      <c r="E40" s="31" t="s">
        <v>574</v>
      </c>
      <c r="F40" s="86">
        <v>100000</v>
      </c>
      <c r="G40" s="32">
        <v>3.34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45295</v>
      </c>
      <c r="B41" s="32">
        <v>542155</v>
      </c>
      <c r="C41" s="31" t="s">
        <v>1052</v>
      </c>
      <c r="D41" s="31" t="s">
        <v>1054</v>
      </c>
      <c r="E41" s="31" t="s">
        <v>574</v>
      </c>
      <c r="F41" s="86">
        <v>54000</v>
      </c>
      <c r="G41" s="32">
        <v>3.71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45295</v>
      </c>
      <c r="B42" s="32">
        <v>543594</v>
      </c>
      <c r="C42" s="31" t="s">
        <v>918</v>
      </c>
      <c r="D42" s="31" t="s">
        <v>1055</v>
      </c>
      <c r="E42" s="31" t="s">
        <v>574</v>
      </c>
      <c r="F42" s="86">
        <v>141000</v>
      </c>
      <c r="G42" s="32">
        <v>10.85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45295</v>
      </c>
      <c r="B43" s="32">
        <v>543594</v>
      </c>
      <c r="C43" s="31" t="s">
        <v>918</v>
      </c>
      <c r="D43" s="31" t="s">
        <v>1056</v>
      </c>
      <c r="E43" s="31" t="s">
        <v>573</v>
      </c>
      <c r="F43" s="86">
        <v>63000</v>
      </c>
      <c r="G43" s="32">
        <v>11.05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45295</v>
      </c>
      <c r="B44" s="32">
        <v>504351</v>
      </c>
      <c r="C44" s="31" t="s">
        <v>982</v>
      </c>
      <c r="D44" s="31" t="s">
        <v>912</v>
      </c>
      <c r="E44" s="31" t="s">
        <v>574</v>
      </c>
      <c r="F44" s="86">
        <v>10000000</v>
      </c>
      <c r="G44" s="32">
        <v>1.71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45295</v>
      </c>
      <c r="B45" s="32">
        <v>512441</v>
      </c>
      <c r="C45" s="31" t="s">
        <v>911</v>
      </c>
      <c r="D45" s="31" t="s">
        <v>923</v>
      </c>
      <c r="E45" s="31" t="s">
        <v>573</v>
      </c>
      <c r="F45" s="86">
        <v>195168</v>
      </c>
      <c r="G45" s="32">
        <v>24.86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45295</v>
      </c>
      <c r="B46" s="32">
        <v>512441</v>
      </c>
      <c r="C46" s="31" t="s">
        <v>911</v>
      </c>
      <c r="D46" s="31" t="s">
        <v>990</v>
      </c>
      <c r="E46" s="31" t="s">
        <v>574</v>
      </c>
      <c r="F46" s="86">
        <v>104683</v>
      </c>
      <c r="G46" s="32">
        <v>24.86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45295</v>
      </c>
      <c r="B47" s="32">
        <v>540455</v>
      </c>
      <c r="C47" s="31" t="s">
        <v>1057</v>
      </c>
      <c r="D47" s="31" t="s">
        <v>1058</v>
      </c>
      <c r="E47" s="31" t="s">
        <v>574</v>
      </c>
      <c r="F47" s="86">
        <v>492100</v>
      </c>
      <c r="G47" s="32">
        <v>50.75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45295</v>
      </c>
      <c r="B48" s="32">
        <v>540455</v>
      </c>
      <c r="C48" s="31" t="s">
        <v>1057</v>
      </c>
      <c r="D48" s="31" t="s">
        <v>1059</v>
      </c>
      <c r="E48" s="31" t="s">
        <v>573</v>
      </c>
      <c r="F48" s="86">
        <v>186200</v>
      </c>
      <c r="G48" s="32">
        <v>50.75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45295</v>
      </c>
      <c r="B49" s="32">
        <v>540455</v>
      </c>
      <c r="C49" s="31" t="s">
        <v>1057</v>
      </c>
      <c r="D49" s="31" t="s">
        <v>1060</v>
      </c>
      <c r="E49" s="31" t="s">
        <v>573</v>
      </c>
      <c r="F49" s="86">
        <v>63175</v>
      </c>
      <c r="G49" s="32">
        <v>50.75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45295</v>
      </c>
      <c r="B50" s="32">
        <v>540455</v>
      </c>
      <c r="C50" s="31" t="s">
        <v>1057</v>
      </c>
      <c r="D50" s="31" t="s">
        <v>1061</v>
      </c>
      <c r="E50" s="31" t="s">
        <v>573</v>
      </c>
      <c r="F50" s="86">
        <v>106400</v>
      </c>
      <c r="G50" s="32">
        <v>50.75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45295</v>
      </c>
      <c r="B51" s="32">
        <v>543521</v>
      </c>
      <c r="C51" s="31" t="s">
        <v>1062</v>
      </c>
      <c r="D51" s="31" t="s">
        <v>1063</v>
      </c>
      <c r="E51" s="31" t="s">
        <v>573</v>
      </c>
      <c r="F51" s="86">
        <v>100000</v>
      </c>
      <c r="G51" s="32">
        <v>4.8499999999999996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45295</v>
      </c>
      <c r="B52" s="32">
        <v>540190</v>
      </c>
      <c r="C52" s="31" t="s">
        <v>943</v>
      </c>
      <c r="D52" s="31" t="s">
        <v>1064</v>
      </c>
      <c r="E52" s="31" t="s">
        <v>574</v>
      </c>
      <c r="F52" s="86">
        <v>49151</v>
      </c>
      <c r="G52" s="32">
        <v>45.39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45295</v>
      </c>
      <c r="B53" s="32">
        <v>540190</v>
      </c>
      <c r="C53" s="31" t="s">
        <v>943</v>
      </c>
      <c r="D53" s="31" t="s">
        <v>1065</v>
      </c>
      <c r="E53" s="31" t="s">
        <v>573</v>
      </c>
      <c r="F53" s="86">
        <v>37500</v>
      </c>
      <c r="G53" s="32">
        <v>45.04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45295</v>
      </c>
      <c r="B54" s="32">
        <v>540190</v>
      </c>
      <c r="C54" s="31" t="s">
        <v>943</v>
      </c>
      <c r="D54" s="31" t="s">
        <v>1066</v>
      </c>
      <c r="E54" s="31" t="s">
        <v>574</v>
      </c>
      <c r="F54" s="86">
        <v>53044</v>
      </c>
      <c r="G54" s="32">
        <v>44.57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45295</v>
      </c>
      <c r="B55" s="32">
        <v>531739</v>
      </c>
      <c r="C55" s="31" t="s">
        <v>1067</v>
      </c>
      <c r="D55" s="31" t="s">
        <v>1068</v>
      </c>
      <c r="E55" s="31" t="s">
        <v>573</v>
      </c>
      <c r="F55" s="86">
        <v>10002</v>
      </c>
      <c r="G55" s="32">
        <v>17.61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45295</v>
      </c>
      <c r="B56" s="32">
        <v>531739</v>
      </c>
      <c r="C56" s="31" t="s">
        <v>1067</v>
      </c>
      <c r="D56" s="31" t="s">
        <v>1068</v>
      </c>
      <c r="E56" s="31" t="s">
        <v>574</v>
      </c>
      <c r="F56" s="86">
        <v>1020002</v>
      </c>
      <c r="G56" s="32">
        <v>17.02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45295</v>
      </c>
      <c r="B57" s="32">
        <v>531739</v>
      </c>
      <c r="C57" s="31" t="s">
        <v>1067</v>
      </c>
      <c r="D57" s="31" t="s">
        <v>1069</v>
      </c>
      <c r="E57" s="31" t="s">
        <v>573</v>
      </c>
      <c r="F57" s="86">
        <v>1015638</v>
      </c>
      <c r="G57" s="32">
        <v>17.05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45295</v>
      </c>
      <c r="B58" s="32">
        <v>531592</v>
      </c>
      <c r="C58" s="31" t="s">
        <v>1070</v>
      </c>
      <c r="D58" s="31" t="s">
        <v>1071</v>
      </c>
      <c r="E58" s="31" t="s">
        <v>573</v>
      </c>
      <c r="F58" s="86">
        <v>1500000</v>
      </c>
      <c r="G58" s="32">
        <v>6.6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45295</v>
      </c>
      <c r="B59" s="32">
        <v>531592</v>
      </c>
      <c r="C59" s="31" t="s">
        <v>1070</v>
      </c>
      <c r="D59" s="31" t="s">
        <v>1071</v>
      </c>
      <c r="E59" s="31" t="s">
        <v>574</v>
      </c>
      <c r="F59" s="86">
        <v>1000000</v>
      </c>
      <c r="G59" s="32">
        <v>6.62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45295</v>
      </c>
      <c r="B60" s="32">
        <v>539228</v>
      </c>
      <c r="C60" s="31" t="s">
        <v>1072</v>
      </c>
      <c r="D60" s="31" t="s">
        <v>1073</v>
      </c>
      <c r="E60" s="31" t="s">
        <v>574</v>
      </c>
      <c r="F60" s="86">
        <v>336432</v>
      </c>
      <c r="G60" s="32">
        <v>3.65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45295</v>
      </c>
      <c r="B61" s="32">
        <v>531439</v>
      </c>
      <c r="C61" s="31" t="s">
        <v>1074</v>
      </c>
      <c r="D61" s="31" t="s">
        <v>1075</v>
      </c>
      <c r="E61" s="31" t="s">
        <v>574</v>
      </c>
      <c r="F61" s="86">
        <v>400000</v>
      </c>
      <c r="G61" s="32">
        <v>153.30000000000001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45295</v>
      </c>
      <c r="B62" s="32">
        <v>531439</v>
      </c>
      <c r="C62" s="31" t="s">
        <v>1074</v>
      </c>
      <c r="D62" s="31" t="s">
        <v>1076</v>
      </c>
      <c r="E62" s="31" t="s">
        <v>573</v>
      </c>
      <c r="F62" s="86">
        <v>394495</v>
      </c>
      <c r="G62" s="32">
        <v>153.30000000000001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45295</v>
      </c>
      <c r="B63" s="32">
        <v>530663</v>
      </c>
      <c r="C63" s="31" t="s">
        <v>1077</v>
      </c>
      <c r="D63" s="31" t="s">
        <v>1078</v>
      </c>
      <c r="E63" s="31" t="s">
        <v>573</v>
      </c>
      <c r="F63" s="86">
        <v>250001</v>
      </c>
      <c r="G63" s="32">
        <v>2.0699999999999998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45295</v>
      </c>
      <c r="B64" s="32">
        <v>540377</v>
      </c>
      <c r="C64" s="31" t="s">
        <v>944</v>
      </c>
      <c r="D64" s="31" t="s">
        <v>1079</v>
      </c>
      <c r="E64" s="31" t="s">
        <v>574</v>
      </c>
      <c r="F64" s="86">
        <v>2149956</v>
      </c>
      <c r="G64" s="32">
        <v>1.55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45295</v>
      </c>
      <c r="B65" s="32">
        <v>540377</v>
      </c>
      <c r="C65" s="31" t="s">
        <v>944</v>
      </c>
      <c r="D65" s="31" t="s">
        <v>1080</v>
      </c>
      <c r="E65" s="31" t="s">
        <v>574</v>
      </c>
      <c r="F65" s="86">
        <v>1733485</v>
      </c>
      <c r="G65" s="32">
        <v>1.55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45295</v>
      </c>
      <c r="B66" s="32">
        <v>540377</v>
      </c>
      <c r="C66" s="31" t="s">
        <v>944</v>
      </c>
      <c r="D66" s="31" t="s">
        <v>984</v>
      </c>
      <c r="E66" s="31" t="s">
        <v>574</v>
      </c>
      <c r="F66" s="86">
        <v>5707960</v>
      </c>
      <c r="G66" s="32">
        <v>1.56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45295</v>
      </c>
      <c r="B67" s="32">
        <v>540377</v>
      </c>
      <c r="C67" s="31" t="s">
        <v>944</v>
      </c>
      <c r="D67" s="31" t="s">
        <v>983</v>
      </c>
      <c r="E67" s="31" t="s">
        <v>573</v>
      </c>
      <c r="F67" s="86">
        <v>1500000</v>
      </c>
      <c r="G67" s="32">
        <v>1.57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45295</v>
      </c>
      <c r="B68" s="32">
        <v>532154</v>
      </c>
      <c r="C68" s="31" t="s">
        <v>1081</v>
      </c>
      <c r="D68" s="31" t="s">
        <v>989</v>
      </c>
      <c r="E68" s="31" t="s">
        <v>573</v>
      </c>
      <c r="F68" s="86">
        <v>8000000</v>
      </c>
      <c r="G68" s="32">
        <v>0.85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45295</v>
      </c>
      <c r="B69" s="32">
        <v>539814</v>
      </c>
      <c r="C69" s="31" t="s">
        <v>1082</v>
      </c>
      <c r="D69" s="31" t="s">
        <v>1083</v>
      </c>
      <c r="E69" s="31" t="s">
        <v>573</v>
      </c>
      <c r="F69" s="86">
        <v>22628</v>
      </c>
      <c r="G69" s="32">
        <v>111.1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45295</v>
      </c>
      <c r="B70" s="32">
        <v>513554</v>
      </c>
      <c r="C70" s="31" t="s">
        <v>1084</v>
      </c>
      <c r="D70" s="31" t="s">
        <v>1085</v>
      </c>
      <c r="E70" s="31" t="s">
        <v>573</v>
      </c>
      <c r="F70" s="86">
        <v>87970</v>
      </c>
      <c r="G70" s="32">
        <v>117.15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45295</v>
      </c>
      <c r="B71" s="32">
        <v>513554</v>
      </c>
      <c r="C71" s="31" t="s">
        <v>1084</v>
      </c>
      <c r="D71" s="31" t="s">
        <v>1085</v>
      </c>
      <c r="E71" s="31" t="s">
        <v>574</v>
      </c>
      <c r="F71" s="86">
        <v>35475</v>
      </c>
      <c r="G71" s="32">
        <v>115.94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45295</v>
      </c>
      <c r="B72" s="32">
        <v>535910</v>
      </c>
      <c r="C72" s="31" t="s">
        <v>985</v>
      </c>
      <c r="D72" s="31" t="s">
        <v>986</v>
      </c>
      <c r="E72" s="31" t="s">
        <v>574</v>
      </c>
      <c r="F72" s="86">
        <v>125000</v>
      </c>
      <c r="G72" s="32">
        <v>77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45295</v>
      </c>
      <c r="B73" s="32">
        <v>535910</v>
      </c>
      <c r="C73" s="31" t="s">
        <v>985</v>
      </c>
      <c r="D73" s="31" t="s">
        <v>1086</v>
      </c>
      <c r="E73" s="31" t="s">
        <v>574</v>
      </c>
      <c r="F73" s="86">
        <v>27500</v>
      </c>
      <c r="G73" s="32">
        <v>79.09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45295</v>
      </c>
      <c r="B74" s="32">
        <v>535910</v>
      </c>
      <c r="C74" s="31" t="s">
        <v>985</v>
      </c>
      <c r="D74" s="31" t="s">
        <v>1086</v>
      </c>
      <c r="E74" s="31" t="s">
        <v>573</v>
      </c>
      <c r="F74" s="86">
        <v>97500</v>
      </c>
      <c r="G74" s="32">
        <v>76.959999999999994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45295</v>
      </c>
      <c r="B75" s="32">
        <v>531494</v>
      </c>
      <c r="C75" s="31" t="s">
        <v>1087</v>
      </c>
      <c r="D75" s="31" t="s">
        <v>1088</v>
      </c>
      <c r="E75" s="31" t="s">
        <v>574</v>
      </c>
      <c r="F75" s="86">
        <v>1263263</v>
      </c>
      <c r="G75" s="32">
        <v>4.22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45295</v>
      </c>
      <c r="B76" s="32">
        <v>543305</v>
      </c>
      <c r="C76" s="31" t="s">
        <v>1089</v>
      </c>
      <c r="D76" s="31" t="s">
        <v>1090</v>
      </c>
      <c r="E76" s="31" t="s">
        <v>574</v>
      </c>
      <c r="F76" s="86">
        <v>48000</v>
      </c>
      <c r="G76" s="32">
        <v>8.2200000000000006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45295</v>
      </c>
      <c r="B77" s="32">
        <v>530557</v>
      </c>
      <c r="C77" s="31" t="s">
        <v>945</v>
      </c>
      <c r="D77" s="31" t="s">
        <v>946</v>
      </c>
      <c r="E77" s="31" t="s">
        <v>574</v>
      </c>
      <c r="F77" s="86">
        <v>3828646</v>
      </c>
      <c r="G77" s="32">
        <v>0.68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45295</v>
      </c>
      <c r="B78" s="32">
        <v>530557</v>
      </c>
      <c r="C78" s="31" t="s">
        <v>945</v>
      </c>
      <c r="D78" s="31" t="s">
        <v>946</v>
      </c>
      <c r="E78" s="31" t="s">
        <v>573</v>
      </c>
      <c r="F78" s="86">
        <v>6768315</v>
      </c>
      <c r="G78" s="32">
        <v>0.69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45295</v>
      </c>
      <c r="B79" s="32">
        <v>538874</v>
      </c>
      <c r="C79" s="31" t="s">
        <v>1091</v>
      </c>
      <c r="D79" s="31" t="s">
        <v>1092</v>
      </c>
      <c r="E79" s="31" t="s">
        <v>573</v>
      </c>
      <c r="F79" s="86">
        <v>62530</v>
      </c>
      <c r="G79" s="32">
        <v>11.3</v>
      </c>
      <c r="H79" s="32" t="s">
        <v>861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45295</v>
      </c>
      <c r="B80" s="32">
        <v>526043</v>
      </c>
      <c r="C80" s="31" t="s">
        <v>1093</v>
      </c>
      <c r="D80" s="31" t="s">
        <v>1094</v>
      </c>
      <c r="E80" s="31" t="s">
        <v>574</v>
      </c>
      <c r="F80" s="86">
        <v>75030</v>
      </c>
      <c r="G80" s="32">
        <v>56.49</v>
      </c>
      <c r="H80" s="32" t="s">
        <v>861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45295</v>
      </c>
      <c r="B81" s="32">
        <v>538452</v>
      </c>
      <c r="C81" s="31" t="s">
        <v>947</v>
      </c>
      <c r="D81" s="31" t="s">
        <v>1095</v>
      </c>
      <c r="E81" s="31" t="s">
        <v>573</v>
      </c>
      <c r="F81" s="86">
        <v>170000</v>
      </c>
      <c r="G81" s="32">
        <v>20.27</v>
      </c>
      <c r="H81" s="32" t="s">
        <v>861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45295</v>
      </c>
      <c r="B82" s="32">
        <v>538452</v>
      </c>
      <c r="C82" s="31" t="s">
        <v>947</v>
      </c>
      <c r="D82" s="31" t="s">
        <v>948</v>
      </c>
      <c r="E82" s="31" t="s">
        <v>574</v>
      </c>
      <c r="F82" s="86">
        <v>184240</v>
      </c>
      <c r="G82" s="32">
        <v>20.27</v>
      </c>
      <c r="H82" s="32" t="s">
        <v>861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45295</v>
      </c>
      <c r="B83" s="32">
        <v>526873</v>
      </c>
      <c r="C83" s="31" t="s">
        <v>1096</v>
      </c>
      <c r="D83" s="31" t="s">
        <v>1097</v>
      </c>
      <c r="E83" s="31" t="s">
        <v>574</v>
      </c>
      <c r="F83" s="86">
        <v>305449</v>
      </c>
      <c r="G83" s="32">
        <v>9.33</v>
      </c>
      <c r="H83" s="32" t="s">
        <v>861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45295</v>
      </c>
      <c r="B84" s="32">
        <v>526873</v>
      </c>
      <c r="C84" s="31" t="s">
        <v>1096</v>
      </c>
      <c r="D84" s="31" t="s">
        <v>1098</v>
      </c>
      <c r="E84" s="31" t="s">
        <v>573</v>
      </c>
      <c r="F84" s="86">
        <v>75000</v>
      </c>
      <c r="G84" s="32">
        <v>9.35</v>
      </c>
      <c r="H84" s="32" t="s">
        <v>861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45295</v>
      </c>
      <c r="B85" s="32">
        <v>526873</v>
      </c>
      <c r="C85" s="31" t="s">
        <v>1096</v>
      </c>
      <c r="D85" s="31" t="s">
        <v>1099</v>
      </c>
      <c r="E85" s="31" t="s">
        <v>573</v>
      </c>
      <c r="F85" s="86">
        <v>39890</v>
      </c>
      <c r="G85" s="32">
        <v>9.35</v>
      </c>
      <c r="H85" s="32" t="s">
        <v>861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45295</v>
      </c>
      <c r="B86" s="32">
        <v>526873</v>
      </c>
      <c r="C86" s="31" t="s">
        <v>1096</v>
      </c>
      <c r="D86" s="31" t="s">
        <v>1100</v>
      </c>
      <c r="E86" s="31" t="s">
        <v>574</v>
      </c>
      <c r="F86" s="86">
        <v>50000</v>
      </c>
      <c r="G86" s="32">
        <v>9.32</v>
      </c>
      <c r="H86" s="32" t="s">
        <v>861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45295</v>
      </c>
      <c r="B87" s="32">
        <v>543171</v>
      </c>
      <c r="C87" s="31" t="s">
        <v>1101</v>
      </c>
      <c r="D87" s="31" t="s">
        <v>1102</v>
      </c>
      <c r="E87" s="31" t="s">
        <v>574</v>
      </c>
      <c r="F87" s="86">
        <v>291971</v>
      </c>
      <c r="G87" s="32">
        <v>4.34</v>
      </c>
      <c r="H87" s="32" t="s">
        <v>861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45295</v>
      </c>
      <c r="B88" s="32">
        <v>532939</v>
      </c>
      <c r="C88" s="31" t="s">
        <v>929</v>
      </c>
      <c r="D88" s="31" t="s">
        <v>879</v>
      </c>
      <c r="E88" s="31" t="s">
        <v>574</v>
      </c>
      <c r="F88" s="86">
        <v>18648075</v>
      </c>
      <c r="G88" s="32">
        <v>28.64</v>
      </c>
      <c r="H88" s="32" t="s">
        <v>861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45295</v>
      </c>
      <c r="B89" s="32">
        <v>532939</v>
      </c>
      <c r="C89" s="31" t="s">
        <v>929</v>
      </c>
      <c r="D89" s="31" t="s">
        <v>879</v>
      </c>
      <c r="E89" s="31" t="s">
        <v>574</v>
      </c>
      <c r="F89" s="86">
        <v>19495346</v>
      </c>
      <c r="G89" s="32">
        <v>28.76</v>
      </c>
      <c r="H89" s="32" t="s">
        <v>861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45295</v>
      </c>
      <c r="B90" s="32">
        <v>530617</v>
      </c>
      <c r="C90" s="31" t="s">
        <v>987</v>
      </c>
      <c r="D90" s="31" t="s">
        <v>1103</v>
      </c>
      <c r="E90" s="31" t="s">
        <v>574</v>
      </c>
      <c r="F90" s="86">
        <v>75000</v>
      </c>
      <c r="G90" s="32">
        <v>91.79</v>
      </c>
      <c r="H90" s="32" t="s">
        <v>861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45295</v>
      </c>
      <c r="B91" s="32">
        <v>530025</v>
      </c>
      <c r="C91" s="31" t="s">
        <v>1104</v>
      </c>
      <c r="D91" s="31" t="s">
        <v>1105</v>
      </c>
      <c r="E91" s="31" t="s">
        <v>574</v>
      </c>
      <c r="F91" s="86">
        <v>51000</v>
      </c>
      <c r="G91" s="32">
        <v>19.79</v>
      </c>
      <c r="H91" s="32" t="s">
        <v>861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45295</v>
      </c>
      <c r="B92" s="32">
        <v>530025</v>
      </c>
      <c r="C92" s="31" t="s">
        <v>1104</v>
      </c>
      <c r="D92" s="31" t="s">
        <v>1106</v>
      </c>
      <c r="E92" s="31" t="s">
        <v>574</v>
      </c>
      <c r="F92" s="86">
        <v>75941</v>
      </c>
      <c r="G92" s="32">
        <v>20.09</v>
      </c>
      <c r="H92" s="32" t="s">
        <v>861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45295</v>
      </c>
      <c r="B93" s="32">
        <v>544074</v>
      </c>
      <c r="C93" s="31" t="s">
        <v>988</v>
      </c>
      <c r="D93" s="31" t="s">
        <v>1071</v>
      </c>
      <c r="E93" s="31" t="s">
        <v>574</v>
      </c>
      <c r="F93" s="86">
        <v>48000</v>
      </c>
      <c r="G93" s="32">
        <v>209.47</v>
      </c>
      <c r="H93" s="32" t="s">
        <v>861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45295</v>
      </c>
      <c r="B94" s="32">
        <v>542753</v>
      </c>
      <c r="C94" s="31" t="s">
        <v>991</v>
      </c>
      <c r="D94" s="31" t="s">
        <v>989</v>
      </c>
      <c r="E94" s="31" t="s">
        <v>574</v>
      </c>
      <c r="F94" s="86">
        <v>5005714</v>
      </c>
      <c r="G94" s="32">
        <v>3.88</v>
      </c>
      <c r="H94" s="32" t="s">
        <v>861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45295</v>
      </c>
      <c r="B95" s="32">
        <v>542753</v>
      </c>
      <c r="C95" s="31" t="s">
        <v>991</v>
      </c>
      <c r="D95" s="31" t="s">
        <v>989</v>
      </c>
      <c r="E95" s="31" t="s">
        <v>574</v>
      </c>
      <c r="F95" s="86">
        <v>2512184</v>
      </c>
      <c r="G95" s="32">
        <v>3.83</v>
      </c>
      <c r="H95" s="32" t="s">
        <v>861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45295</v>
      </c>
      <c r="B96" s="32">
        <v>539470</v>
      </c>
      <c r="C96" s="31" t="s">
        <v>1107</v>
      </c>
      <c r="D96" s="31" t="s">
        <v>1108</v>
      </c>
      <c r="E96" s="31" t="s">
        <v>574</v>
      </c>
      <c r="F96" s="86">
        <v>3012000</v>
      </c>
      <c r="G96" s="32">
        <v>1.48</v>
      </c>
      <c r="H96" s="32" t="s">
        <v>861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45295</v>
      </c>
      <c r="B97" s="32">
        <v>539470</v>
      </c>
      <c r="C97" s="31" t="s">
        <v>1107</v>
      </c>
      <c r="D97" s="31" t="s">
        <v>989</v>
      </c>
      <c r="E97" s="31" t="s">
        <v>574</v>
      </c>
      <c r="F97" s="86">
        <v>11596000</v>
      </c>
      <c r="G97" s="32">
        <v>1.49</v>
      </c>
      <c r="H97" s="32" t="s">
        <v>861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45295</v>
      </c>
      <c r="B98" s="32">
        <v>539470</v>
      </c>
      <c r="C98" s="31" t="s">
        <v>1107</v>
      </c>
      <c r="D98" s="31" t="s">
        <v>1109</v>
      </c>
      <c r="E98" s="31" t="s">
        <v>574</v>
      </c>
      <c r="F98" s="86">
        <v>2568661</v>
      </c>
      <c r="G98" s="32">
        <v>1.48</v>
      </c>
      <c r="H98" s="32" t="s">
        <v>861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45295</v>
      </c>
      <c r="B99" s="32">
        <v>538975</v>
      </c>
      <c r="C99" s="31" t="s">
        <v>992</v>
      </c>
      <c r="D99" s="31" t="s">
        <v>993</v>
      </c>
      <c r="E99" s="31" t="s">
        <v>574</v>
      </c>
      <c r="F99" s="86">
        <v>6085515</v>
      </c>
      <c r="G99" s="32">
        <v>0.49</v>
      </c>
      <c r="H99" s="32" t="s">
        <v>861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45295</v>
      </c>
      <c r="B100" s="32">
        <v>543536</v>
      </c>
      <c r="C100" s="31" t="s">
        <v>1110</v>
      </c>
      <c r="D100" s="31" t="s">
        <v>1111</v>
      </c>
      <c r="E100" s="31" t="s">
        <v>574</v>
      </c>
      <c r="F100" s="86">
        <v>56000</v>
      </c>
      <c r="G100" s="32">
        <v>8.16</v>
      </c>
      <c r="H100" s="32" t="s">
        <v>861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45295</v>
      </c>
      <c r="B101" s="32">
        <v>543536</v>
      </c>
      <c r="C101" s="31" t="s">
        <v>1110</v>
      </c>
      <c r="D101" s="31" t="s">
        <v>1112</v>
      </c>
      <c r="E101" s="31" t="s">
        <v>574</v>
      </c>
      <c r="F101" s="86">
        <v>48000</v>
      </c>
      <c r="G101" s="32">
        <v>8.1</v>
      </c>
      <c r="H101" s="32" t="s">
        <v>861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45295</v>
      </c>
      <c r="B102" s="32">
        <v>530611</v>
      </c>
      <c r="C102" s="31" t="s">
        <v>1113</v>
      </c>
      <c r="D102" s="31" t="s">
        <v>1114</v>
      </c>
      <c r="E102" s="31" t="s">
        <v>574</v>
      </c>
      <c r="F102" s="86">
        <v>1100000</v>
      </c>
      <c r="G102" s="32">
        <v>0.55000000000000004</v>
      </c>
      <c r="H102" s="32" t="s">
        <v>861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45295</v>
      </c>
      <c r="B103" s="32">
        <v>530611</v>
      </c>
      <c r="C103" s="31" t="s">
        <v>1113</v>
      </c>
      <c r="D103" s="31" t="s">
        <v>989</v>
      </c>
      <c r="E103" s="31" t="s">
        <v>574</v>
      </c>
      <c r="F103" s="86">
        <v>1800000</v>
      </c>
      <c r="G103" s="32">
        <v>0.55000000000000004</v>
      </c>
      <c r="H103" s="32" t="s">
        <v>861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45295</v>
      </c>
      <c r="B104" s="32">
        <v>530611</v>
      </c>
      <c r="C104" s="31" t="s">
        <v>1113</v>
      </c>
      <c r="D104" s="31" t="s">
        <v>876</v>
      </c>
      <c r="E104" s="31" t="s">
        <v>574</v>
      </c>
      <c r="F104" s="86">
        <v>27114</v>
      </c>
      <c r="G104" s="32">
        <v>0.59</v>
      </c>
      <c r="H104" s="32" t="s">
        <v>861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45295</v>
      </c>
      <c r="B105" s="32">
        <v>530611</v>
      </c>
      <c r="C105" s="31" t="s">
        <v>1113</v>
      </c>
      <c r="D105" s="31" t="s">
        <v>876</v>
      </c>
      <c r="E105" s="31" t="s">
        <v>574</v>
      </c>
      <c r="F105" s="86">
        <v>2492213</v>
      </c>
      <c r="G105" s="32">
        <v>0.55000000000000004</v>
      </c>
      <c r="H105" s="32" t="s">
        <v>861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45295</v>
      </c>
      <c r="B106" s="32">
        <v>544001</v>
      </c>
      <c r="C106" s="31" t="s">
        <v>1115</v>
      </c>
      <c r="D106" s="31" t="s">
        <v>1042</v>
      </c>
      <c r="E106" s="31" t="s">
        <v>574</v>
      </c>
      <c r="F106" s="86">
        <v>40000</v>
      </c>
      <c r="G106" s="32">
        <v>266.58999999999997</v>
      </c>
      <c r="H106" s="32" t="s">
        <v>861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45295</v>
      </c>
      <c r="B107" s="32">
        <v>539835</v>
      </c>
      <c r="C107" s="31" t="s">
        <v>1116</v>
      </c>
      <c r="D107" s="31" t="s">
        <v>1117</v>
      </c>
      <c r="E107" s="31" t="s">
        <v>574</v>
      </c>
      <c r="F107" s="86">
        <v>202875</v>
      </c>
      <c r="G107" s="32">
        <v>2.2400000000000002</v>
      </c>
      <c r="H107" s="32" t="s">
        <v>861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45295</v>
      </c>
      <c r="B108" s="32">
        <v>539835</v>
      </c>
      <c r="C108" s="31" t="s">
        <v>1116</v>
      </c>
      <c r="D108" s="31" t="s">
        <v>1118</v>
      </c>
      <c r="E108" s="31" t="s">
        <v>574</v>
      </c>
      <c r="F108" s="86">
        <v>197609</v>
      </c>
      <c r="G108" s="32">
        <v>2.2400000000000002</v>
      </c>
      <c r="H108" s="32" t="s">
        <v>861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45295</v>
      </c>
      <c r="B109" s="32">
        <v>543274</v>
      </c>
      <c r="C109" s="31" t="s">
        <v>1119</v>
      </c>
      <c r="D109" s="31" t="s">
        <v>1120</v>
      </c>
      <c r="E109" s="31" t="s">
        <v>574</v>
      </c>
      <c r="F109" s="86">
        <v>250200</v>
      </c>
      <c r="G109" s="32">
        <v>8.5</v>
      </c>
      <c r="H109" s="32" t="s">
        <v>861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45295</v>
      </c>
      <c r="B110" s="32">
        <v>543274</v>
      </c>
      <c r="C110" s="31" t="s">
        <v>1119</v>
      </c>
      <c r="D110" s="31" t="s">
        <v>1121</v>
      </c>
      <c r="E110" s="31" t="s">
        <v>574</v>
      </c>
      <c r="F110" s="86">
        <v>161550</v>
      </c>
      <c r="G110" s="32">
        <v>8.5</v>
      </c>
      <c r="H110" s="32" t="s">
        <v>861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45295</v>
      </c>
      <c r="B111" s="32">
        <v>539278</v>
      </c>
      <c r="C111" s="31" t="s">
        <v>1122</v>
      </c>
      <c r="D111" s="31" t="s">
        <v>1123</v>
      </c>
      <c r="E111" s="31" t="s">
        <v>574</v>
      </c>
      <c r="F111" s="86">
        <v>200000</v>
      </c>
      <c r="G111" s="32">
        <v>3.11</v>
      </c>
      <c r="H111" s="32" t="s">
        <v>861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45295</v>
      </c>
      <c r="B112" s="32">
        <v>539310</v>
      </c>
      <c r="C112" s="31" t="s">
        <v>1124</v>
      </c>
      <c r="D112" s="31" t="s">
        <v>1125</v>
      </c>
      <c r="E112" s="31" t="s">
        <v>574</v>
      </c>
      <c r="F112" s="86">
        <v>246111</v>
      </c>
      <c r="G112" s="32">
        <v>84.84</v>
      </c>
      <c r="H112" s="32" t="s">
        <v>861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45295</v>
      </c>
      <c r="B113" s="32">
        <v>539310</v>
      </c>
      <c r="C113" s="31" t="s">
        <v>1124</v>
      </c>
      <c r="D113" s="31" t="s">
        <v>1125</v>
      </c>
      <c r="E113" s="31" t="s">
        <v>574</v>
      </c>
      <c r="F113" s="86">
        <v>243673</v>
      </c>
      <c r="G113" s="32">
        <v>84.82</v>
      </c>
      <c r="H113" s="32" t="s">
        <v>861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45295</v>
      </c>
      <c r="B114" s="32">
        <v>530045</v>
      </c>
      <c r="C114" s="31" t="s">
        <v>1126</v>
      </c>
      <c r="D114" s="31" t="s">
        <v>1127</v>
      </c>
      <c r="E114" s="31" t="s">
        <v>574</v>
      </c>
      <c r="F114" s="86">
        <v>188824</v>
      </c>
      <c r="G114" s="32">
        <v>25.25</v>
      </c>
      <c r="H114" s="32" t="s">
        <v>861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45295</v>
      </c>
      <c r="B115" s="32">
        <v>530045</v>
      </c>
      <c r="C115" s="31" t="s">
        <v>1126</v>
      </c>
      <c r="D115" s="31" t="s">
        <v>1128</v>
      </c>
      <c r="E115" s="31" t="s">
        <v>574</v>
      </c>
      <c r="F115" s="86">
        <v>195653</v>
      </c>
      <c r="G115" s="32">
        <v>25.25</v>
      </c>
      <c r="H115" s="32" t="s">
        <v>861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45295</v>
      </c>
      <c r="B116" s="32">
        <v>539040</v>
      </c>
      <c r="C116" s="31" t="s">
        <v>994</v>
      </c>
      <c r="D116" s="31" t="s">
        <v>995</v>
      </c>
      <c r="E116" s="31" t="s">
        <v>574</v>
      </c>
      <c r="F116" s="86">
        <v>540701</v>
      </c>
      <c r="G116" s="32">
        <v>53.44</v>
      </c>
      <c r="H116" s="32" t="s">
        <v>861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45295</v>
      </c>
      <c r="B117" s="32">
        <v>526987</v>
      </c>
      <c r="C117" s="31" t="s">
        <v>996</v>
      </c>
      <c r="D117" s="31" t="s">
        <v>879</v>
      </c>
      <c r="E117" s="31" t="s">
        <v>574</v>
      </c>
      <c r="F117" s="86">
        <v>2675533</v>
      </c>
      <c r="G117" s="32">
        <v>15.74</v>
      </c>
      <c r="H117" s="32" t="s">
        <v>861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45295</v>
      </c>
      <c r="B118" s="32">
        <v>526987</v>
      </c>
      <c r="C118" s="31" t="s">
        <v>996</v>
      </c>
      <c r="D118" s="31" t="s">
        <v>879</v>
      </c>
      <c r="E118" s="31" t="s">
        <v>574</v>
      </c>
      <c r="F118" s="86">
        <v>2863611</v>
      </c>
      <c r="G118" s="32">
        <v>15.8</v>
      </c>
      <c r="H118" s="32" t="s">
        <v>861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45295</v>
      </c>
      <c r="B119" s="32">
        <v>511523</v>
      </c>
      <c r="C119" s="31" t="s">
        <v>1129</v>
      </c>
      <c r="D119" s="31" t="s">
        <v>1130</v>
      </c>
      <c r="E119" s="31" t="s">
        <v>574</v>
      </c>
      <c r="F119" s="86">
        <v>336554</v>
      </c>
      <c r="G119" s="32">
        <v>22.02</v>
      </c>
      <c r="H119" s="32" t="s">
        <v>861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45295</v>
      </c>
      <c r="B120" s="32">
        <v>511523</v>
      </c>
      <c r="C120" s="31" t="s">
        <v>1129</v>
      </c>
      <c r="D120" s="31" t="s">
        <v>1130</v>
      </c>
      <c r="E120" s="31" t="s">
        <v>574</v>
      </c>
      <c r="F120" s="86">
        <v>5663</v>
      </c>
      <c r="G120" s="32">
        <v>22.27</v>
      </c>
      <c r="H120" s="32" t="s">
        <v>861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45295</v>
      </c>
      <c r="B121" s="32">
        <v>511523</v>
      </c>
      <c r="C121" s="31" t="s">
        <v>1129</v>
      </c>
      <c r="D121" s="31" t="s">
        <v>1131</v>
      </c>
      <c r="E121" s="31" t="s">
        <v>574</v>
      </c>
      <c r="F121" s="86">
        <v>108338</v>
      </c>
      <c r="G121" s="32">
        <v>22.21</v>
      </c>
      <c r="H121" s="32" t="s">
        <v>861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45295</v>
      </c>
      <c r="B122" s="32">
        <v>511523</v>
      </c>
      <c r="C122" s="31" t="s">
        <v>1129</v>
      </c>
      <c r="D122" s="31" t="s">
        <v>1131</v>
      </c>
      <c r="E122" s="31" t="s">
        <v>574</v>
      </c>
      <c r="F122" s="86">
        <v>244929</v>
      </c>
      <c r="G122" s="32">
        <v>22.07</v>
      </c>
      <c r="H122" s="32" t="s">
        <v>861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45295</v>
      </c>
      <c r="B123" s="32">
        <v>511523</v>
      </c>
      <c r="C123" s="31" t="s">
        <v>1129</v>
      </c>
      <c r="D123" s="31" t="s">
        <v>1132</v>
      </c>
      <c r="E123" s="31" t="s">
        <v>574</v>
      </c>
      <c r="F123" s="86">
        <v>353485</v>
      </c>
      <c r="G123" s="32">
        <v>22.09</v>
      </c>
      <c r="H123" s="32" t="s">
        <v>861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45295</v>
      </c>
      <c r="B124" s="32">
        <v>511523</v>
      </c>
      <c r="C124" s="31" t="s">
        <v>1129</v>
      </c>
      <c r="D124" s="31" t="s">
        <v>1132</v>
      </c>
      <c r="E124" s="31" t="s">
        <v>574</v>
      </c>
      <c r="F124" s="86">
        <v>51985</v>
      </c>
      <c r="G124" s="32">
        <v>22.3</v>
      </c>
      <c r="H124" s="32" t="s">
        <v>861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45295</v>
      </c>
      <c r="B125" s="32">
        <v>542803</v>
      </c>
      <c r="C125" s="31" t="s">
        <v>1133</v>
      </c>
      <c r="D125" s="31" t="s">
        <v>1134</v>
      </c>
      <c r="E125" s="31" t="s">
        <v>574</v>
      </c>
      <c r="F125" s="86">
        <v>51631</v>
      </c>
      <c r="G125" s="32">
        <v>17.11</v>
      </c>
      <c r="H125" s="32" t="s">
        <v>861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45295</v>
      </c>
      <c r="B126" s="32">
        <v>542803</v>
      </c>
      <c r="C126" s="31" t="s">
        <v>1133</v>
      </c>
      <c r="D126" s="31" t="s">
        <v>1134</v>
      </c>
      <c r="E126" s="31" t="s">
        <v>574</v>
      </c>
      <c r="F126" s="86">
        <v>51631</v>
      </c>
      <c r="G126" s="32">
        <v>16.96</v>
      </c>
      <c r="H126" s="32" t="s">
        <v>861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45295</v>
      </c>
      <c r="B127" s="32">
        <v>542803</v>
      </c>
      <c r="C127" s="31" t="s">
        <v>1133</v>
      </c>
      <c r="D127" s="31" t="s">
        <v>1135</v>
      </c>
      <c r="E127" s="31" t="s">
        <v>574</v>
      </c>
      <c r="F127" s="86">
        <v>52130</v>
      </c>
      <c r="G127" s="32">
        <v>17.11</v>
      </c>
      <c r="H127" s="32" t="s">
        <v>861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45295</v>
      </c>
      <c r="B128" s="32">
        <v>512587</v>
      </c>
      <c r="C128" s="31" t="s">
        <v>997</v>
      </c>
      <c r="D128" s="31" t="s">
        <v>1136</v>
      </c>
      <c r="E128" s="31" t="s">
        <v>574</v>
      </c>
      <c r="F128" s="86">
        <v>27500</v>
      </c>
      <c r="G128" s="32">
        <v>58.86</v>
      </c>
      <c r="H128" s="32" t="s">
        <v>861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45295</v>
      </c>
      <c r="B129" s="32" t="s">
        <v>877</v>
      </c>
      <c r="C129" s="31" t="s">
        <v>1137</v>
      </c>
      <c r="D129" s="31" t="s">
        <v>575</v>
      </c>
      <c r="E129" s="31" t="s">
        <v>573</v>
      </c>
      <c r="F129" s="86">
        <v>100395</v>
      </c>
      <c r="G129" s="32">
        <v>1675.65</v>
      </c>
      <c r="H129" s="32" t="s">
        <v>861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45295</v>
      </c>
      <c r="B130" s="32" t="s">
        <v>1138</v>
      </c>
      <c r="C130" s="31" t="s">
        <v>1139</v>
      </c>
      <c r="D130" s="31" t="s">
        <v>876</v>
      </c>
      <c r="E130" s="31" t="s">
        <v>573</v>
      </c>
      <c r="F130" s="86">
        <v>2400000</v>
      </c>
      <c r="G130" s="32">
        <v>4.4000000000000004</v>
      </c>
      <c r="H130" s="32" t="s">
        <v>861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45295</v>
      </c>
      <c r="B131" s="32" t="s">
        <v>1138</v>
      </c>
      <c r="C131" s="31" t="s">
        <v>1139</v>
      </c>
      <c r="D131" s="31" t="s">
        <v>912</v>
      </c>
      <c r="E131" s="31" t="s">
        <v>573</v>
      </c>
      <c r="F131" s="86">
        <v>1500000</v>
      </c>
      <c r="G131" s="32">
        <v>4.4000000000000004</v>
      </c>
      <c r="H131" s="32" t="s">
        <v>861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45295</v>
      </c>
      <c r="B132" s="32" t="s">
        <v>998</v>
      </c>
      <c r="C132" s="31" t="s">
        <v>999</v>
      </c>
      <c r="D132" s="31" t="s">
        <v>575</v>
      </c>
      <c r="E132" s="31" t="s">
        <v>573</v>
      </c>
      <c r="F132" s="86">
        <v>2320069</v>
      </c>
      <c r="G132" s="32">
        <v>67.650000000000006</v>
      </c>
      <c r="H132" s="32" t="s">
        <v>861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45295</v>
      </c>
      <c r="B133" s="32" t="s">
        <v>913</v>
      </c>
      <c r="C133" s="31" t="s">
        <v>914</v>
      </c>
      <c r="D133" s="31" t="s">
        <v>1140</v>
      </c>
      <c r="E133" s="31" t="s">
        <v>573</v>
      </c>
      <c r="F133" s="86">
        <v>141613</v>
      </c>
      <c r="G133" s="32">
        <v>135.99</v>
      </c>
      <c r="H133" s="32" t="s">
        <v>861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45295</v>
      </c>
      <c r="B134" s="32" t="s">
        <v>913</v>
      </c>
      <c r="C134" s="31" t="s">
        <v>914</v>
      </c>
      <c r="D134" s="31" t="s">
        <v>903</v>
      </c>
      <c r="E134" s="31" t="s">
        <v>573</v>
      </c>
      <c r="F134" s="86">
        <v>2</v>
      </c>
      <c r="G134" s="32">
        <v>134.19999999999999</v>
      </c>
      <c r="H134" s="32" t="s">
        <v>861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45295</v>
      </c>
      <c r="B135" s="32" t="s">
        <v>1141</v>
      </c>
      <c r="C135" s="31" t="s">
        <v>1142</v>
      </c>
      <c r="D135" s="31" t="s">
        <v>575</v>
      </c>
      <c r="E135" s="31" t="s">
        <v>573</v>
      </c>
      <c r="F135" s="86">
        <v>948954</v>
      </c>
      <c r="G135" s="32">
        <v>64.98</v>
      </c>
      <c r="H135" s="32" t="s">
        <v>861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45295</v>
      </c>
      <c r="B136" s="32" t="s">
        <v>1143</v>
      </c>
      <c r="C136" s="31" t="s">
        <v>1144</v>
      </c>
      <c r="D136" s="31" t="s">
        <v>575</v>
      </c>
      <c r="E136" s="31" t="s">
        <v>573</v>
      </c>
      <c r="F136" s="86">
        <v>398344</v>
      </c>
      <c r="G136" s="32">
        <v>280.33</v>
      </c>
      <c r="H136" s="32" t="s">
        <v>861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45295</v>
      </c>
      <c r="B137" s="32" t="s">
        <v>1145</v>
      </c>
      <c r="C137" s="31" t="s">
        <v>1146</v>
      </c>
      <c r="D137" s="31" t="s">
        <v>1147</v>
      </c>
      <c r="E137" s="31" t="s">
        <v>573</v>
      </c>
      <c r="F137" s="86">
        <v>24000</v>
      </c>
      <c r="G137" s="32">
        <v>29.67</v>
      </c>
      <c r="H137" s="32" t="s">
        <v>861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45295</v>
      </c>
      <c r="B138" s="32" t="s">
        <v>1148</v>
      </c>
      <c r="C138" s="31" t="s">
        <v>1149</v>
      </c>
      <c r="D138" s="31" t="s">
        <v>575</v>
      </c>
      <c r="E138" s="31" t="s">
        <v>573</v>
      </c>
      <c r="F138" s="86">
        <v>107797</v>
      </c>
      <c r="G138" s="32">
        <v>318.52</v>
      </c>
      <c r="H138" s="32" t="s">
        <v>861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45295</v>
      </c>
      <c r="B139" s="32" t="s">
        <v>1150</v>
      </c>
      <c r="C139" s="31" t="s">
        <v>1151</v>
      </c>
      <c r="D139" s="31" t="s">
        <v>876</v>
      </c>
      <c r="E139" s="31" t="s">
        <v>573</v>
      </c>
      <c r="F139" s="86">
        <v>2025000</v>
      </c>
      <c r="G139" s="32">
        <v>10.93</v>
      </c>
      <c r="H139" s="32" t="s">
        <v>861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45295</v>
      </c>
      <c r="B140" s="32" t="s">
        <v>1152</v>
      </c>
      <c r="C140" s="31" t="s">
        <v>1153</v>
      </c>
      <c r="D140" s="31" t="s">
        <v>1154</v>
      </c>
      <c r="E140" s="31" t="s">
        <v>573</v>
      </c>
      <c r="F140" s="86">
        <v>19875153</v>
      </c>
      <c r="G140" s="32">
        <v>4.59</v>
      </c>
      <c r="H140" s="32" t="s">
        <v>861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45295</v>
      </c>
      <c r="B141" s="32" t="s">
        <v>1155</v>
      </c>
      <c r="C141" s="31" t="s">
        <v>1156</v>
      </c>
      <c r="D141" s="31" t="s">
        <v>575</v>
      </c>
      <c r="E141" s="31" t="s">
        <v>573</v>
      </c>
      <c r="F141" s="86">
        <v>92601</v>
      </c>
      <c r="G141" s="32">
        <v>680.31</v>
      </c>
      <c r="H141" s="32" t="s">
        <v>861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45295</v>
      </c>
      <c r="B142" s="32" t="s">
        <v>950</v>
      </c>
      <c r="C142" s="31" t="s">
        <v>951</v>
      </c>
      <c r="D142" s="31" t="s">
        <v>903</v>
      </c>
      <c r="E142" s="31" t="s">
        <v>573</v>
      </c>
      <c r="F142" s="86">
        <v>1000000</v>
      </c>
      <c r="G142" s="32">
        <v>15.4</v>
      </c>
      <c r="H142" s="32" t="s">
        <v>861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45295</v>
      </c>
      <c r="B143" s="32" t="s">
        <v>1157</v>
      </c>
      <c r="C143" s="31" t="s">
        <v>1158</v>
      </c>
      <c r="D143" s="31" t="s">
        <v>879</v>
      </c>
      <c r="E143" s="31" t="s">
        <v>573</v>
      </c>
      <c r="F143" s="86">
        <v>7037980</v>
      </c>
      <c r="G143" s="32">
        <v>30.73</v>
      </c>
      <c r="H143" s="32" t="s">
        <v>861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45295</v>
      </c>
      <c r="B144" s="32" t="s">
        <v>1159</v>
      </c>
      <c r="C144" s="31" t="s">
        <v>1160</v>
      </c>
      <c r="D144" s="31" t="s">
        <v>1161</v>
      </c>
      <c r="E144" s="31" t="s">
        <v>573</v>
      </c>
      <c r="F144" s="86">
        <v>121036</v>
      </c>
      <c r="G144" s="32">
        <v>16.39</v>
      </c>
      <c r="H144" s="32" t="s">
        <v>861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45295</v>
      </c>
      <c r="B145" s="32" t="s">
        <v>405</v>
      </c>
      <c r="C145" s="31" t="s">
        <v>1162</v>
      </c>
      <c r="D145" s="31" t="s">
        <v>575</v>
      </c>
      <c r="E145" s="31" t="s">
        <v>573</v>
      </c>
      <c r="F145" s="86">
        <v>8886808</v>
      </c>
      <c r="G145" s="32">
        <v>92.31</v>
      </c>
      <c r="H145" s="32" t="s">
        <v>861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45295</v>
      </c>
      <c r="B146" s="32" t="s">
        <v>405</v>
      </c>
      <c r="C146" s="31" t="s">
        <v>1162</v>
      </c>
      <c r="D146" s="31" t="s">
        <v>879</v>
      </c>
      <c r="E146" s="31" t="s">
        <v>573</v>
      </c>
      <c r="F146" s="86">
        <v>7034892</v>
      </c>
      <c r="G146" s="32">
        <v>92.4</v>
      </c>
      <c r="H146" s="32" t="s">
        <v>861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45295</v>
      </c>
      <c r="B147" s="32" t="s">
        <v>1163</v>
      </c>
      <c r="C147" s="31" t="s">
        <v>1164</v>
      </c>
      <c r="D147" s="31" t="s">
        <v>575</v>
      </c>
      <c r="E147" s="31" t="s">
        <v>573</v>
      </c>
      <c r="F147" s="86">
        <v>716965</v>
      </c>
      <c r="G147" s="32">
        <v>127.42</v>
      </c>
      <c r="H147" s="32" t="s">
        <v>861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45295</v>
      </c>
      <c r="B148" s="32" t="s">
        <v>1000</v>
      </c>
      <c r="C148" s="31" t="s">
        <v>1001</v>
      </c>
      <c r="D148" s="31" t="s">
        <v>1165</v>
      </c>
      <c r="E148" s="31" t="s">
        <v>573</v>
      </c>
      <c r="F148" s="86">
        <v>48000</v>
      </c>
      <c r="G148" s="32">
        <v>45.2</v>
      </c>
      <c r="H148" s="32" t="s">
        <v>861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45295</v>
      </c>
      <c r="B149" s="32" t="s">
        <v>1000</v>
      </c>
      <c r="C149" s="31" t="s">
        <v>1001</v>
      </c>
      <c r="D149" s="31" t="s">
        <v>903</v>
      </c>
      <c r="E149" s="31" t="s">
        <v>573</v>
      </c>
      <c r="F149" s="86">
        <v>27000</v>
      </c>
      <c r="G149" s="32">
        <v>45.2</v>
      </c>
      <c r="H149" s="32" t="s">
        <v>861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45295</v>
      </c>
      <c r="B150" s="32" t="s">
        <v>419</v>
      </c>
      <c r="C150" s="31" t="s">
        <v>1166</v>
      </c>
      <c r="D150" s="31" t="s">
        <v>575</v>
      </c>
      <c r="E150" s="31" t="s">
        <v>573</v>
      </c>
      <c r="F150" s="86">
        <v>3895019</v>
      </c>
      <c r="G150" s="32">
        <v>93.42</v>
      </c>
      <c r="H150" s="32" t="s">
        <v>861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45295</v>
      </c>
      <c r="B151" s="32" t="s">
        <v>419</v>
      </c>
      <c r="C151" s="31" t="s">
        <v>1166</v>
      </c>
      <c r="D151" s="31" t="s">
        <v>879</v>
      </c>
      <c r="E151" s="31" t="s">
        <v>573</v>
      </c>
      <c r="F151" s="86">
        <v>3488564</v>
      </c>
      <c r="G151" s="32">
        <v>92.89</v>
      </c>
      <c r="H151" s="32" t="s">
        <v>861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45295</v>
      </c>
      <c r="B152" s="32" t="s">
        <v>1167</v>
      </c>
      <c r="C152" s="31" t="s">
        <v>1168</v>
      </c>
      <c r="D152" s="31" t="s">
        <v>575</v>
      </c>
      <c r="E152" s="31" t="s">
        <v>573</v>
      </c>
      <c r="F152" s="86">
        <v>195748</v>
      </c>
      <c r="G152" s="32">
        <v>902.26</v>
      </c>
      <c r="H152" s="32" t="s">
        <v>861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45295</v>
      </c>
      <c r="B153" s="32" t="s">
        <v>1002</v>
      </c>
      <c r="C153" s="31" t="s">
        <v>1003</v>
      </c>
      <c r="D153" s="31" t="s">
        <v>575</v>
      </c>
      <c r="E153" s="31" t="s">
        <v>573</v>
      </c>
      <c r="F153" s="86">
        <v>434777</v>
      </c>
      <c r="G153" s="32">
        <v>168.19</v>
      </c>
      <c r="H153" s="32" t="s">
        <v>861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45295</v>
      </c>
      <c r="B154" s="32" t="s">
        <v>1002</v>
      </c>
      <c r="C154" s="31" t="s">
        <v>1003</v>
      </c>
      <c r="D154" s="31" t="s">
        <v>915</v>
      </c>
      <c r="E154" s="31" t="s">
        <v>573</v>
      </c>
      <c r="F154" s="86">
        <v>389303</v>
      </c>
      <c r="G154" s="32">
        <v>168.52</v>
      </c>
      <c r="H154" s="32" t="s">
        <v>861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45295</v>
      </c>
      <c r="B155" s="32" t="s">
        <v>1169</v>
      </c>
      <c r="C155" s="31" t="s">
        <v>1170</v>
      </c>
      <c r="D155" s="31" t="s">
        <v>575</v>
      </c>
      <c r="E155" s="31" t="s">
        <v>573</v>
      </c>
      <c r="F155" s="86">
        <v>310762</v>
      </c>
      <c r="G155" s="32">
        <v>75.63</v>
      </c>
      <c r="H155" s="32" t="s">
        <v>861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45295</v>
      </c>
      <c r="B156" s="32" t="s">
        <v>1171</v>
      </c>
      <c r="C156" s="31" t="s">
        <v>1172</v>
      </c>
      <c r="D156" s="31" t="s">
        <v>957</v>
      </c>
      <c r="E156" s="31" t="s">
        <v>573</v>
      </c>
      <c r="F156" s="86">
        <v>104800</v>
      </c>
      <c r="G156" s="32">
        <v>227.17</v>
      </c>
      <c r="H156" s="32" t="s">
        <v>861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45295</v>
      </c>
      <c r="B157" s="32" t="s">
        <v>1173</v>
      </c>
      <c r="C157" s="31" t="s">
        <v>1174</v>
      </c>
      <c r="D157" s="31" t="s">
        <v>989</v>
      </c>
      <c r="E157" s="31" t="s">
        <v>573</v>
      </c>
      <c r="F157" s="86">
        <v>5900000</v>
      </c>
      <c r="G157" s="32">
        <v>3.3</v>
      </c>
      <c r="H157" s="32" t="s">
        <v>861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45295</v>
      </c>
      <c r="B158" s="32" t="s">
        <v>1173</v>
      </c>
      <c r="C158" s="31" t="s">
        <v>1174</v>
      </c>
      <c r="D158" s="31" t="s">
        <v>1175</v>
      </c>
      <c r="E158" s="31" t="s">
        <v>573</v>
      </c>
      <c r="F158" s="86">
        <v>5345782</v>
      </c>
      <c r="G158" s="32">
        <v>3.23</v>
      </c>
      <c r="H158" s="32" t="s">
        <v>861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45295</v>
      </c>
      <c r="B159" s="32" t="s">
        <v>1173</v>
      </c>
      <c r="C159" s="31" t="s">
        <v>1174</v>
      </c>
      <c r="D159" s="31" t="s">
        <v>1154</v>
      </c>
      <c r="E159" s="31" t="s">
        <v>573</v>
      </c>
      <c r="F159" s="86">
        <v>10774074</v>
      </c>
      <c r="G159" s="32">
        <v>3.09</v>
      </c>
      <c r="H159" s="32" t="s">
        <v>861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45295</v>
      </c>
      <c r="B160" s="32" t="s">
        <v>1173</v>
      </c>
      <c r="C160" s="31" t="s">
        <v>1174</v>
      </c>
      <c r="D160" s="31" t="s">
        <v>1176</v>
      </c>
      <c r="E160" s="31" t="s">
        <v>573</v>
      </c>
      <c r="F160" s="86">
        <v>6630000</v>
      </c>
      <c r="G160" s="32">
        <v>3.22</v>
      </c>
      <c r="H160" s="32" t="s">
        <v>861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45295</v>
      </c>
      <c r="B161" s="32" t="s">
        <v>1004</v>
      </c>
      <c r="C161" s="31" t="s">
        <v>1005</v>
      </c>
      <c r="D161" s="31" t="s">
        <v>1177</v>
      </c>
      <c r="E161" s="31" t="s">
        <v>573</v>
      </c>
      <c r="F161" s="86">
        <v>632625</v>
      </c>
      <c r="G161" s="32">
        <v>371.03</v>
      </c>
      <c r="H161" s="32" t="s">
        <v>861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45295</v>
      </c>
      <c r="B162" s="32" t="s">
        <v>1178</v>
      </c>
      <c r="C162" s="31" t="s">
        <v>1179</v>
      </c>
      <c r="D162" s="31" t="s">
        <v>575</v>
      </c>
      <c r="E162" s="31" t="s">
        <v>573</v>
      </c>
      <c r="F162" s="86">
        <v>799614</v>
      </c>
      <c r="G162" s="32">
        <v>171.36</v>
      </c>
      <c r="H162" s="32" t="s">
        <v>861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45295</v>
      </c>
      <c r="B163" s="32" t="s">
        <v>1180</v>
      </c>
      <c r="C163" s="31" t="s">
        <v>1181</v>
      </c>
      <c r="D163" s="31" t="s">
        <v>876</v>
      </c>
      <c r="E163" s="31" t="s">
        <v>573</v>
      </c>
      <c r="F163" s="86">
        <v>400000</v>
      </c>
      <c r="G163" s="32">
        <v>32.520000000000003</v>
      </c>
      <c r="H163" s="32" t="s">
        <v>861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45295</v>
      </c>
      <c r="B164" s="32" t="s">
        <v>1180</v>
      </c>
      <c r="C164" s="31" t="s">
        <v>1181</v>
      </c>
      <c r="D164" s="31" t="s">
        <v>906</v>
      </c>
      <c r="E164" s="31" t="s">
        <v>573</v>
      </c>
      <c r="F164" s="86">
        <v>675055</v>
      </c>
      <c r="G164" s="32">
        <v>32.39</v>
      </c>
      <c r="H164" s="32" t="s">
        <v>861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45295</v>
      </c>
      <c r="B165" s="32" t="s">
        <v>1180</v>
      </c>
      <c r="C165" s="31" t="s">
        <v>1181</v>
      </c>
      <c r="D165" s="31" t="s">
        <v>1182</v>
      </c>
      <c r="E165" s="31" t="s">
        <v>573</v>
      </c>
      <c r="F165" s="86">
        <v>100000</v>
      </c>
      <c r="G165" s="32">
        <v>32.200000000000003</v>
      </c>
      <c r="H165" s="32" t="s">
        <v>861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45295</v>
      </c>
      <c r="B166" s="32" t="s">
        <v>1180</v>
      </c>
      <c r="C166" s="31" t="s">
        <v>1181</v>
      </c>
      <c r="D166" s="31" t="s">
        <v>1183</v>
      </c>
      <c r="E166" s="31" t="s">
        <v>573</v>
      </c>
      <c r="F166" s="86">
        <v>844992</v>
      </c>
      <c r="G166" s="32">
        <v>33.840000000000003</v>
      </c>
      <c r="H166" s="32" t="s">
        <v>861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45295</v>
      </c>
      <c r="B167" s="32" t="s">
        <v>1180</v>
      </c>
      <c r="C167" s="31" t="s">
        <v>1181</v>
      </c>
      <c r="D167" s="31" t="s">
        <v>903</v>
      </c>
      <c r="E167" s="31" t="s">
        <v>573</v>
      </c>
      <c r="F167" s="86">
        <v>400000</v>
      </c>
      <c r="G167" s="32">
        <v>32.53</v>
      </c>
      <c r="H167" s="32" t="s">
        <v>861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45295</v>
      </c>
      <c r="B168" s="32" t="s">
        <v>1180</v>
      </c>
      <c r="C168" s="31" t="s">
        <v>1181</v>
      </c>
      <c r="D168" s="31" t="s">
        <v>1184</v>
      </c>
      <c r="E168" s="31" t="s">
        <v>573</v>
      </c>
      <c r="F168" s="86">
        <v>710358</v>
      </c>
      <c r="G168" s="32">
        <v>33.21</v>
      </c>
      <c r="H168" s="32" t="s">
        <v>861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45295</v>
      </c>
      <c r="B169" s="32" t="s">
        <v>1084</v>
      </c>
      <c r="C169" s="31" t="s">
        <v>1185</v>
      </c>
      <c r="D169" s="31" t="s">
        <v>895</v>
      </c>
      <c r="E169" s="31" t="s">
        <v>573</v>
      </c>
      <c r="F169" s="86">
        <v>136982</v>
      </c>
      <c r="G169" s="32">
        <v>117.42</v>
      </c>
      <c r="H169" s="32" t="s">
        <v>861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45295</v>
      </c>
      <c r="B170" s="32" t="s">
        <v>1084</v>
      </c>
      <c r="C170" s="31" t="s">
        <v>1185</v>
      </c>
      <c r="D170" s="31" t="s">
        <v>1085</v>
      </c>
      <c r="E170" s="31" t="s">
        <v>573</v>
      </c>
      <c r="F170" s="86">
        <v>35475</v>
      </c>
      <c r="G170" s="32">
        <v>115.82</v>
      </c>
      <c r="H170" s="32" t="s">
        <v>861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45295</v>
      </c>
      <c r="B171" s="32" t="s">
        <v>1186</v>
      </c>
      <c r="C171" s="31" t="s">
        <v>1187</v>
      </c>
      <c r="D171" s="31" t="s">
        <v>1188</v>
      </c>
      <c r="E171" s="31" t="s">
        <v>573</v>
      </c>
      <c r="F171" s="86">
        <v>35200</v>
      </c>
      <c r="G171" s="32">
        <v>137.62</v>
      </c>
      <c r="H171" s="32" t="s">
        <v>861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45295</v>
      </c>
      <c r="B172" s="32" t="s">
        <v>1189</v>
      </c>
      <c r="C172" s="31" t="s">
        <v>1190</v>
      </c>
      <c r="D172" s="31" t="s">
        <v>1191</v>
      </c>
      <c r="E172" s="31" t="s">
        <v>573</v>
      </c>
      <c r="F172" s="86">
        <v>282919</v>
      </c>
      <c r="G172" s="32">
        <v>48.45</v>
      </c>
      <c r="H172" s="32" t="s">
        <v>861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45295</v>
      </c>
      <c r="B173" s="32" t="s">
        <v>926</v>
      </c>
      <c r="C173" s="31" t="s">
        <v>927</v>
      </c>
      <c r="D173" s="31" t="s">
        <v>928</v>
      </c>
      <c r="E173" s="31" t="s">
        <v>573</v>
      </c>
      <c r="F173" s="86">
        <v>1850000</v>
      </c>
      <c r="G173" s="32">
        <v>2.2000000000000002</v>
      </c>
      <c r="H173" s="32" t="s">
        <v>861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45295</v>
      </c>
      <c r="B174" s="32" t="s">
        <v>1192</v>
      </c>
      <c r="C174" s="31" t="s">
        <v>1193</v>
      </c>
      <c r="D174" s="31" t="s">
        <v>1194</v>
      </c>
      <c r="E174" s="31" t="s">
        <v>573</v>
      </c>
      <c r="F174" s="86">
        <v>100653</v>
      </c>
      <c r="G174" s="32">
        <v>17.8</v>
      </c>
      <c r="H174" s="32" t="s">
        <v>861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45295</v>
      </c>
      <c r="B175" s="32" t="s">
        <v>1195</v>
      </c>
      <c r="C175" s="31" t="s">
        <v>1196</v>
      </c>
      <c r="D175" s="31" t="s">
        <v>879</v>
      </c>
      <c r="E175" s="31" t="s">
        <v>573</v>
      </c>
      <c r="F175" s="86">
        <v>2441753</v>
      </c>
      <c r="G175" s="32">
        <v>35.08</v>
      </c>
      <c r="H175" s="32" t="s">
        <v>861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45295</v>
      </c>
      <c r="B176" s="32" t="s">
        <v>1195</v>
      </c>
      <c r="C176" s="31" t="s">
        <v>1196</v>
      </c>
      <c r="D176" s="31" t="s">
        <v>575</v>
      </c>
      <c r="E176" s="31" t="s">
        <v>573</v>
      </c>
      <c r="F176" s="86">
        <v>2553765</v>
      </c>
      <c r="G176" s="32">
        <v>35.14</v>
      </c>
      <c r="H176" s="32" t="s">
        <v>861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45295</v>
      </c>
      <c r="B177" s="32" t="s">
        <v>1195</v>
      </c>
      <c r="C177" s="31" t="s">
        <v>1196</v>
      </c>
      <c r="D177" s="31" t="s">
        <v>924</v>
      </c>
      <c r="E177" s="31" t="s">
        <v>573</v>
      </c>
      <c r="F177" s="86">
        <v>1407054</v>
      </c>
      <c r="G177" s="32">
        <v>35.21</v>
      </c>
      <c r="H177" s="32" t="s">
        <v>861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45295</v>
      </c>
      <c r="B178" s="32" t="s">
        <v>952</v>
      </c>
      <c r="C178" s="31" t="s">
        <v>953</v>
      </c>
      <c r="D178" s="31" t="s">
        <v>1197</v>
      </c>
      <c r="E178" s="31" t="s">
        <v>573</v>
      </c>
      <c r="F178" s="86">
        <v>17400</v>
      </c>
      <c r="G178" s="32">
        <v>311.48</v>
      </c>
      <c r="H178" s="32" t="s">
        <v>861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45295</v>
      </c>
      <c r="B179" s="32" t="s">
        <v>1198</v>
      </c>
      <c r="C179" s="31" t="s">
        <v>1199</v>
      </c>
      <c r="D179" s="31" t="s">
        <v>575</v>
      </c>
      <c r="E179" s="31" t="s">
        <v>573</v>
      </c>
      <c r="F179" s="86">
        <v>254846</v>
      </c>
      <c r="G179" s="32">
        <v>781.78</v>
      </c>
      <c r="H179" s="32" t="s">
        <v>861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45295</v>
      </c>
      <c r="B180" s="32" t="s">
        <v>1200</v>
      </c>
      <c r="C180" s="31" t="s">
        <v>1201</v>
      </c>
      <c r="D180" s="31" t="s">
        <v>954</v>
      </c>
      <c r="E180" s="31" t="s">
        <v>573</v>
      </c>
      <c r="F180" s="86">
        <v>72000</v>
      </c>
      <c r="G180" s="32">
        <v>22.1</v>
      </c>
      <c r="H180" s="32" t="s">
        <v>861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45295</v>
      </c>
      <c r="B181" s="32" t="s">
        <v>1202</v>
      </c>
      <c r="C181" s="31" t="s">
        <v>1203</v>
      </c>
      <c r="D181" s="31" t="s">
        <v>575</v>
      </c>
      <c r="E181" s="31" t="s">
        <v>573</v>
      </c>
      <c r="F181" s="86">
        <v>1191712</v>
      </c>
      <c r="G181" s="32">
        <v>211.73</v>
      </c>
      <c r="H181" s="32" t="s">
        <v>861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45295</v>
      </c>
      <c r="B182" s="32" t="s">
        <v>1204</v>
      </c>
      <c r="C182" s="31" t="s">
        <v>1205</v>
      </c>
      <c r="D182" s="31" t="s">
        <v>1206</v>
      </c>
      <c r="E182" s="31" t="s">
        <v>573</v>
      </c>
      <c r="F182" s="86">
        <v>1907890</v>
      </c>
      <c r="G182" s="32">
        <v>358.05</v>
      </c>
      <c r="H182" s="32" t="s">
        <v>861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45295</v>
      </c>
      <c r="B183" s="32" t="s">
        <v>929</v>
      </c>
      <c r="C183" s="31" t="s">
        <v>930</v>
      </c>
      <c r="D183" s="31" t="s">
        <v>879</v>
      </c>
      <c r="E183" s="31" t="s">
        <v>573</v>
      </c>
      <c r="F183" s="86">
        <v>86380394</v>
      </c>
      <c r="G183" s="32">
        <v>28.58</v>
      </c>
      <c r="H183" s="32" t="s">
        <v>861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45295</v>
      </c>
      <c r="B184" s="32" t="s">
        <v>929</v>
      </c>
      <c r="C184" s="31" t="s">
        <v>930</v>
      </c>
      <c r="D184" s="31" t="s">
        <v>575</v>
      </c>
      <c r="E184" s="31" t="s">
        <v>573</v>
      </c>
      <c r="F184" s="86">
        <v>52619863</v>
      </c>
      <c r="G184" s="32">
        <v>28.68</v>
      </c>
      <c r="H184" s="32" t="s">
        <v>861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45295</v>
      </c>
      <c r="B185" s="32" t="s">
        <v>929</v>
      </c>
      <c r="C185" s="31" t="s">
        <v>930</v>
      </c>
      <c r="D185" s="31" t="s">
        <v>1007</v>
      </c>
      <c r="E185" s="31" t="s">
        <v>573</v>
      </c>
      <c r="F185" s="86">
        <v>52703068</v>
      </c>
      <c r="G185" s="32">
        <v>28.89</v>
      </c>
      <c r="H185" s="32" t="s">
        <v>861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45295</v>
      </c>
      <c r="B186" s="32" t="s">
        <v>929</v>
      </c>
      <c r="C186" s="31" t="s">
        <v>930</v>
      </c>
      <c r="D186" s="31" t="s">
        <v>915</v>
      </c>
      <c r="E186" s="31" t="s">
        <v>573</v>
      </c>
      <c r="F186" s="86">
        <v>38226887</v>
      </c>
      <c r="G186" s="32">
        <v>29.01</v>
      </c>
      <c r="H186" s="32" t="s">
        <v>861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45295</v>
      </c>
      <c r="B187" s="32" t="s">
        <v>955</v>
      </c>
      <c r="C187" s="31" t="s">
        <v>956</v>
      </c>
      <c r="D187" s="31" t="s">
        <v>1207</v>
      </c>
      <c r="E187" s="31" t="s">
        <v>573</v>
      </c>
      <c r="F187" s="86">
        <v>108100</v>
      </c>
      <c r="G187" s="32">
        <v>40.17</v>
      </c>
      <c r="H187" s="32" t="s">
        <v>861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45295</v>
      </c>
      <c r="B188" s="32" t="s">
        <v>955</v>
      </c>
      <c r="C188" s="31" t="s">
        <v>956</v>
      </c>
      <c r="D188" s="31" t="s">
        <v>895</v>
      </c>
      <c r="E188" s="31" t="s">
        <v>573</v>
      </c>
      <c r="F188" s="86">
        <v>142315</v>
      </c>
      <c r="G188" s="32">
        <v>37.5</v>
      </c>
      <c r="H188" s="32" t="s">
        <v>861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45295</v>
      </c>
      <c r="B189" s="32" t="s">
        <v>955</v>
      </c>
      <c r="C189" s="31" t="s">
        <v>956</v>
      </c>
      <c r="D189" s="31" t="s">
        <v>949</v>
      </c>
      <c r="E189" s="31" t="s">
        <v>573</v>
      </c>
      <c r="F189" s="86">
        <v>288300</v>
      </c>
      <c r="G189" s="32">
        <v>40.049999999999997</v>
      </c>
      <c r="H189" s="32" t="s">
        <v>861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45295</v>
      </c>
      <c r="B190" s="32" t="s">
        <v>1208</v>
      </c>
      <c r="C190" s="31" t="s">
        <v>1209</v>
      </c>
      <c r="D190" s="31" t="s">
        <v>575</v>
      </c>
      <c r="E190" s="31" t="s">
        <v>573</v>
      </c>
      <c r="F190" s="86">
        <v>1223219</v>
      </c>
      <c r="G190" s="32">
        <v>21.92</v>
      </c>
      <c r="H190" s="32" t="s">
        <v>861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45295</v>
      </c>
      <c r="B191" s="32" t="s">
        <v>1210</v>
      </c>
      <c r="C191" s="31" t="s">
        <v>1211</v>
      </c>
      <c r="D191" s="31" t="s">
        <v>575</v>
      </c>
      <c r="E191" s="31" t="s">
        <v>573</v>
      </c>
      <c r="F191" s="86">
        <v>876744</v>
      </c>
      <c r="G191" s="32">
        <v>131.74</v>
      </c>
      <c r="H191" s="32" t="s">
        <v>861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45295</v>
      </c>
      <c r="B192" s="32" t="s">
        <v>1212</v>
      </c>
      <c r="C192" s="31" t="s">
        <v>1213</v>
      </c>
      <c r="D192" s="31" t="s">
        <v>1214</v>
      </c>
      <c r="E192" s="31" t="s">
        <v>573</v>
      </c>
      <c r="F192" s="86">
        <v>140000</v>
      </c>
      <c r="G192" s="32">
        <v>610</v>
      </c>
      <c r="H192" s="32" t="s">
        <v>861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45295</v>
      </c>
      <c r="B193" s="32" t="s">
        <v>1212</v>
      </c>
      <c r="C193" s="31" t="s">
        <v>1213</v>
      </c>
      <c r="D193" s="31" t="s">
        <v>1215</v>
      </c>
      <c r="E193" s="31" t="s">
        <v>573</v>
      </c>
      <c r="F193" s="86">
        <v>147911</v>
      </c>
      <c r="G193" s="32">
        <v>607.29</v>
      </c>
      <c r="H193" s="32" t="s">
        <v>861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45295</v>
      </c>
      <c r="B194" s="32" t="s">
        <v>1216</v>
      </c>
      <c r="C194" s="31" t="s">
        <v>1217</v>
      </c>
      <c r="D194" s="31" t="s">
        <v>575</v>
      </c>
      <c r="E194" s="31" t="s">
        <v>573</v>
      </c>
      <c r="F194" s="86">
        <v>210022</v>
      </c>
      <c r="G194" s="32">
        <v>315.68</v>
      </c>
      <c r="H194" s="32" t="s">
        <v>861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45295</v>
      </c>
      <c r="B195" s="32" t="s">
        <v>1009</v>
      </c>
      <c r="C195" s="31" t="s">
        <v>1010</v>
      </c>
      <c r="D195" s="31" t="s">
        <v>575</v>
      </c>
      <c r="E195" s="31" t="s">
        <v>573</v>
      </c>
      <c r="F195" s="86">
        <v>1185105</v>
      </c>
      <c r="G195" s="32">
        <v>133.27000000000001</v>
      </c>
      <c r="H195" s="32" t="s">
        <v>861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45295</v>
      </c>
      <c r="B196" s="32" t="s">
        <v>1218</v>
      </c>
      <c r="C196" s="31" t="s">
        <v>1219</v>
      </c>
      <c r="D196" s="31" t="s">
        <v>1220</v>
      </c>
      <c r="E196" s="31" t="s">
        <v>573</v>
      </c>
      <c r="F196" s="86">
        <v>132000</v>
      </c>
      <c r="G196" s="32">
        <v>85.32</v>
      </c>
      <c r="H196" s="32" t="s">
        <v>861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45295</v>
      </c>
      <c r="B197" s="32" t="s">
        <v>1221</v>
      </c>
      <c r="C197" s="31" t="s">
        <v>1222</v>
      </c>
      <c r="D197" s="31" t="s">
        <v>1223</v>
      </c>
      <c r="E197" s="31" t="s">
        <v>573</v>
      </c>
      <c r="F197" s="86">
        <v>155042</v>
      </c>
      <c r="G197" s="32">
        <v>73.66</v>
      </c>
      <c r="H197" s="32" t="s">
        <v>861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45295</v>
      </c>
      <c r="B198" s="32" t="s">
        <v>1221</v>
      </c>
      <c r="C198" s="31" t="s">
        <v>1222</v>
      </c>
      <c r="D198" s="31" t="s">
        <v>1224</v>
      </c>
      <c r="E198" s="31" t="s">
        <v>573</v>
      </c>
      <c r="F198" s="86">
        <v>7335</v>
      </c>
      <c r="G198" s="32">
        <v>73.7</v>
      </c>
      <c r="H198" s="32" t="s">
        <v>861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45295</v>
      </c>
      <c r="B199" s="32" t="s">
        <v>1225</v>
      </c>
      <c r="C199" s="31" t="s">
        <v>1226</v>
      </c>
      <c r="D199" s="31" t="s">
        <v>1227</v>
      </c>
      <c r="E199" s="31" t="s">
        <v>573</v>
      </c>
      <c r="F199" s="86">
        <v>75000</v>
      </c>
      <c r="G199" s="32">
        <v>176.57</v>
      </c>
      <c r="H199" s="32" t="s">
        <v>861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45295</v>
      </c>
      <c r="B200" s="32" t="s">
        <v>1225</v>
      </c>
      <c r="C200" s="31" t="s">
        <v>1226</v>
      </c>
      <c r="D200" s="31" t="s">
        <v>1029</v>
      </c>
      <c r="E200" s="31" t="s">
        <v>573</v>
      </c>
      <c r="F200" s="86">
        <v>300000</v>
      </c>
      <c r="G200" s="32">
        <v>186.45</v>
      </c>
      <c r="H200" s="32" t="s">
        <v>861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45295</v>
      </c>
      <c r="B201" s="32" t="s">
        <v>1228</v>
      </c>
      <c r="C201" s="31" t="s">
        <v>1229</v>
      </c>
      <c r="D201" s="31" t="s">
        <v>575</v>
      </c>
      <c r="E201" s="31" t="s">
        <v>573</v>
      </c>
      <c r="F201" s="86">
        <v>990608</v>
      </c>
      <c r="G201" s="32">
        <v>67.02</v>
      </c>
      <c r="H201" s="32" t="s">
        <v>861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45295</v>
      </c>
      <c r="B202" s="32" t="s">
        <v>1228</v>
      </c>
      <c r="C202" s="31" t="s">
        <v>1229</v>
      </c>
      <c r="D202" s="31" t="s">
        <v>879</v>
      </c>
      <c r="E202" s="31" t="s">
        <v>573</v>
      </c>
      <c r="F202" s="86">
        <v>912833</v>
      </c>
      <c r="G202" s="32">
        <v>66.91</v>
      </c>
      <c r="H202" s="32" t="s">
        <v>861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45295</v>
      </c>
      <c r="B203" s="32" t="s">
        <v>512</v>
      </c>
      <c r="C203" s="31" t="s">
        <v>1230</v>
      </c>
      <c r="D203" s="31" t="s">
        <v>895</v>
      </c>
      <c r="E203" s="31" t="s">
        <v>573</v>
      </c>
      <c r="F203" s="86">
        <v>618568</v>
      </c>
      <c r="G203" s="32">
        <v>1272.47</v>
      </c>
      <c r="H203" s="32" t="s">
        <v>861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45295</v>
      </c>
      <c r="B204" s="32" t="s">
        <v>512</v>
      </c>
      <c r="C204" s="31" t="s">
        <v>1230</v>
      </c>
      <c r="D204" s="31" t="s">
        <v>1231</v>
      </c>
      <c r="E204" s="31" t="s">
        <v>573</v>
      </c>
      <c r="F204" s="86">
        <v>509500</v>
      </c>
      <c r="G204" s="32">
        <v>1269.57</v>
      </c>
      <c r="H204" s="32" t="s">
        <v>861</v>
      </c>
    </row>
    <row r="205" spans="1:28" ht="15" customHeight="1">
      <c r="A205" s="85">
        <v>45295</v>
      </c>
      <c r="B205" s="32" t="s">
        <v>512</v>
      </c>
      <c r="C205" s="31" t="s">
        <v>1230</v>
      </c>
      <c r="D205" s="31" t="s">
        <v>575</v>
      </c>
      <c r="E205" s="31" t="s">
        <v>573</v>
      </c>
      <c r="F205" s="86">
        <v>931311</v>
      </c>
      <c r="G205" s="32">
        <v>1240.3800000000001</v>
      </c>
      <c r="H205" s="32" t="s">
        <v>861</v>
      </c>
    </row>
    <row r="206" spans="1:28" ht="15" customHeight="1">
      <c r="A206" s="85">
        <v>45295</v>
      </c>
      <c r="B206" s="32" t="s">
        <v>1232</v>
      </c>
      <c r="C206" s="31" t="s">
        <v>1233</v>
      </c>
      <c r="D206" s="31" t="s">
        <v>903</v>
      </c>
      <c r="E206" s="31" t="s">
        <v>573</v>
      </c>
      <c r="F206" s="86">
        <v>134000</v>
      </c>
      <c r="G206" s="32">
        <v>125</v>
      </c>
      <c r="H206" s="32" t="s">
        <v>861</v>
      </c>
    </row>
    <row r="207" spans="1:28" ht="15" customHeight="1">
      <c r="A207" s="85">
        <v>45295</v>
      </c>
      <c r="B207" s="32" t="s">
        <v>1234</v>
      </c>
      <c r="C207" s="31" t="s">
        <v>1235</v>
      </c>
      <c r="D207" s="31" t="s">
        <v>575</v>
      </c>
      <c r="E207" s="31" t="s">
        <v>573</v>
      </c>
      <c r="F207" s="86">
        <v>796277</v>
      </c>
      <c r="G207" s="32">
        <v>113.16</v>
      </c>
      <c r="H207" s="32" t="s">
        <v>861</v>
      </c>
    </row>
    <row r="208" spans="1:28" ht="15" customHeight="1">
      <c r="A208" s="85">
        <v>45295</v>
      </c>
      <c r="B208" s="32" t="s">
        <v>1236</v>
      </c>
      <c r="C208" s="31" t="s">
        <v>1237</v>
      </c>
      <c r="D208" s="31" t="s">
        <v>575</v>
      </c>
      <c r="E208" s="31" t="s">
        <v>573</v>
      </c>
      <c r="F208" s="86">
        <v>228943</v>
      </c>
      <c r="G208" s="32">
        <v>125.9</v>
      </c>
      <c r="H208" s="32" t="s">
        <v>861</v>
      </c>
    </row>
    <row r="209" spans="1:8" ht="15" customHeight="1">
      <c r="A209" s="85">
        <v>45295</v>
      </c>
      <c r="B209" s="32" t="s">
        <v>1011</v>
      </c>
      <c r="C209" s="31" t="s">
        <v>1012</v>
      </c>
      <c r="D209" s="31" t="s">
        <v>924</v>
      </c>
      <c r="E209" s="31" t="s">
        <v>573</v>
      </c>
      <c r="F209" s="86">
        <v>3141915</v>
      </c>
      <c r="G209" s="32">
        <v>15.81</v>
      </c>
      <c r="H209" s="32" t="s">
        <v>861</v>
      </c>
    </row>
    <row r="210" spans="1:8" ht="15" customHeight="1">
      <c r="A210" s="85">
        <v>45295</v>
      </c>
      <c r="B210" s="32" t="s">
        <v>1011</v>
      </c>
      <c r="C210" s="31" t="s">
        <v>1012</v>
      </c>
      <c r="D210" s="31" t="s">
        <v>879</v>
      </c>
      <c r="E210" s="31" t="s">
        <v>573</v>
      </c>
      <c r="F210" s="86">
        <v>3762153</v>
      </c>
      <c r="G210" s="32">
        <v>15.82</v>
      </c>
      <c r="H210" s="32" t="s">
        <v>861</v>
      </c>
    </row>
    <row r="211" spans="1:8" ht="15" customHeight="1">
      <c r="A211" s="85">
        <v>45295</v>
      </c>
      <c r="B211" s="32" t="s">
        <v>1013</v>
      </c>
      <c r="C211" s="31" t="s">
        <v>1014</v>
      </c>
      <c r="D211" s="31" t="s">
        <v>879</v>
      </c>
      <c r="E211" s="31" t="s">
        <v>573</v>
      </c>
      <c r="F211" s="86">
        <v>249949</v>
      </c>
      <c r="G211" s="32">
        <v>46.71</v>
      </c>
      <c r="H211" s="32" t="s">
        <v>861</v>
      </c>
    </row>
    <row r="212" spans="1:8" ht="15" customHeight="1">
      <c r="A212" s="85">
        <v>45295</v>
      </c>
      <c r="B212" s="32" t="s">
        <v>1238</v>
      </c>
      <c r="C212" s="31" t="s">
        <v>1239</v>
      </c>
      <c r="D212" s="31" t="s">
        <v>575</v>
      </c>
      <c r="E212" s="31" t="s">
        <v>573</v>
      </c>
      <c r="F212" s="86">
        <v>9729514</v>
      </c>
      <c r="G212" s="32">
        <v>21.46</v>
      </c>
      <c r="H212" s="32" t="s">
        <v>861</v>
      </c>
    </row>
    <row r="213" spans="1:8" ht="15" customHeight="1">
      <c r="A213" s="85">
        <v>45295</v>
      </c>
      <c r="B213" s="32" t="s">
        <v>1238</v>
      </c>
      <c r="C213" s="31" t="s">
        <v>1239</v>
      </c>
      <c r="D213" s="31" t="s">
        <v>879</v>
      </c>
      <c r="E213" s="31" t="s">
        <v>573</v>
      </c>
      <c r="F213" s="86">
        <v>14513272</v>
      </c>
      <c r="G213" s="32">
        <v>21.42</v>
      </c>
      <c r="H213" s="32" t="s">
        <v>861</v>
      </c>
    </row>
    <row r="214" spans="1:8" ht="15" customHeight="1">
      <c r="A214" s="85">
        <v>45295</v>
      </c>
      <c r="B214" s="32" t="s">
        <v>1238</v>
      </c>
      <c r="C214" s="31" t="s">
        <v>1239</v>
      </c>
      <c r="D214" s="31" t="s">
        <v>924</v>
      </c>
      <c r="E214" s="31" t="s">
        <v>573</v>
      </c>
      <c r="F214" s="86">
        <v>8057371</v>
      </c>
      <c r="G214" s="32">
        <v>21.31</v>
      </c>
      <c r="H214" s="32" t="s">
        <v>861</v>
      </c>
    </row>
    <row r="215" spans="1:8" ht="15" customHeight="1">
      <c r="A215" s="85">
        <v>45295</v>
      </c>
      <c r="B215" s="32" t="s">
        <v>1015</v>
      </c>
      <c r="C215" s="31" t="s">
        <v>1016</v>
      </c>
      <c r="D215" s="31" t="s">
        <v>1240</v>
      </c>
      <c r="E215" s="31" t="s">
        <v>573</v>
      </c>
      <c r="F215" s="86">
        <v>16644987</v>
      </c>
      <c r="G215" s="32">
        <v>5.82</v>
      </c>
      <c r="H215" s="32" t="s">
        <v>861</v>
      </c>
    </row>
    <row r="216" spans="1:8" ht="15" customHeight="1">
      <c r="A216" s="85">
        <v>45295</v>
      </c>
      <c r="B216" s="32" t="s">
        <v>1015</v>
      </c>
      <c r="C216" s="31" t="s">
        <v>1016</v>
      </c>
      <c r="D216" s="31" t="s">
        <v>925</v>
      </c>
      <c r="E216" s="31" t="s">
        <v>573</v>
      </c>
      <c r="F216" s="86">
        <v>13251210</v>
      </c>
      <c r="G216" s="32">
        <v>5.6</v>
      </c>
      <c r="H216" s="32" t="s">
        <v>861</v>
      </c>
    </row>
    <row r="217" spans="1:8" ht="15" customHeight="1">
      <c r="A217" s="85">
        <v>45295</v>
      </c>
      <c r="B217" s="32" t="s">
        <v>1015</v>
      </c>
      <c r="C217" s="31" t="s">
        <v>1016</v>
      </c>
      <c r="D217" s="31" t="s">
        <v>924</v>
      </c>
      <c r="E217" s="31" t="s">
        <v>573</v>
      </c>
      <c r="F217" s="86">
        <v>15727355</v>
      </c>
      <c r="G217" s="32">
        <v>5.82</v>
      </c>
      <c r="H217" s="32" t="s">
        <v>861</v>
      </c>
    </row>
    <row r="218" spans="1:8" ht="15" customHeight="1">
      <c r="A218" s="85">
        <v>45295</v>
      </c>
      <c r="B218" s="32" t="s">
        <v>1015</v>
      </c>
      <c r="C218" s="31" t="s">
        <v>1016</v>
      </c>
      <c r="D218" s="31" t="s">
        <v>1017</v>
      </c>
      <c r="E218" s="31" t="s">
        <v>573</v>
      </c>
      <c r="F218" s="86">
        <v>23491196</v>
      </c>
      <c r="G218" s="32">
        <v>5.77</v>
      </c>
      <c r="H218" s="32" t="s">
        <v>861</v>
      </c>
    </row>
    <row r="219" spans="1:8" ht="15" customHeight="1">
      <c r="A219" s="85">
        <v>45295</v>
      </c>
      <c r="B219" s="32" t="s">
        <v>1015</v>
      </c>
      <c r="C219" s="31" t="s">
        <v>1016</v>
      </c>
      <c r="D219" s="31" t="s">
        <v>1241</v>
      </c>
      <c r="E219" s="31" t="s">
        <v>573</v>
      </c>
      <c r="F219" s="86">
        <v>7121223</v>
      </c>
      <c r="G219" s="32">
        <v>5.67</v>
      </c>
      <c r="H219" s="32" t="s">
        <v>861</v>
      </c>
    </row>
    <row r="220" spans="1:8" ht="15" customHeight="1">
      <c r="A220" s="85">
        <v>45295</v>
      </c>
      <c r="B220" s="32" t="s">
        <v>1242</v>
      </c>
      <c r="C220" s="31" t="s">
        <v>1243</v>
      </c>
      <c r="D220" s="31" t="s">
        <v>876</v>
      </c>
      <c r="E220" s="31" t="s">
        <v>573</v>
      </c>
      <c r="F220" s="86">
        <v>20000000</v>
      </c>
      <c r="G220" s="32">
        <v>0.55000000000000004</v>
      </c>
      <c r="H220" s="32" t="s">
        <v>861</v>
      </c>
    </row>
    <row r="221" spans="1:8" ht="15" customHeight="1">
      <c r="A221" s="85">
        <v>45295</v>
      </c>
      <c r="B221" s="32" t="s">
        <v>1244</v>
      </c>
      <c r="C221" s="31" t="s">
        <v>1245</v>
      </c>
      <c r="D221" s="31" t="s">
        <v>1246</v>
      </c>
      <c r="E221" s="31" t="s">
        <v>573</v>
      </c>
      <c r="F221" s="86">
        <v>2831335</v>
      </c>
      <c r="G221" s="32">
        <v>1.17</v>
      </c>
      <c r="H221" s="32" t="s">
        <v>861</v>
      </c>
    </row>
    <row r="222" spans="1:8" ht="15" customHeight="1">
      <c r="A222" s="85">
        <v>45295</v>
      </c>
      <c r="B222" s="32" t="s">
        <v>877</v>
      </c>
      <c r="C222" s="31" t="s">
        <v>1137</v>
      </c>
      <c r="D222" s="31" t="s">
        <v>575</v>
      </c>
      <c r="E222" s="31" t="s">
        <v>574</v>
      </c>
      <c r="F222" s="86">
        <v>100395</v>
      </c>
      <c r="G222" s="32">
        <v>1673.8</v>
      </c>
      <c r="H222" s="32" t="s">
        <v>861</v>
      </c>
    </row>
    <row r="223" spans="1:8" ht="15" customHeight="1">
      <c r="A223" s="85">
        <v>45295</v>
      </c>
      <c r="B223" s="32" t="s">
        <v>1247</v>
      </c>
      <c r="C223" s="31" t="s">
        <v>1248</v>
      </c>
      <c r="D223" s="31" t="s">
        <v>1249</v>
      </c>
      <c r="E223" s="31" t="s">
        <v>574</v>
      </c>
      <c r="F223" s="86">
        <v>204000</v>
      </c>
      <c r="G223" s="32">
        <v>24.26</v>
      </c>
      <c r="H223" s="32" t="s">
        <v>861</v>
      </c>
    </row>
    <row r="224" spans="1:8" ht="15" customHeight="1">
      <c r="A224" s="85">
        <v>45295</v>
      </c>
      <c r="B224" s="32" t="s">
        <v>1138</v>
      </c>
      <c r="C224" s="31" t="s">
        <v>1139</v>
      </c>
      <c r="D224" s="31" t="s">
        <v>894</v>
      </c>
      <c r="E224" s="31" t="s">
        <v>574</v>
      </c>
      <c r="F224" s="86">
        <v>1287974</v>
      </c>
      <c r="G224" s="32">
        <v>4.4000000000000004</v>
      </c>
      <c r="H224" s="32" t="s">
        <v>861</v>
      </c>
    </row>
    <row r="225" spans="1:8" ht="15" customHeight="1">
      <c r="A225" s="85">
        <v>45295</v>
      </c>
      <c r="B225" s="32" t="s">
        <v>998</v>
      </c>
      <c r="C225" s="31" t="s">
        <v>999</v>
      </c>
      <c r="D225" s="31" t="s">
        <v>575</v>
      </c>
      <c r="E225" s="31" t="s">
        <v>574</v>
      </c>
      <c r="F225" s="86">
        <v>2319967</v>
      </c>
      <c r="G225" s="32">
        <v>67.5</v>
      </c>
      <c r="H225" s="32" t="s">
        <v>861</v>
      </c>
    </row>
    <row r="226" spans="1:8" ht="15" customHeight="1">
      <c r="A226" s="85">
        <v>45295</v>
      </c>
      <c r="B226" s="32" t="s">
        <v>913</v>
      </c>
      <c r="C226" s="31" t="s">
        <v>914</v>
      </c>
      <c r="D226" s="31" t="s">
        <v>903</v>
      </c>
      <c r="E226" s="31" t="s">
        <v>574</v>
      </c>
      <c r="F226" s="86">
        <v>78087</v>
      </c>
      <c r="G226" s="32">
        <v>141.07</v>
      </c>
      <c r="H226" s="32" t="s">
        <v>861</v>
      </c>
    </row>
    <row r="227" spans="1:8" ht="15" customHeight="1">
      <c r="A227" s="85">
        <v>45295</v>
      </c>
      <c r="B227" s="32" t="s">
        <v>913</v>
      </c>
      <c r="C227" s="31" t="s">
        <v>914</v>
      </c>
      <c r="D227" s="31" t="s">
        <v>1140</v>
      </c>
      <c r="E227" s="31" t="s">
        <v>574</v>
      </c>
      <c r="F227" s="86">
        <v>141613</v>
      </c>
      <c r="G227" s="32">
        <v>137.1</v>
      </c>
      <c r="H227" s="32" t="s">
        <v>861</v>
      </c>
    </row>
    <row r="228" spans="1:8" ht="15" customHeight="1">
      <c r="A228" s="85">
        <v>45295</v>
      </c>
      <c r="B228" s="32" t="s">
        <v>1141</v>
      </c>
      <c r="C228" s="31" t="s">
        <v>1142</v>
      </c>
      <c r="D228" s="31" t="s">
        <v>575</v>
      </c>
      <c r="E228" s="31" t="s">
        <v>574</v>
      </c>
      <c r="F228" s="86">
        <v>948954</v>
      </c>
      <c r="G228" s="32">
        <v>65</v>
      </c>
      <c r="H228" s="32" t="s">
        <v>861</v>
      </c>
    </row>
    <row r="229" spans="1:8" ht="15" customHeight="1">
      <c r="A229" s="85">
        <v>45295</v>
      </c>
      <c r="B229" s="32" t="s">
        <v>1143</v>
      </c>
      <c r="C229" s="31" t="s">
        <v>1144</v>
      </c>
      <c r="D229" s="31" t="s">
        <v>575</v>
      </c>
      <c r="E229" s="31" t="s">
        <v>574</v>
      </c>
      <c r="F229" s="86">
        <v>398344</v>
      </c>
      <c r="G229" s="32">
        <v>280.67</v>
      </c>
      <c r="H229" s="32" t="s">
        <v>861</v>
      </c>
    </row>
    <row r="230" spans="1:8" ht="15" customHeight="1">
      <c r="A230" s="85">
        <v>45295</v>
      </c>
      <c r="B230" s="32" t="s">
        <v>1145</v>
      </c>
      <c r="C230" s="31" t="s">
        <v>1146</v>
      </c>
      <c r="D230" s="31" t="s">
        <v>1147</v>
      </c>
      <c r="E230" s="31" t="s">
        <v>574</v>
      </c>
      <c r="F230" s="86">
        <v>112000</v>
      </c>
      <c r="G230" s="32">
        <v>31.87</v>
      </c>
      <c r="H230" s="32" t="s">
        <v>861</v>
      </c>
    </row>
    <row r="231" spans="1:8" ht="15" customHeight="1">
      <c r="A231" s="85">
        <v>45295</v>
      </c>
      <c r="B231" s="32" t="s">
        <v>1148</v>
      </c>
      <c r="C231" s="31" t="s">
        <v>1149</v>
      </c>
      <c r="D231" s="31" t="s">
        <v>575</v>
      </c>
      <c r="E231" s="31" t="s">
        <v>574</v>
      </c>
      <c r="F231" s="86">
        <v>107797</v>
      </c>
      <c r="G231" s="32">
        <v>318.57</v>
      </c>
      <c r="H231" s="32" t="s">
        <v>861</v>
      </c>
    </row>
    <row r="232" spans="1:8" ht="15" customHeight="1">
      <c r="A232" s="85">
        <v>45295</v>
      </c>
      <c r="B232" s="32" t="s">
        <v>1150</v>
      </c>
      <c r="C232" s="31" t="s">
        <v>1151</v>
      </c>
      <c r="D232" s="31" t="s">
        <v>876</v>
      </c>
      <c r="E232" s="31" t="s">
        <v>574</v>
      </c>
      <c r="F232" s="86">
        <v>1027065</v>
      </c>
      <c r="G232" s="32">
        <v>10.9</v>
      </c>
      <c r="H232" s="32" t="s">
        <v>861</v>
      </c>
    </row>
    <row r="233" spans="1:8" ht="15" customHeight="1">
      <c r="A233" s="85">
        <v>45295</v>
      </c>
      <c r="B233" s="32" t="s">
        <v>1150</v>
      </c>
      <c r="C233" s="31" t="s">
        <v>1151</v>
      </c>
      <c r="D233" s="31" t="s">
        <v>1250</v>
      </c>
      <c r="E233" s="31" t="s">
        <v>574</v>
      </c>
      <c r="F233" s="86">
        <v>3603504</v>
      </c>
      <c r="G233" s="32">
        <v>10.96</v>
      </c>
      <c r="H233" s="32" t="s">
        <v>861</v>
      </c>
    </row>
    <row r="234" spans="1:8" ht="15" customHeight="1">
      <c r="A234" s="85">
        <v>45295</v>
      </c>
      <c r="B234" s="32" t="s">
        <v>1152</v>
      </c>
      <c r="C234" s="31" t="s">
        <v>1153</v>
      </c>
      <c r="D234" s="31" t="s">
        <v>1154</v>
      </c>
      <c r="E234" s="31" t="s">
        <v>574</v>
      </c>
      <c r="F234" s="86">
        <v>12675153</v>
      </c>
      <c r="G234" s="32">
        <v>4.62</v>
      </c>
      <c r="H234" s="32" t="s">
        <v>861</v>
      </c>
    </row>
    <row r="235" spans="1:8" ht="15" customHeight="1">
      <c r="A235" s="85">
        <v>45295</v>
      </c>
      <c r="B235" s="32" t="s">
        <v>1155</v>
      </c>
      <c r="C235" s="31" t="s">
        <v>1156</v>
      </c>
      <c r="D235" s="31" t="s">
        <v>575</v>
      </c>
      <c r="E235" s="31" t="s">
        <v>574</v>
      </c>
      <c r="F235" s="86">
        <v>92601</v>
      </c>
      <c r="G235" s="32">
        <v>680.59</v>
      </c>
      <c r="H235" s="32" t="s">
        <v>861</v>
      </c>
    </row>
    <row r="236" spans="1:8" ht="15" customHeight="1">
      <c r="A236" s="85">
        <v>45295</v>
      </c>
      <c r="B236" s="32" t="s">
        <v>907</v>
      </c>
      <c r="C236" s="31" t="s">
        <v>908</v>
      </c>
      <c r="D236" s="31" t="s">
        <v>912</v>
      </c>
      <c r="E236" s="31" t="s">
        <v>574</v>
      </c>
      <c r="F236" s="86">
        <v>4379028</v>
      </c>
      <c r="G236" s="32">
        <v>0.65</v>
      </c>
      <c r="H236" s="32" t="s">
        <v>861</v>
      </c>
    </row>
    <row r="237" spans="1:8" ht="15" customHeight="1">
      <c r="A237" s="85">
        <v>45295</v>
      </c>
      <c r="B237" s="32" t="s">
        <v>950</v>
      </c>
      <c r="C237" s="31" t="s">
        <v>951</v>
      </c>
      <c r="D237" s="31" t="s">
        <v>903</v>
      </c>
      <c r="E237" s="31" t="s">
        <v>574</v>
      </c>
      <c r="F237" s="86">
        <v>254252</v>
      </c>
      <c r="G237" s="32">
        <v>14.9</v>
      </c>
      <c r="H237" s="32" t="s">
        <v>861</v>
      </c>
    </row>
    <row r="238" spans="1:8" ht="15" customHeight="1">
      <c r="A238" s="85">
        <v>45295</v>
      </c>
      <c r="B238" s="32" t="s">
        <v>1157</v>
      </c>
      <c r="C238" s="31" t="s">
        <v>1158</v>
      </c>
      <c r="D238" s="31" t="s">
        <v>879</v>
      </c>
      <c r="E238" s="31" t="s">
        <v>574</v>
      </c>
      <c r="F238" s="86">
        <v>8012279</v>
      </c>
      <c r="G238" s="32">
        <v>30.72</v>
      </c>
      <c r="H238" s="32" t="s">
        <v>861</v>
      </c>
    </row>
    <row r="239" spans="1:8" ht="15" customHeight="1">
      <c r="A239" s="85">
        <v>45295</v>
      </c>
      <c r="B239" s="32" t="s">
        <v>1159</v>
      </c>
      <c r="C239" s="31" t="s">
        <v>1160</v>
      </c>
      <c r="D239" s="31" t="s">
        <v>1161</v>
      </c>
      <c r="E239" s="31" t="s">
        <v>574</v>
      </c>
      <c r="F239" s="86">
        <v>121036</v>
      </c>
      <c r="G239" s="32">
        <v>16.78</v>
      </c>
      <c r="H239" s="32" t="s">
        <v>861</v>
      </c>
    </row>
    <row r="240" spans="1:8" ht="15" customHeight="1">
      <c r="A240" s="85">
        <v>45295</v>
      </c>
      <c r="B240" s="32" t="s">
        <v>405</v>
      </c>
      <c r="C240" s="31" t="s">
        <v>1162</v>
      </c>
      <c r="D240" s="31" t="s">
        <v>879</v>
      </c>
      <c r="E240" s="31" t="s">
        <v>574</v>
      </c>
      <c r="F240" s="86">
        <v>7414211</v>
      </c>
      <c r="G240" s="32">
        <v>92.55</v>
      </c>
      <c r="H240" s="32" t="s">
        <v>861</v>
      </c>
    </row>
    <row r="241" spans="1:8" ht="15" customHeight="1">
      <c r="A241" s="85">
        <v>45295</v>
      </c>
      <c r="B241" s="32" t="s">
        <v>405</v>
      </c>
      <c r="C241" s="31" t="s">
        <v>1162</v>
      </c>
      <c r="D241" s="31" t="s">
        <v>575</v>
      </c>
      <c r="E241" s="31" t="s">
        <v>574</v>
      </c>
      <c r="F241" s="86">
        <v>8886808</v>
      </c>
      <c r="G241" s="32">
        <v>92.35</v>
      </c>
      <c r="H241" s="32" t="s">
        <v>861</v>
      </c>
    </row>
    <row r="242" spans="1:8" ht="15" customHeight="1">
      <c r="A242" s="85">
        <v>45295</v>
      </c>
      <c r="B242" s="32" t="s">
        <v>1163</v>
      </c>
      <c r="C242" s="31" t="s">
        <v>1164</v>
      </c>
      <c r="D242" s="31" t="s">
        <v>575</v>
      </c>
      <c r="E242" s="31" t="s">
        <v>574</v>
      </c>
      <c r="F242" s="86">
        <v>716965</v>
      </c>
      <c r="G242" s="32">
        <v>127.47</v>
      </c>
      <c r="H242" s="32" t="s">
        <v>861</v>
      </c>
    </row>
    <row r="243" spans="1:8" ht="15" customHeight="1">
      <c r="A243" s="85">
        <v>45295</v>
      </c>
      <c r="B243" s="32" t="s">
        <v>1000</v>
      </c>
      <c r="C243" s="31" t="s">
        <v>1001</v>
      </c>
      <c r="D243" s="31" t="s">
        <v>903</v>
      </c>
      <c r="E243" s="31" t="s">
        <v>574</v>
      </c>
      <c r="F243" s="86">
        <v>225000</v>
      </c>
      <c r="G243" s="32">
        <v>45.15</v>
      </c>
      <c r="H243" s="32" t="s">
        <v>861</v>
      </c>
    </row>
    <row r="244" spans="1:8" ht="15" customHeight="1">
      <c r="A244" s="85">
        <v>45295</v>
      </c>
      <c r="B244" s="32" t="s">
        <v>419</v>
      </c>
      <c r="C244" s="31" t="s">
        <v>1166</v>
      </c>
      <c r="D244" s="31" t="s">
        <v>879</v>
      </c>
      <c r="E244" s="31" t="s">
        <v>574</v>
      </c>
      <c r="F244" s="86">
        <v>3289393</v>
      </c>
      <c r="G244" s="32">
        <v>93.09</v>
      </c>
      <c r="H244" s="32" t="s">
        <v>861</v>
      </c>
    </row>
    <row r="245" spans="1:8" ht="15" customHeight="1">
      <c r="A245" s="85">
        <v>45295</v>
      </c>
      <c r="B245" s="32" t="s">
        <v>419</v>
      </c>
      <c r="C245" s="31" t="s">
        <v>1166</v>
      </c>
      <c r="D245" s="31" t="s">
        <v>575</v>
      </c>
      <c r="E245" s="31" t="s">
        <v>574</v>
      </c>
      <c r="F245" s="86">
        <v>3895019</v>
      </c>
      <c r="G245" s="32">
        <v>93.46</v>
      </c>
      <c r="H245" s="32" t="s">
        <v>861</v>
      </c>
    </row>
    <row r="246" spans="1:8" ht="15" customHeight="1">
      <c r="A246" s="85">
        <v>45295</v>
      </c>
      <c r="B246" s="32" t="s">
        <v>1167</v>
      </c>
      <c r="C246" s="31" t="s">
        <v>1168</v>
      </c>
      <c r="D246" s="31" t="s">
        <v>575</v>
      </c>
      <c r="E246" s="31" t="s">
        <v>574</v>
      </c>
      <c r="F246" s="86">
        <v>195748</v>
      </c>
      <c r="G246" s="32">
        <v>902.58</v>
      </c>
      <c r="H246" s="32" t="s">
        <v>861</v>
      </c>
    </row>
    <row r="247" spans="1:8" ht="15" customHeight="1">
      <c r="A247" s="85">
        <v>45295</v>
      </c>
      <c r="B247" s="32" t="s">
        <v>1002</v>
      </c>
      <c r="C247" s="31" t="s">
        <v>1003</v>
      </c>
      <c r="D247" s="31" t="s">
        <v>575</v>
      </c>
      <c r="E247" s="31" t="s">
        <v>574</v>
      </c>
      <c r="F247" s="86">
        <v>434777</v>
      </c>
      <c r="G247" s="32">
        <v>168.01</v>
      </c>
      <c r="H247" s="32" t="s">
        <v>861</v>
      </c>
    </row>
    <row r="248" spans="1:8" ht="15" customHeight="1">
      <c r="A248" s="85">
        <v>45295</v>
      </c>
      <c r="B248" s="32" t="s">
        <v>1002</v>
      </c>
      <c r="C248" s="31" t="s">
        <v>1003</v>
      </c>
      <c r="D248" s="31" t="s">
        <v>915</v>
      </c>
      <c r="E248" s="31" t="s">
        <v>574</v>
      </c>
      <c r="F248" s="86">
        <v>21303</v>
      </c>
      <c r="G248" s="32">
        <v>166.08</v>
      </c>
      <c r="H248" s="32"/>
    </row>
    <row r="249" spans="1:8" ht="15" customHeight="1">
      <c r="A249" s="85">
        <v>45295</v>
      </c>
      <c r="B249" s="32" t="s">
        <v>1169</v>
      </c>
      <c r="C249" s="31" t="s">
        <v>1170</v>
      </c>
      <c r="D249" s="31" t="s">
        <v>575</v>
      </c>
      <c r="E249" s="31" t="s">
        <v>574</v>
      </c>
      <c r="F249" s="86">
        <v>310762</v>
      </c>
      <c r="G249" s="32">
        <v>75.680000000000007</v>
      </c>
      <c r="H249" s="32"/>
    </row>
    <row r="250" spans="1:8" ht="15" customHeight="1">
      <c r="A250" s="85">
        <v>45295</v>
      </c>
      <c r="B250" s="32" t="s">
        <v>1171</v>
      </c>
      <c r="C250" s="31" t="s">
        <v>1172</v>
      </c>
      <c r="D250" s="31" t="s">
        <v>957</v>
      </c>
      <c r="E250" s="31" t="s">
        <v>574</v>
      </c>
      <c r="F250" s="86">
        <v>96800</v>
      </c>
      <c r="G250" s="32">
        <v>229.48</v>
      </c>
      <c r="H250" s="32"/>
    </row>
    <row r="251" spans="1:8" ht="15" customHeight="1">
      <c r="A251" s="85">
        <v>45295</v>
      </c>
      <c r="B251" s="32" t="s">
        <v>1173</v>
      </c>
      <c r="C251" s="31" t="s">
        <v>1174</v>
      </c>
      <c r="D251" s="31" t="s">
        <v>1154</v>
      </c>
      <c r="E251" s="31" t="s">
        <v>574</v>
      </c>
      <c r="F251" s="86">
        <v>9474074</v>
      </c>
      <c r="G251" s="32">
        <v>3.19</v>
      </c>
      <c r="H251" s="32"/>
    </row>
    <row r="252" spans="1:8" ht="15" customHeight="1">
      <c r="A252" s="85">
        <v>45295</v>
      </c>
      <c r="B252" s="32" t="s">
        <v>1173</v>
      </c>
      <c r="C252" s="31" t="s">
        <v>1174</v>
      </c>
      <c r="D252" s="31" t="s">
        <v>1175</v>
      </c>
      <c r="E252" s="31" t="s">
        <v>574</v>
      </c>
      <c r="F252" s="86">
        <v>4600049</v>
      </c>
      <c r="G252" s="32">
        <v>3.22</v>
      </c>
      <c r="H252" s="32"/>
    </row>
    <row r="253" spans="1:8" ht="15" customHeight="1">
      <c r="A253" s="85">
        <v>45295</v>
      </c>
      <c r="B253" s="32" t="s">
        <v>1004</v>
      </c>
      <c r="C253" s="31" t="s">
        <v>1005</v>
      </c>
      <c r="D253" s="31" t="s">
        <v>1177</v>
      </c>
      <c r="E253" s="31" t="s">
        <v>574</v>
      </c>
      <c r="F253" s="86">
        <v>675142</v>
      </c>
      <c r="G253" s="32">
        <v>369.63</v>
      </c>
      <c r="H253" s="32"/>
    </row>
    <row r="254" spans="1:8" ht="15" customHeight="1">
      <c r="A254" s="85">
        <v>45295</v>
      </c>
      <c r="B254" s="32" t="s">
        <v>1178</v>
      </c>
      <c r="C254" s="31" t="s">
        <v>1179</v>
      </c>
      <c r="D254" s="31" t="s">
        <v>575</v>
      </c>
      <c r="E254" s="31" t="s">
        <v>574</v>
      </c>
      <c r="F254" s="86">
        <v>799614</v>
      </c>
      <c r="G254" s="32">
        <v>171.35</v>
      </c>
      <c r="H254" s="32"/>
    </row>
    <row r="255" spans="1:8" ht="15" customHeight="1">
      <c r="A255" s="85">
        <v>45295</v>
      </c>
      <c r="B255" s="32" t="s">
        <v>1251</v>
      </c>
      <c r="C255" s="31" t="s">
        <v>1252</v>
      </c>
      <c r="D255" s="31" t="s">
        <v>1253</v>
      </c>
      <c r="E255" s="31" t="s">
        <v>574</v>
      </c>
      <c r="F255" s="86">
        <v>79364</v>
      </c>
      <c r="G255" s="32">
        <v>27.07</v>
      </c>
      <c r="H255" s="32"/>
    </row>
    <row r="256" spans="1:8" ht="15" customHeight="1">
      <c r="A256" s="85">
        <v>45295</v>
      </c>
      <c r="B256" s="32" t="s">
        <v>1180</v>
      </c>
      <c r="C256" s="31" t="s">
        <v>1181</v>
      </c>
      <c r="D256" s="31" t="s">
        <v>903</v>
      </c>
      <c r="E256" s="31" t="s">
        <v>574</v>
      </c>
      <c r="F256" s="86">
        <v>200002</v>
      </c>
      <c r="G256" s="32">
        <v>32.200000000000003</v>
      </c>
      <c r="H256" s="32"/>
    </row>
    <row r="257" spans="1:8" ht="15" customHeight="1">
      <c r="A257" s="85">
        <v>45295</v>
      </c>
      <c r="B257" s="32" t="s">
        <v>1180</v>
      </c>
      <c r="C257" s="31" t="s">
        <v>1181</v>
      </c>
      <c r="D257" s="31" t="s">
        <v>906</v>
      </c>
      <c r="E257" s="31" t="s">
        <v>574</v>
      </c>
      <c r="F257" s="86">
        <v>566079</v>
      </c>
      <c r="G257" s="32">
        <v>32.21</v>
      </c>
      <c r="H257" s="32"/>
    </row>
    <row r="258" spans="1:8" ht="15" customHeight="1">
      <c r="A258" s="85">
        <v>45295</v>
      </c>
      <c r="B258" s="32" t="s">
        <v>1180</v>
      </c>
      <c r="C258" s="31" t="s">
        <v>1181</v>
      </c>
      <c r="D258" s="31" t="s">
        <v>876</v>
      </c>
      <c r="E258" s="31" t="s">
        <v>574</v>
      </c>
      <c r="F258" s="86">
        <v>400000</v>
      </c>
      <c r="G258" s="32">
        <v>32.21</v>
      </c>
      <c r="H258" s="32"/>
    </row>
    <row r="259" spans="1:8" ht="15" customHeight="1">
      <c r="A259" s="85">
        <v>45295</v>
      </c>
      <c r="B259" s="32" t="s">
        <v>1180</v>
      </c>
      <c r="C259" s="31" t="s">
        <v>1181</v>
      </c>
      <c r="D259" s="31" t="s">
        <v>1182</v>
      </c>
      <c r="E259" s="31" t="s">
        <v>574</v>
      </c>
      <c r="F259" s="86">
        <v>568116</v>
      </c>
      <c r="G259" s="32">
        <v>32.54</v>
      </c>
      <c r="H259" s="32"/>
    </row>
    <row r="260" spans="1:8" ht="15" customHeight="1">
      <c r="A260" s="85">
        <v>45295</v>
      </c>
      <c r="B260" s="32" t="s">
        <v>1180</v>
      </c>
      <c r="C260" s="31" t="s">
        <v>1181</v>
      </c>
      <c r="D260" s="31" t="s">
        <v>1184</v>
      </c>
      <c r="E260" s="31" t="s">
        <v>574</v>
      </c>
      <c r="F260" s="86">
        <v>710358</v>
      </c>
      <c r="G260" s="32">
        <v>33.92</v>
      </c>
      <c r="H260" s="32"/>
    </row>
    <row r="261" spans="1:8" ht="15" customHeight="1">
      <c r="A261" s="85">
        <v>45295</v>
      </c>
      <c r="B261" s="32" t="s">
        <v>1180</v>
      </c>
      <c r="C261" s="31" t="s">
        <v>1181</v>
      </c>
      <c r="D261" s="31" t="s">
        <v>1183</v>
      </c>
      <c r="E261" s="31" t="s">
        <v>574</v>
      </c>
      <c r="F261" s="86">
        <v>835158</v>
      </c>
      <c r="G261" s="32">
        <v>33.58</v>
      </c>
      <c r="H261" s="32"/>
    </row>
    <row r="262" spans="1:8" ht="15" customHeight="1">
      <c r="A262" s="85">
        <v>45295</v>
      </c>
      <c r="B262" s="32" t="s">
        <v>909</v>
      </c>
      <c r="C262" s="31" t="s">
        <v>910</v>
      </c>
      <c r="D262" s="31" t="s">
        <v>1018</v>
      </c>
      <c r="E262" s="31" t="s">
        <v>574</v>
      </c>
      <c r="F262" s="86">
        <v>600000</v>
      </c>
      <c r="G262" s="32">
        <v>24.87</v>
      </c>
      <c r="H262" s="32"/>
    </row>
    <row r="263" spans="1:8" ht="15" customHeight="1">
      <c r="A263" s="85">
        <v>45295</v>
      </c>
      <c r="B263" s="32" t="s">
        <v>909</v>
      </c>
      <c r="C263" s="31" t="s">
        <v>910</v>
      </c>
      <c r="D263" s="31" t="s">
        <v>1006</v>
      </c>
      <c r="E263" s="31" t="s">
        <v>574</v>
      </c>
      <c r="F263" s="86">
        <v>350000</v>
      </c>
      <c r="G263" s="32">
        <v>24.69</v>
      </c>
      <c r="H263" s="32"/>
    </row>
    <row r="264" spans="1:8" ht="15" customHeight="1">
      <c r="A264" s="85">
        <v>45295</v>
      </c>
      <c r="B264" s="32" t="s">
        <v>1084</v>
      </c>
      <c r="C264" s="31" t="s">
        <v>1185</v>
      </c>
      <c r="D264" s="31" t="s">
        <v>895</v>
      </c>
      <c r="E264" s="31" t="s">
        <v>574</v>
      </c>
      <c r="F264" s="86">
        <v>136982</v>
      </c>
      <c r="G264" s="32">
        <v>117.69</v>
      </c>
      <c r="H264" s="32"/>
    </row>
    <row r="265" spans="1:8" ht="15" customHeight="1">
      <c r="A265" s="85">
        <v>45295</v>
      </c>
      <c r="B265" s="32" t="s">
        <v>1084</v>
      </c>
      <c r="C265" s="31" t="s">
        <v>1185</v>
      </c>
      <c r="D265" s="31" t="s">
        <v>1085</v>
      </c>
      <c r="E265" s="31" t="s">
        <v>574</v>
      </c>
      <c r="F265" s="86">
        <v>87970</v>
      </c>
      <c r="G265" s="32">
        <v>117.27</v>
      </c>
      <c r="H265" s="32"/>
    </row>
    <row r="266" spans="1:8" ht="15" customHeight="1">
      <c r="A266" s="85">
        <v>45295</v>
      </c>
      <c r="B266" s="32" t="s">
        <v>1189</v>
      </c>
      <c r="C266" s="31" t="s">
        <v>1190</v>
      </c>
      <c r="D266" s="31" t="s">
        <v>1254</v>
      </c>
      <c r="E266" s="31" t="s">
        <v>574</v>
      </c>
      <c r="F266" s="86">
        <v>250370</v>
      </c>
      <c r="G266" s="32">
        <v>48.41</v>
      </c>
      <c r="H266" s="32"/>
    </row>
    <row r="267" spans="1:8" ht="15" customHeight="1">
      <c r="A267" s="85">
        <v>45295</v>
      </c>
      <c r="B267" s="32" t="s">
        <v>926</v>
      </c>
      <c r="C267" s="31" t="s">
        <v>927</v>
      </c>
      <c r="D267" s="31" t="s">
        <v>1255</v>
      </c>
      <c r="E267" s="31" t="s">
        <v>574</v>
      </c>
      <c r="F267" s="86">
        <v>2651000</v>
      </c>
      <c r="G267" s="32">
        <v>2.2000000000000002</v>
      </c>
      <c r="H267" s="32"/>
    </row>
    <row r="268" spans="1:8" ht="15" customHeight="1">
      <c r="A268" s="85">
        <v>45295</v>
      </c>
      <c r="B268" s="32" t="s">
        <v>926</v>
      </c>
      <c r="C268" s="31" t="s">
        <v>927</v>
      </c>
      <c r="D268" s="31" t="s">
        <v>928</v>
      </c>
      <c r="E268" s="31" t="s">
        <v>574</v>
      </c>
      <c r="F268" s="86">
        <v>1723610</v>
      </c>
      <c r="G268" s="32">
        <v>2.2000000000000002</v>
      </c>
      <c r="H268" s="32"/>
    </row>
    <row r="269" spans="1:8" ht="15" customHeight="1">
      <c r="A269" s="85">
        <v>45295</v>
      </c>
      <c r="B269" s="32" t="s">
        <v>1192</v>
      </c>
      <c r="C269" s="31" t="s">
        <v>1193</v>
      </c>
      <c r="D269" s="31" t="s">
        <v>1194</v>
      </c>
      <c r="E269" s="31" t="s">
        <v>574</v>
      </c>
      <c r="F269" s="86">
        <v>20</v>
      </c>
      <c r="G269" s="32">
        <v>18.05</v>
      </c>
      <c r="H269" s="32"/>
    </row>
    <row r="270" spans="1:8" ht="15" customHeight="1">
      <c r="A270" s="85">
        <v>45295</v>
      </c>
      <c r="B270" s="32" t="s">
        <v>1195</v>
      </c>
      <c r="C270" s="31" t="s">
        <v>1196</v>
      </c>
      <c r="D270" s="31" t="s">
        <v>879</v>
      </c>
      <c r="E270" s="31" t="s">
        <v>574</v>
      </c>
      <c r="F270" s="86">
        <v>2433148</v>
      </c>
      <c r="G270" s="32">
        <v>35.1</v>
      </c>
      <c r="H270" s="32"/>
    </row>
    <row r="271" spans="1:8" ht="15" customHeight="1">
      <c r="A271" s="85">
        <v>45295</v>
      </c>
      <c r="B271" s="32" t="s">
        <v>1195</v>
      </c>
      <c r="C271" s="31" t="s">
        <v>1196</v>
      </c>
      <c r="D271" s="31" t="s">
        <v>575</v>
      </c>
      <c r="E271" s="31" t="s">
        <v>574</v>
      </c>
      <c r="F271" s="86">
        <v>2553765</v>
      </c>
      <c r="G271" s="32">
        <v>35.14</v>
      </c>
      <c r="H271" s="32"/>
    </row>
    <row r="272" spans="1:8" ht="15" customHeight="1">
      <c r="A272" s="85">
        <v>45295</v>
      </c>
      <c r="B272" s="32" t="s">
        <v>1195</v>
      </c>
      <c r="C272" s="31" t="s">
        <v>1196</v>
      </c>
      <c r="D272" s="31" t="s">
        <v>924</v>
      </c>
      <c r="E272" s="31" t="s">
        <v>574</v>
      </c>
      <c r="F272" s="86">
        <v>1694122</v>
      </c>
      <c r="G272" s="32">
        <v>35.159999999999997</v>
      </c>
      <c r="H272" s="32"/>
    </row>
    <row r="273" spans="1:8" ht="15" customHeight="1">
      <c r="A273" s="85">
        <v>45295</v>
      </c>
      <c r="B273" s="32" t="s">
        <v>952</v>
      </c>
      <c r="C273" s="31" t="s">
        <v>953</v>
      </c>
      <c r="D273" s="31" t="s">
        <v>1197</v>
      </c>
      <c r="E273" s="31" t="s">
        <v>574</v>
      </c>
      <c r="F273" s="86">
        <v>35400</v>
      </c>
      <c r="G273" s="32">
        <v>312.14</v>
      </c>
      <c r="H273" s="32"/>
    </row>
    <row r="274" spans="1:8" ht="15" customHeight="1">
      <c r="A274" s="85">
        <v>45295</v>
      </c>
      <c r="B274" s="32" t="s">
        <v>1198</v>
      </c>
      <c r="C274" s="31" t="s">
        <v>1199</v>
      </c>
      <c r="D274" s="31" t="s">
        <v>575</v>
      </c>
      <c r="E274" s="31" t="s">
        <v>574</v>
      </c>
      <c r="F274" s="86">
        <v>254846</v>
      </c>
      <c r="G274" s="32">
        <v>782.14</v>
      </c>
      <c r="H274" s="32"/>
    </row>
    <row r="275" spans="1:8" ht="15" customHeight="1">
      <c r="A275" s="85">
        <v>45295</v>
      </c>
      <c r="B275" s="32" t="s">
        <v>1200</v>
      </c>
      <c r="C275" s="31" t="s">
        <v>1201</v>
      </c>
      <c r="D275" s="31" t="s">
        <v>954</v>
      </c>
      <c r="E275" s="31" t="s">
        <v>574</v>
      </c>
      <c r="F275" s="86">
        <v>36000</v>
      </c>
      <c r="G275" s="32">
        <v>21.98</v>
      </c>
      <c r="H275" s="32"/>
    </row>
    <row r="276" spans="1:8" ht="15" customHeight="1">
      <c r="A276" s="85">
        <v>45295</v>
      </c>
      <c r="B276" s="32" t="s">
        <v>1202</v>
      </c>
      <c r="C276" s="31" t="s">
        <v>1203</v>
      </c>
      <c r="D276" s="31" t="s">
        <v>575</v>
      </c>
      <c r="E276" s="31" t="s">
        <v>574</v>
      </c>
      <c r="F276" s="86">
        <v>1191712</v>
      </c>
      <c r="G276" s="32">
        <v>211.94</v>
      </c>
      <c r="H276" s="32"/>
    </row>
    <row r="277" spans="1:8" ht="15" customHeight="1">
      <c r="A277" s="85">
        <v>45295</v>
      </c>
      <c r="B277" s="32" t="s">
        <v>1204</v>
      </c>
      <c r="C277" s="31" t="s">
        <v>1205</v>
      </c>
      <c r="D277" s="31" t="s">
        <v>1206</v>
      </c>
      <c r="E277" s="31" t="s">
        <v>574</v>
      </c>
      <c r="F277" s="86">
        <v>1907890</v>
      </c>
      <c r="G277" s="32">
        <v>359.06</v>
      </c>
      <c r="H277" s="32"/>
    </row>
    <row r="278" spans="1:8" ht="15" customHeight="1">
      <c r="A278" s="85">
        <v>45295</v>
      </c>
      <c r="B278" s="32" t="s">
        <v>1256</v>
      </c>
      <c r="C278" s="31" t="s">
        <v>1257</v>
      </c>
      <c r="D278" s="31" t="s">
        <v>1258</v>
      </c>
      <c r="E278" s="31" t="s">
        <v>574</v>
      </c>
      <c r="F278" s="86">
        <v>200000</v>
      </c>
      <c r="G278" s="32">
        <v>140.55000000000001</v>
      </c>
      <c r="H278" s="32"/>
    </row>
    <row r="279" spans="1:8" ht="15" customHeight="1">
      <c r="A279" s="85">
        <v>45295</v>
      </c>
      <c r="B279" s="32" t="s">
        <v>1259</v>
      </c>
      <c r="C279" s="31" t="s">
        <v>1260</v>
      </c>
      <c r="D279" s="31" t="s">
        <v>1261</v>
      </c>
      <c r="E279" s="31" t="s">
        <v>574</v>
      </c>
      <c r="F279" s="86">
        <v>34000</v>
      </c>
      <c r="G279" s="32">
        <v>366.72</v>
      </c>
      <c r="H279" s="32"/>
    </row>
    <row r="280" spans="1:8" ht="15" customHeight="1">
      <c r="A280" s="85">
        <v>45295</v>
      </c>
      <c r="B280" s="32" t="s">
        <v>1262</v>
      </c>
      <c r="C280" s="31" t="s">
        <v>1263</v>
      </c>
      <c r="D280" s="31" t="s">
        <v>1264</v>
      </c>
      <c r="E280" s="31" t="s">
        <v>574</v>
      </c>
      <c r="F280" s="86">
        <v>118400</v>
      </c>
      <c r="G280" s="32">
        <v>177.51</v>
      </c>
      <c r="H280" s="32"/>
    </row>
    <row r="281" spans="1:8" ht="15" customHeight="1">
      <c r="A281" s="85">
        <v>45295</v>
      </c>
      <c r="B281" s="32" t="s">
        <v>929</v>
      </c>
      <c r="C281" s="31" t="s">
        <v>930</v>
      </c>
      <c r="D281" s="31" t="s">
        <v>915</v>
      </c>
      <c r="E281" s="31" t="s">
        <v>574</v>
      </c>
      <c r="F281" s="86">
        <v>43117667</v>
      </c>
      <c r="G281" s="32">
        <v>28.93</v>
      </c>
      <c r="H281" s="32"/>
    </row>
    <row r="282" spans="1:8" ht="15" customHeight="1">
      <c r="A282" s="85">
        <v>45295</v>
      </c>
      <c r="B282" s="32" t="s">
        <v>929</v>
      </c>
      <c r="C282" s="31" t="s">
        <v>930</v>
      </c>
      <c r="D282" s="31" t="s">
        <v>575</v>
      </c>
      <c r="E282" s="31" t="s">
        <v>574</v>
      </c>
      <c r="F282" s="86">
        <v>52619863</v>
      </c>
      <c r="G282" s="32">
        <v>28.71</v>
      </c>
      <c r="H282" s="32"/>
    </row>
    <row r="283" spans="1:8" ht="15" customHeight="1">
      <c r="A283" s="85">
        <v>45295</v>
      </c>
      <c r="B283" s="32" t="s">
        <v>929</v>
      </c>
      <c r="C283" s="31" t="s">
        <v>930</v>
      </c>
      <c r="D283" s="31" t="s">
        <v>1007</v>
      </c>
      <c r="E283" s="31" t="s">
        <v>574</v>
      </c>
      <c r="F283" s="86">
        <v>52703068</v>
      </c>
      <c r="G283" s="32">
        <v>28.91</v>
      </c>
      <c r="H283" s="32"/>
    </row>
    <row r="284" spans="1:8" ht="15" customHeight="1">
      <c r="A284" s="85">
        <v>45295</v>
      </c>
      <c r="B284" s="32" t="s">
        <v>929</v>
      </c>
      <c r="C284" s="31" t="s">
        <v>930</v>
      </c>
      <c r="D284" s="31" t="s">
        <v>879</v>
      </c>
      <c r="E284" s="31" t="s">
        <v>574</v>
      </c>
      <c r="F284" s="86">
        <v>85660900</v>
      </c>
      <c r="G284" s="32">
        <v>28.65</v>
      </c>
      <c r="H284" s="32"/>
    </row>
    <row r="285" spans="1:8" ht="15" customHeight="1">
      <c r="A285" s="85">
        <v>45295</v>
      </c>
      <c r="B285" s="32" t="s">
        <v>955</v>
      </c>
      <c r="C285" s="31" t="s">
        <v>956</v>
      </c>
      <c r="D285" s="31" t="s">
        <v>1008</v>
      </c>
      <c r="E285" s="31" t="s">
        <v>574</v>
      </c>
      <c r="F285" s="86">
        <v>98700</v>
      </c>
      <c r="G285" s="32">
        <v>40.31</v>
      </c>
      <c r="H285" s="32"/>
    </row>
    <row r="286" spans="1:8" ht="15" customHeight="1">
      <c r="A286" s="85">
        <v>45295</v>
      </c>
      <c r="B286" s="32" t="s">
        <v>955</v>
      </c>
      <c r="C286" s="31" t="s">
        <v>956</v>
      </c>
      <c r="D286" s="31" t="s">
        <v>1207</v>
      </c>
      <c r="E286" s="31" t="s">
        <v>574</v>
      </c>
      <c r="F286" s="86">
        <v>110600</v>
      </c>
      <c r="G286" s="32">
        <v>39.4</v>
      </c>
      <c r="H286" s="32"/>
    </row>
    <row r="287" spans="1:8" ht="15" customHeight="1">
      <c r="A287" s="85">
        <v>45295</v>
      </c>
      <c r="B287" s="32" t="s">
        <v>955</v>
      </c>
      <c r="C287" s="31" t="s">
        <v>956</v>
      </c>
      <c r="D287" s="31" t="s">
        <v>949</v>
      </c>
      <c r="E287" s="31" t="s">
        <v>574</v>
      </c>
      <c r="F287" s="86">
        <v>364377</v>
      </c>
      <c r="G287" s="32">
        <v>38.950000000000003</v>
      </c>
      <c r="H287" s="32"/>
    </row>
    <row r="288" spans="1:8" ht="15" customHeight="1">
      <c r="A288" s="85">
        <v>45295</v>
      </c>
      <c r="B288" s="32" t="s">
        <v>955</v>
      </c>
      <c r="C288" s="31" t="s">
        <v>956</v>
      </c>
      <c r="D288" s="31" t="s">
        <v>895</v>
      </c>
      <c r="E288" s="31" t="s">
        <v>574</v>
      </c>
      <c r="F288" s="86">
        <v>142315</v>
      </c>
      <c r="G288" s="32">
        <v>37.549999999999997</v>
      </c>
      <c r="H288" s="32"/>
    </row>
    <row r="289" spans="1:8" ht="15" customHeight="1">
      <c r="A289" s="85">
        <v>45295</v>
      </c>
      <c r="B289" s="32" t="s">
        <v>1208</v>
      </c>
      <c r="C289" s="31" t="s">
        <v>1209</v>
      </c>
      <c r="D289" s="31" t="s">
        <v>575</v>
      </c>
      <c r="E289" s="31" t="s">
        <v>574</v>
      </c>
      <c r="F289" s="86">
        <v>1223219</v>
      </c>
      <c r="G289" s="32">
        <v>21.87</v>
      </c>
      <c r="H289" s="32"/>
    </row>
    <row r="290" spans="1:8" ht="15" customHeight="1">
      <c r="A290" s="85">
        <v>45295</v>
      </c>
      <c r="B290" s="32" t="s">
        <v>1210</v>
      </c>
      <c r="C290" s="31" t="s">
        <v>1211</v>
      </c>
      <c r="D290" s="31" t="s">
        <v>575</v>
      </c>
      <c r="E290" s="31" t="s">
        <v>574</v>
      </c>
      <c r="F290" s="86">
        <v>876744</v>
      </c>
      <c r="G290" s="32">
        <v>131.76</v>
      </c>
      <c r="H290" s="32"/>
    </row>
    <row r="291" spans="1:8" ht="15" customHeight="1">
      <c r="A291" s="85">
        <v>45295</v>
      </c>
      <c r="B291" s="32" t="s">
        <v>1212</v>
      </c>
      <c r="C291" s="31" t="s">
        <v>1213</v>
      </c>
      <c r="D291" s="31" t="s">
        <v>1215</v>
      </c>
      <c r="E291" s="31" t="s">
        <v>574</v>
      </c>
      <c r="F291" s="86">
        <v>147911</v>
      </c>
      <c r="G291" s="32">
        <v>609.96</v>
      </c>
      <c r="H291" s="32"/>
    </row>
    <row r="292" spans="1:8" ht="15" customHeight="1">
      <c r="A292" s="85">
        <v>45295</v>
      </c>
      <c r="B292" s="32" t="s">
        <v>1212</v>
      </c>
      <c r="C292" s="31" t="s">
        <v>1213</v>
      </c>
      <c r="D292" s="31" t="s">
        <v>1214</v>
      </c>
      <c r="E292" s="31" t="s">
        <v>574</v>
      </c>
      <c r="F292" s="86">
        <v>30000</v>
      </c>
      <c r="G292" s="32">
        <v>598.99</v>
      </c>
      <c r="H292" s="32"/>
    </row>
    <row r="293" spans="1:8" ht="15" customHeight="1">
      <c r="A293" s="85">
        <v>45295</v>
      </c>
      <c r="B293" s="32" t="s">
        <v>1216</v>
      </c>
      <c r="C293" s="31" t="s">
        <v>1217</v>
      </c>
      <c r="D293" s="31" t="s">
        <v>575</v>
      </c>
      <c r="E293" s="31" t="s">
        <v>574</v>
      </c>
      <c r="F293" s="86">
        <v>210022</v>
      </c>
      <c r="G293" s="32">
        <v>314.82</v>
      </c>
      <c r="H293" s="32"/>
    </row>
    <row r="294" spans="1:8" ht="15" customHeight="1">
      <c r="A294" s="85">
        <v>45295</v>
      </c>
      <c r="B294" s="32" t="s">
        <v>1265</v>
      </c>
      <c r="C294" s="31" t="s">
        <v>1266</v>
      </c>
      <c r="D294" s="31" t="s">
        <v>1267</v>
      </c>
      <c r="E294" s="31" t="s">
        <v>574</v>
      </c>
      <c r="F294" s="86">
        <v>65602</v>
      </c>
      <c r="G294" s="32">
        <v>19.22</v>
      </c>
      <c r="H294" s="32"/>
    </row>
    <row r="295" spans="1:8" ht="15" customHeight="1">
      <c r="A295" s="85">
        <v>45295</v>
      </c>
      <c r="B295" s="32" t="s">
        <v>1009</v>
      </c>
      <c r="C295" s="31" t="s">
        <v>1010</v>
      </c>
      <c r="D295" s="31" t="s">
        <v>575</v>
      </c>
      <c r="E295" s="31" t="s">
        <v>574</v>
      </c>
      <c r="F295" s="86">
        <v>1185105</v>
      </c>
      <c r="G295" s="32">
        <v>133.38</v>
      </c>
      <c r="H295" s="32"/>
    </row>
    <row r="296" spans="1:8" ht="15" customHeight="1">
      <c r="A296" s="85">
        <v>45295</v>
      </c>
      <c r="B296" s="32" t="s">
        <v>1221</v>
      </c>
      <c r="C296" s="31" t="s">
        <v>1222</v>
      </c>
      <c r="D296" s="31" t="s">
        <v>1224</v>
      </c>
      <c r="E296" s="31" t="s">
        <v>574</v>
      </c>
      <c r="F296" s="86">
        <v>245593</v>
      </c>
      <c r="G296" s="32">
        <v>73.7</v>
      </c>
      <c r="H296" s="32"/>
    </row>
    <row r="297" spans="1:8" ht="15" customHeight="1">
      <c r="A297" s="85">
        <v>45295</v>
      </c>
      <c r="B297" s="32" t="s">
        <v>1225</v>
      </c>
      <c r="C297" s="31" t="s">
        <v>1226</v>
      </c>
      <c r="D297" s="31" t="s">
        <v>1029</v>
      </c>
      <c r="E297" s="31" t="s">
        <v>574</v>
      </c>
      <c r="F297" s="86">
        <v>300000</v>
      </c>
      <c r="G297" s="32">
        <v>185.43</v>
      </c>
      <c r="H297" s="32"/>
    </row>
    <row r="298" spans="1:8" ht="15" customHeight="1">
      <c r="A298" s="85">
        <v>45295</v>
      </c>
      <c r="B298" s="32" t="s">
        <v>1228</v>
      </c>
      <c r="C298" s="31" t="s">
        <v>1229</v>
      </c>
      <c r="D298" s="31" t="s">
        <v>879</v>
      </c>
      <c r="E298" s="31" t="s">
        <v>574</v>
      </c>
      <c r="F298" s="86">
        <v>916601</v>
      </c>
      <c r="G298" s="32">
        <v>66.87</v>
      </c>
      <c r="H298" s="32"/>
    </row>
    <row r="299" spans="1:8" ht="15" customHeight="1">
      <c r="A299" s="85">
        <v>45295</v>
      </c>
      <c r="B299" s="32" t="s">
        <v>1228</v>
      </c>
      <c r="C299" s="31" t="s">
        <v>1229</v>
      </c>
      <c r="D299" s="31" t="s">
        <v>575</v>
      </c>
      <c r="E299" s="31" t="s">
        <v>574</v>
      </c>
      <c r="F299" s="86">
        <v>990608</v>
      </c>
      <c r="G299" s="32">
        <v>67.02</v>
      </c>
      <c r="H299" s="32"/>
    </row>
    <row r="300" spans="1:8" ht="15" customHeight="1">
      <c r="A300" s="85">
        <v>45295</v>
      </c>
      <c r="B300" s="32" t="s">
        <v>512</v>
      </c>
      <c r="C300" s="31" t="s">
        <v>1230</v>
      </c>
      <c r="D300" s="31" t="s">
        <v>575</v>
      </c>
      <c r="E300" s="31" t="s">
        <v>574</v>
      </c>
      <c r="F300" s="86">
        <v>931311</v>
      </c>
      <c r="G300" s="32">
        <v>1240.6600000000001</v>
      </c>
      <c r="H300" s="32"/>
    </row>
    <row r="301" spans="1:8" ht="15" customHeight="1">
      <c r="A301" s="85">
        <v>45295</v>
      </c>
      <c r="B301" s="32" t="s">
        <v>512</v>
      </c>
      <c r="C301" s="31" t="s">
        <v>1230</v>
      </c>
      <c r="D301" s="31" t="s">
        <v>895</v>
      </c>
      <c r="E301" s="31" t="s">
        <v>574</v>
      </c>
      <c r="F301" s="86">
        <v>618568</v>
      </c>
      <c r="G301" s="32">
        <v>1273.1300000000001</v>
      </c>
      <c r="H301" s="32"/>
    </row>
    <row r="302" spans="1:8" ht="15" customHeight="1">
      <c r="A302" s="85">
        <v>45295</v>
      </c>
      <c r="B302" s="32" t="s">
        <v>1234</v>
      </c>
      <c r="C302" s="31" t="s">
        <v>1235</v>
      </c>
      <c r="D302" s="31" t="s">
        <v>1268</v>
      </c>
      <c r="E302" s="31" t="s">
        <v>574</v>
      </c>
      <c r="F302" s="86">
        <v>580000</v>
      </c>
      <c r="G302" s="32">
        <v>114.44</v>
      </c>
      <c r="H302" s="32"/>
    </row>
    <row r="303" spans="1:8" ht="15" customHeight="1">
      <c r="A303" s="85">
        <v>45295</v>
      </c>
      <c r="B303" s="32" t="s">
        <v>1234</v>
      </c>
      <c r="C303" s="31" t="s">
        <v>1235</v>
      </c>
      <c r="D303" s="31" t="s">
        <v>575</v>
      </c>
      <c r="E303" s="31" t="s">
        <v>574</v>
      </c>
      <c r="F303" s="86">
        <v>796277</v>
      </c>
      <c r="G303" s="32">
        <v>113.19</v>
      </c>
      <c r="H303" s="32"/>
    </row>
    <row r="304" spans="1:8" ht="15" customHeight="1">
      <c r="A304" s="85">
        <v>45295</v>
      </c>
      <c r="B304" s="32" t="s">
        <v>1236</v>
      </c>
      <c r="C304" s="31" t="s">
        <v>1237</v>
      </c>
      <c r="D304" s="31" t="s">
        <v>575</v>
      </c>
      <c r="E304" s="31" t="s">
        <v>574</v>
      </c>
      <c r="F304" s="86">
        <v>228943</v>
      </c>
      <c r="G304" s="32">
        <v>125.95</v>
      </c>
      <c r="H304" s="32"/>
    </row>
    <row r="305" spans="1:8" ht="15" customHeight="1">
      <c r="A305" s="85">
        <v>45295</v>
      </c>
      <c r="B305" s="32" t="s">
        <v>1011</v>
      </c>
      <c r="C305" s="31" t="s">
        <v>1012</v>
      </c>
      <c r="D305" s="31" t="s">
        <v>924</v>
      </c>
      <c r="E305" s="31" t="s">
        <v>574</v>
      </c>
      <c r="F305" s="86">
        <v>3153040</v>
      </c>
      <c r="G305" s="32">
        <v>15.76</v>
      </c>
      <c r="H305" s="32"/>
    </row>
    <row r="306" spans="1:8" ht="15" customHeight="1">
      <c r="A306" s="85">
        <v>45295</v>
      </c>
      <c r="B306" s="32" t="s">
        <v>1011</v>
      </c>
      <c r="C306" s="31" t="s">
        <v>1012</v>
      </c>
      <c r="D306" s="31" t="s">
        <v>879</v>
      </c>
      <c r="E306" s="31" t="s">
        <v>574</v>
      </c>
      <c r="F306" s="86">
        <v>3950231</v>
      </c>
      <c r="G306" s="32">
        <v>15.83</v>
      </c>
      <c r="H306" s="32"/>
    </row>
    <row r="307" spans="1:8" ht="15" customHeight="1">
      <c r="A307" s="85">
        <v>45295</v>
      </c>
      <c r="B307" s="32" t="s">
        <v>1013</v>
      </c>
      <c r="C307" s="31" t="s">
        <v>1014</v>
      </c>
      <c r="D307" s="31" t="s">
        <v>879</v>
      </c>
      <c r="E307" s="31" t="s">
        <v>574</v>
      </c>
      <c r="F307" s="86">
        <v>290857</v>
      </c>
      <c r="G307" s="32">
        <v>46.82</v>
      </c>
      <c r="H307" s="32"/>
    </row>
    <row r="308" spans="1:8" ht="15" customHeight="1">
      <c r="A308" s="85">
        <v>45295</v>
      </c>
      <c r="B308" s="32" t="s">
        <v>1238</v>
      </c>
      <c r="C308" s="31" t="s">
        <v>1239</v>
      </c>
      <c r="D308" s="31" t="s">
        <v>575</v>
      </c>
      <c r="E308" s="31" t="s">
        <v>574</v>
      </c>
      <c r="F308" s="86">
        <v>9729514</v>
      </c>
      <c r="G308" s="32">
        <v>21.49</v>
      </c>
      <c r="H308" s="32"/>
    </row>
    <row r="309" spans="1:8" ht="15" customHeight="1">
      <c r="A309" s="85">
        <v>45295</v>
      </c>
      <c r="B309" s="32" t="s">
        <v>1238</v>
      </c>
      <c r="C309" s="31" t="s">
        <v>1239</v>
      </c>
      <c r="D309" s="31" t="s">
        <v>924</v>
      </c>
      <c r="E309" s="31" t="s">
        <v>574</v>
      </c>
      <c r="F309" s="86">
        <v>8073675</v>
      </c>
      <c r="G309" s="32">
        <v>21.5</v>
      </c>
      <c r="H309" s="32"/>
    </row>
    <row r="310" spans="1:8" ht="15" customHeight="1">
      <c r="A310" s="85">
        <v>45295</v>
      </c>
      <c r="B310" s="32" t="s">
        <v>1238</v>
      </c>
      <c r="C310" s="31" t="s">
        <v>1239</v>
      </c>
      <c r="D310" s="31" t="s">
        <v>879</v>
      </c>
      <c r="E310" s="31" t="s">
        <v>574</v>
      </c>
      <c r="F310" s="86">
        <v>14331880</v>
      </c>
      <c r="G310" s="32">
        <v>21.45</v>
      </c>
      <c r="H310" s="32"/>
    </row>
    <row r="311" spans="1:8" ht="15" customHeight="1">
      <c r="A311" s="85">
        <v>45295</v>
      </c>
      <c r="B311" s="32" t="s">
        <v>1269</v>
      </c>
      <c r="C311" s="31" t="s">
        <v>1270</v>
      </c>
      <c r="D311" s="31" t="s">
        <v>1271</v>
      </c>
      <c r="E311" s="31" t="s">
        <v>574</v>
      </c>
      <c r="F311" s="86">
        <v>1803578</v>
      </c>
      <c r="G311" s="32">
        <v>1.59</v>
      </c>
      <c r="H311" s="32"/>
    </row>
    <row r="312" spans="1:8" ht="15" customHeight="1">
      <c r="A312" s="85">
        <v>45295</v>
      </c>
      <c r="B312" s="32" t="s">
        <v>1015</v>
      </c>
      <c r="C312" s="31" t="s">
        <v>1016</v>
      </c>
      <c r="D312" s="31" t="s">
        <v>1240</v>
      </c>
      <c r="E312" s="31" t="s">
        <v>574</v>
      </c>
      <c r="F312" s="86">
        <v>16201106</v>
      </c>
      <c r="G312" s="32">
        <v>5.81</v>
      </c>
      <c r="H312" s="32"/>
    </row>
    <row r="313" spans="1:8" ht="15" customHeight="1">
      <c r="A313" s="85">
        <v>45295</v>
      </c>
      <c r="B313" s="32" t="s">
        <v>1015</v>
      </c>
      <c r="C313" s="31" t="s">
        <v>1016</v>
      </c>
      <c r="D313" s="31" t="s">
        <v>1017</v>
      </c>
      <c r="E313" s="31" t="s">
        <v>574</v>
      </c>
      <c r="F313" s="86">
        <v>23491196</v>
      </c>
      <c r="G313" s="32">
        <v>5.67</v>
      </c>
      <c r="H313" s="32"/>
    </row>
    <row r="314" spans="1:8" ht="15" customHeight="1">
      <c r="A314" s="85">
        <v>45295</v>
      </c>
      <c r="B314" s="32" t="s">
        <v>1015</v>
      </c>
      <c r="C314" s="31" t="s">
        <v>1016</v>
      </c>
      <c r="D314" s="31" t="s">
        <v>924</v>
      </c>
      <c r="E314" s="31" t="s">
        <v>574</v>
      </c>
      <c r="F314" s="86">
        <v>15622415</v>
      </c>
      <c r="G314" s="32">
        <v>5.82</v>
      </c>
      <c r="H314" s="32"/>
    </row>
    <row r="315" spans="1:8" ht="15" customHeight="1">
      <c r="A315" s="85">
        <v>45295</v>
      </c>
      <c r="B315" s="32" t="s">
        <v>1015</v>
      </c>
      <c r="C315" s="31" t="s">
        <v>1016</v>
      </c>
      <c r="D315" s="31" t="s">
        <v>925</v>
      </c>
      <c r="E315" s="31" t="s">
        <v>574</v>
      </c>
      <c r="F315" s="86">
        <v>3888426</v>
      </c>
      <c r="G315" s="32">
        <v>5.98</v>
      </c>
      <c r="H315" s="32"/>
    </row>
    <row r="316" spans="1:8" ht="15" customHeight="1">
      <c r="A316" s="85">
        <v>45295</v>
      </c>
      <c r="B316" s="32" t="s">
        <v>1015</v>
      </c>
      <c r="C316" s="31" t="s">
        <v>1016</v>
      </c>
      <c r="D316" s="31" t="s">
        <v>1241</v>
      </c>
      <c r="E316" s="31" t="s">
        <v>574</v>
      </c>
      <c r="F316" s="86">
        <v>8533525</v>
      </c>
      <c r="G316" s="32">
        <v>5.7</v>
      </c>
      <c r="H316" s="32"/>
    </row>
    <row r="317" spans="1:8" ht="15" customHeight="1">
      <c r="A317" s="85">
        <v>45295</v>
      </c>
      <c r="B317" s="32" t="s">
        <v>1242</v>
      </c>
      <c r="C317" s="31" t="s">
        <v>1243</v>
      </c>
      <c r="D317" s="31" t="s">
        <v>876</v>
      </c>
      <c r="E317" s="31" t="s">
        <v>574</v>
      </c>
      <c r="F317" s="86">
        <v>11250000</v>
      </c>
      <c r="G317" s="32">
        <v>0.55000000000000004</v>
      </c>
      <c r="H317" s="32"/>
    </row>
    <row r="318" spans="1:8" ht="15" customHeight="1">
      <c r="A318" s="85">
        <v>45295</v>
      </c>
      <c r="B318" s="32" t="s">
        <v>1244</v>
      </c>
      <c r="C318" s="31" t="s">
        <v>1245</v>
      </c>
      <c r="D318" s="31" t="s">
        <v>1246</v>
      </c>
      <c r="E318" s="31" t="s">
        <v>574</v>
      </c>
      <c r="F318" s="86">
        <v>1902636</v>
      </c>
      <c r="G318" s="32">
        <v>1.19</v>
      </c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51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942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45296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9" t="s">
        <v>588</v>
      </c>
      <c r="P9" s="233" t="s">
        <v>589</v>
      </c>
      <c r="Q9" s="233" t="s">
        <v>873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45238</v>
      </c>
      <c r="C10" s="226"/>
      <c r="D10" s="230" t="s">
        <v>429</v>
      </c>
      <c r="E10" s="227" t="s">
        <v>887</v>
      </c>
      <c r="F10" s="220" t="s">
        <v>886</v>
      </c>
      <c r="G10" s="222">
        <v>102.9</v>
      </c>
      <c r="H10" s="220"/>
      <c r="I10" s="220" t="s">
        <v>878</v>
      </c>
      <c r="J10" s="222" t="s">
        <v>591</v>
      </c>
      <c r="K10" s="222"/>
      <c r="L10" s="224"/>
      <c r="M10" s="228"/>
      <c r="N10" s="222"/>
      <c r="O10" s="229"/>
      <c r="P10" s="224">
        <f>VLOOKUP(D10,'MidCap Intra'!$B$11:$C$568,2,0)</f>
        <v>110.95</v>
      </c>
      <c r="Q10" s="275">
        <v>45280</v>
      </c>
      <c r="S10" s="37" t="s">
        <v>592</v>
      </c>
    </row>
    <row r="11" spans="1:27" ht="15" customHeight="1">
      <c r="A11" s="322">
        <v>2</v>
      </c>
      <c r="B11" s="323">
        <v>45250</v>
      </c>
      <c r="C11" s="324"/>
      <c r="D11" s="325" t="s">
        <v>300</v>
      </c>
      <c r="E11" s="326" t="s">
        <v>590</v>
      </c>
      <c r="F11" s="223">
        <v>36.450000000000003</v>
      </c>
      <c r="G11" s="218">
        <v>34.35</v>
      </c>
      <c r="H11" s="223">
        <v>38.6</v>
      </c>
      <c r="I11" s="223" t="s">
        <v>880</v>
      </c>
      <c r="J11" s="327" t="s">
        <v>969</v>
      </c>
      <c r="K11" s="327">
        <f>H11-F11</f>
        <v>2.1499999999999986</v>
      </c>
      <c r="L11" s="328">
        <f>(F11*-0.3)/100</f>
        <v>-0.10935</v>
      </c>
      <c r="M11" s="329">
        <f t="shared" ref="M11" si="0">(K11+L11)/F11</f>
        <v>5.5984910836762644E-2</v>
      </c>
      <c r="N11" s="327" t="s">
        <v>593</v>
      </c>
      <c r="O11" s="330">
        <v>45294</v>
      </c>
      <c r="P11" s="331"/>
      <c r="Q11" s="275">
        <v>45280</v>
      </c>
      <c r="S11" s="37" t="s">
        <v>592</v>
      </c>
    </row>
    <row r="12" spans="1:27" ht="15" customHeight="1">
      <c r="A12" s="225">
        <v>3</v>
      </c>
      <c r="B12" s="221">
        <v>45265</v>
      </c>
      <c r="C12" s="226"/>
      <c r="D12" s="230" t="s">
        <v>437</v>
      </c>
      <c r="E12" s="227" t="s">
        <v>590</v>
      </c>
      <c r="F12" s="220" t="s">
        <v>892</v>
      </c>
      <c r="G12" s="222">
        <v>254</v>
      </c>
      <c r="H12" s="220"/>
      <c r="I12" s="220" t="s">
        <v>891</v>
      </c>
      <c r="J12" s="222" t="s">
        <v>591</v>
      </c>
      <c r="K12" s="222"/>
      <c r="L12" s="224"/>
      <c r="M12" s="228"/>
      <c r="N12" s="222"/>
      <c r="O12" s="229"/>
      <c r="P12" s="224">
        <f>VLOOKUP(D12,'MidCap Intra'!$B$11:$C$568,2,0)</f>
        <v>259.5</v>
      </c>
      <c r="Q12" s="275">
        <v>45280</v>
      </c>
      <c r="S12" s="37" t="s">
        <v>592</v>
      </c>
    </row>
    <row r="13" spans="1:27" ht="15" customHeight="1">
      <c r="A13" s="303">
        <v>4</v>
      </c>
      <c r="B13" s="304">
        <v>45268</v>
      </c>
      <c r="C13" s="305"/>
      <c r="D13" s="306" t="s">
        <v>847</v>
      </c>
      <c r="E13" s="307" t="s">
        <v>590</v>
      </c>
      <c r="F13" s="297">
        <v>1975</v>
      </c>
      <c r="G13" s="298">
        <v>1870</v>
      </c>
      <c r="H13" s="297">
        <v>1860</v>
      </c>
      <c r="I13" s="297" t="s">
        <v>896</v>
      </c>
      <c r="J13" s="308" t="s">
        <v>931</v>
      </c>
      <c r="K13" s="308">
        <f t="shared" ref="K13" si="1">H13-F13</f>
        <v>-115</v>
      </c>
      <c r="L13" s="309">
        <f>(F13*-0.3)/100</f>
        <v>-5.9249999999999998</v>
      </c>
      <c r="M13" s="310">
        <f t="shared" ref="M13" si="2">(K13+L13)/F13</f>
        <v>-6.1227848101265823E-2</v>
      </c>
      <c r="N13" s="308" t="s">
        <v>603</v>
      </c>
      <c r="O13" s="311">
        <v>45292</v>
      </c>
      <c r="P13" s="312"/>
      <c r="Q13" s="275">
        <v>45280</v>
      </c>
      <c r="S13" s="37" t="s">
        <v>592</v>
      </c>
    </row>
    <row r="14" spans="1:27" ht="15" customHeight="1">
      <c r="A14" s="225">
        <v>5</v>
      </c>
      <c r="B14" s="221">
        <v>45278</v>
      </c>
      <c r="C14" s="226"/>
      <c r="D14" s="230" t="s">
        <v>215</v>
      </c>
      <c r="E14" s="227" t="s">
        <v>590</v>
      </c>
      <c r="F14" s="220" t="s">
        <v>901</v>
      </c>
      <c r="G14" s="222">
        <v>593</v>
      </c>
      <c r="H14" s="220"/>
      <c r="I14" s="220" t="s">
        <v>902</v>
      </c>
      <c r="J14" s="222" t="s">
        <v>591</v>
      </c>
      <c r="K14" s="222"/>
      <c r="L14" s="224"/>
      <c r="M14" s="228"/>
      <c r="N14" s="222"/>
      <c r="O14" s="229"/>
      <c r="P14" s="224">
        <f>VLOOKUP(D14,'MidCap Intra'!$B$11:$C$568,2,0)</f>
        <v>642.75</v>
      </c>
      <c r="Q14" s="275"/>
      <c r="S14" s="37" t="s">
        <v>592</v>
      </c>
    </row>
    <row r="15" spans="1:27" ht="15" customHeight="1">
      <c r="A15" s="225">
        <v>6</v>
      </c>
      <c r="B15" s="221">
        <v>45280</v>
      </c>
      <c r="C15" s="226"/>
      <c r="D15" s="230" t="s">
        <v>353</v>
      </c>
      <c r="E15" s="227" t="s">
        <v>590</v>
      </c>
      <c r="F15" s="220" t="s">
        <v>904</v>
      </c>
      <c r="G15" s="222">
        <v>1035</v>
      </c>
      <c r="H15" s="220"/>
      <c r="I15" s="220" t="s">
        <v>905</v>
      </c>
      <c r="J15" s="222" t="s">
        <v>591</v>
      </c>
      <c r="K15" s="222"/>
      <c r="L15" s="224"/>
      <c r="M15" s="228"/>
      <c r="N15" s="222"/>
      <c r="O15" s="229"/>
      <c r="P15" s="224">
        <f>VLOOKUP(D15,'MidCap Intra'!$B$11:$C$568,2,0)</f>
        <v>1114.8499999999999</v>
      </c>
      <c r="Q15" s="275"/>
      <c r="S15" s="37" t="s">
        <v>592</v>
      </c>
    </row>
    <row r="16" spans="1:27" ht="15" customHeight="1">
      <c r="A16" s="225">
        <v>7</v>
      </c>
      <c r="B16" s="221">
        <v>45288</v>
      </c>
      <c r="C16" s="226"/>
      <c r="D16" s="230" t="s">
        <v>555</v>
      </c>
      <c r="E16" s="227" t="s">
        <v>590</v>
      </c>
      <c r="F16" s="220" t="s">
        <v>916</v>
      </c>
      <c r="G16" s="222">
        <v>1645</v>
      </c>
      <c r="H16" s="220"/>
      <c r="I16" s="220" t="s">
        <v>917</v>
      </c>
      <c r="J16" s="222" t="s">
        <v>591</v>
      </c>
      <c r="K16" s="222"/>
      <c r="L16" s="224"/>
      <c r="M16" s="228"/>
      <c r="N16" s="222"/>
      <c r="O16" s="229"/>
      <c r="P16" s="224">
        <f>VLOOKUP(D16,'MidCap Intra'!$B$11:$C$568,2,0)</f>
        <v>1740.45</v>
      </c>
      <c r="Q16" s="275"/>
      <c r="S16" s="37" t="s">
        <v>592</v>
      </c>
    </row>
    <row r="17" spans="1:39" ht="15" customHeight="1">
      <c r="A17" s="322">
        <v>8</v>
      </c>
      <c r="B17" s="323">
        <v>45289</v>
      </c>
      <c r="C17" s="324"/>
      <c r="D17" s="325" t="s">
        <v>921</v>
      </c>
      <c r="E17" s="326" t="s">
        <v>590</v>
      </c>
      <c r="F17" s="223">
        <v>251.5</v>
      </c>
      <c r="G17" s="218">
        <v>229</v>
      </c>
      <c r="H17" s="223">
        <v>279.5</v>
      </c>
      <c r="I17" s="223" t="s">
        <v>922</v>
      </c>
      <c r="J17" s="327" t="s">
        <v>1019</v>
      </c>
      <c r="K17" s="327">
        <f>H17-F17</f>
        <v>28</v>
      </c>
      <c r="L17" s="328">
        <f>(F17*-0.3)/100</f>
        <v>-0.75450000000000006</v>
      </c>
      <c r="M17" s="329">
        <f t="shared" ref="M17" si="3">(K17+L17)/F17</f>
        <v>0.10833200795228629</v>
      </c>
      <c r="N17" s="327" t="s">
        <v>593</v>
      </c>
      <c r="O17" s="330">
        <v>45295</v>
      </c>
      <c r="P17" s="331"/>
      <c r="Q17" s="275"/>
      <c r="S17" s="37" t="s">
        <v>592</v>
      </c>
    </row>
    <row r="18" spans="1:39" ht="15" customHeight="1">
      <c r="A18" s="225">
        <v>9</v>
      </c>
      <c r="B18" s="221">
        <v>45292</v>
      </c>
      <c r="C18" s="226"/>
      <c r="D18" s="230" t="s">
        <v>194</v>
      </c>
      <c r="E18" s="227" t="s">
        <v>590</v>
      </c>
      <c r="F18" s="220" t="s">
        <v>940</v>
      </c>
      <c r="G18" s="222">
        <v>192</v>
      </c>
      <c r="H18" s="220"/>
      <c r="I18" s="220" t="s">
        <v>941</v>
      </c>
      <c r="J18" s="222" t="s">
        <v>591</v>
      </c>
      <c r="K18" s="222"/>
      <c r="L18" s="224"/>
      <c r="M18" s="228"/>
      <c r="N18" s="222"/>
      <c r="O18" s="229"/>
      <c r="P18" s="224">
        <f>VLOOKUP(D18,'MidCap Intra'!$B$11:$C$568,2,0)</f>
        <v>214.65</v>
      </c>
      <c r="Q18" s="275"/>
      <c r="S18" s="37"/>
    </row>
    <row r="19" spans="1:39" ht="15" customHeight="1">
      <c r="A19" s="225">
        <v>10</v>
      </c>
      <c r="B19" s="221">
        <v>45294</v>
      </c>
      <c r="C19" s="226"/>
      <c r="D19" s="230" t="s">
        <v>229</v>
      </c>
      <c r="E19" s="227" t="s">
        <v>590</v>
      </c>
      <c r="F19" s="220" t="s">
        <v>962</v>
      </c>
      <c r="G19" s="222">
        <v>3540</v>
      </c>
      <c r="H19" s="220"/>
      <c r="I19" s="220" t="s">
        <v>963</v>
      </c>
      <c r="J19" s="222" t="s">
        <v>591</v>
      </c>
      <c r="K19" s="222"/>
      <c r="L19" s="224"/>
      <c r="M19" s="228"/>
      <c r="N19" s="222"/>
      <c r="O19" s="229"/>
      <c r="P19" s="224">
        <f>VLOOKUP(D19,'MidCap Intra'!$B$11:$C$568,2,0)</f>
        <v>3666.8</v>
      </c>
      <c r="Q19" s="275"/>
      <c r="S19" s="37"/>
    </row>
    <row r="20" spans="1:39" ht="15" customHeight="1">
      <c r="A20" s="225">
        <v>11</v>
      </c>
      <c r="B20" s="221">
        <v>45294</v>
      </c>
      <c r="C20" s="226"/>
      <c r="D20" s="230" t="s">
        <v>175</v>
      </c>
      <c r="E20" s="227" t="s">
        <v>590</v>
      </c>
      <c r="F20" s="220" t="s">
        <v>964</v>
      </c>
      <c r="G20" s="222">
        <v>9340</v>
      </c>
      <c r="H20" s="220"/>
      <c r="I20" s="220" t="s">
        <v>965</v>
      </c>
      <c r="J20" s="222" t="s">
        <v>591</v>
      </c>
      <c r="K20" s="222"/>
      <c r="L20" s="224"/>
      <c r="M20" s="228"/>
      <c r="N20" s="222"/>
      <c r="O20" s="229"/>
      <c r="P20" s="224">
        <f>VLOOKUP(D20,'MidCap Intra'!$B$11:$C$568,2,0)</f>
        <v>10015.299999999999</v>
      </c>
      <c r="Q20" s="275"/>
      <c r="S20" s="37"/>
    </row>
    <row r="21" spans="1:39" ht="15" customHeight="1">
      <c r="A21" s="225">
        <v>12</v>
      </c>
      <c r="B21" s="221">
        <v>45294</v>
      </c>
      <c r="C21" s="226"/>
      <c r="D21" s="230" t="s">
        <v>165</v>
      </c>
      <c r="E21" s="227" t="s">
        <v>590</v>
      </c>
      <c r="F21" s="220" t="s">
        <v>966</v>
      </c>
      <c r="G21" s="222">
        <v>397</v>
      </c>
      <c r="H21" s="220"/>
      <c r="I21" s="220" t="s">
        <v>967</v>
      </c>
      <c r="J21" s="222" t="s">
        <v>591</v>
      </c>
      <c r="K21" s="222"/>
      <c r="L21" s="224"/>
      <c r="M21" s="228"/>
      <c r="N21" s="222"/>
      <c r="O21" s="229"/>
      <c r="P21" s="224">
        <f>VLOOKUP(D21,'MidCap Intra'!$B$11:$C$568,2,0)</f>
        <v>430.55</v>
      </c>
      <c r="Q21" s="275"/>
      <c r="S21" s="37"/>
    </row>
    <row r="22" spans="1:39" ht="15" customHeight="1">
      <c r="A22" s="225"/>
      <c r="B22" s="221"/>
      <c r="C22" s="226"/>
      <c r="D22" s="230"/>
      <c r="E22" s="227"/>
      <c r="F22" s="220"/>
      <c r="G22" s="222"/>
      <c r="H22" s="220"/>
      <c r="I22" s="220"/>
      <c r="J22" s="222"/>
      <c r="K22" s="222"/>
      <c r="L22" s="224"/>
      <c r="M22" s="228"/>
      <c r="N22" s="222"/>
      <c r="O22" s="229"/>
      <c r="P22" s="224"/>
      <c r="Q22" s="275"/>
      <c r="S22" s="37"/>
    </row>
    <row r="23" spans="1:39" ht="15" customHeight="1">
      <c r="A23" s="225"/>
      <c r="B23" s="221"/>
      <c r="C23" s="226"/>
      <c r="D23" s="230"/>
      <c r="E23" s="227"/>
      <c r="F23" s="220"/>
      <c r="G23" s="222"/>
      <c r="H23" s="220"/>
      <c r="I23" s="220"/>
      <c r="J23" s="222"/>
      <c r="K23" s="222"/>
      <c r="L23" s="224"/>
      <c r="M23" s="228"/>
      <c r="N23" s="222"/>
      <c r="O23" s="229"/>
      <c r="P23" s="224"/>
      <c r="Q23" s="275"/>
      <c r="S23" s="37"/>
    </row>
    <row r="25" spans="1:39" ht="14.25" customHeight="1">
      <c r="A25" s="103"/>
      <c r="B25" s="104"/>
      <c r="C25" s="105"/>
      <c r="D25" s="106"/>
      <c r="E25" s="107"/>
      <c r="F25" s="107"/>
      <c r="G25" s="103"/>
      <c r="H25" s="107"/>
      <c r="I25" s="108"/>
      <c r="J25" s="109"/>
      <c r="K25" s="109"/>
      <c r="L25" s="110"/>
      <c r="M25" s="111"/>
      <c r="N25" s="112"/>
      <c r="O25" s="113"/>
      <c r="P25" s="114"/>
      <c r="Q25" s="114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5" t="s">
        <v>594</v>
      </c>
      <c r="B26" s="116"/>
      <c r="C26" s="117"/>
      <c r="E26" s="118"/>
      <c r="F26" s="118"/>
      <c r="G26" s="118"/>
      <c r="H26" s="118"/>
      <c r="I26" s="118"/>
      <c r="J26" s="119"/>
      <c r="K26" s="118"/>
      <c r="L26" s="120"/>
      <c r="M26" s="55"/>
      <c r="N26" s="119"/>
      <c r="O26" s="11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21" t="s">
        <v>595</v>
      </c>
      <c r="B27" s="115"/>
      <c r="C27" s="115"/>
      <c r="D27" s="115"/>
      <c r="E27" s="37"/>
      <c r="F27" s="122" t="s">
        <v>596</v>
      </c>
      <c r="G27" s="6"/>
      <c r="H27" s="6"/>
      <c r="I27" s="6"/>
      <c r="J27" s="123"/>
      <c r="K27" s="124"/>
      <c r="L27" s="124"/>
      <c r="M27" s="125"/>
      <c r="N27" s="1"/>
      <c r="O27" s="126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597</v>
      </c>
      <c r="B28" s="115"/>
      <c r="C28" s="115"/>
      <c r="D28" s="115" t="s">
        <v>598</v>
      </c>
      <c r="E28" s="6"/>
      <c r="F28" s="122" t="s">
        <v>599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/>
      <c r="B29" s="115"/>
      <c r="C29" s="115"/>
      <c r="D29" s="115"/>
      <c r="E29" s="6"/>
      <c r="F29" s="6"/>
      <c r="G29" s="6"/>
      <c r="H29" s="6"/>
      <c r="I29" s="6"/>
      <c r="J29" s="127"/>
      <c r="K29" s="124"/>
      <c r="L29" s="124"/>
      <c r="M29" s="6"/>
      <c r="N29" s="128"/>
      <c r="O29" s="1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237"/>
      <c r="B30" s="237"/>
      <c r="C30" s="237"/>
      <c r="D30" s="237"/>
      <c r="E30" s="238"/>
      <c r="F30" s="238"/>
      <c r="G30" s="238"/>
      <c r="H30" s="238"/>
      <c r="I30" s="238"/>
      <c r="J30" s="239"/>
      <c r="K30" s="240"/>
      <c r="L30" s="240"/>
      <c r="M30" s="238"/>
      <c r="N30" s="241"/>
      <c r="O30" s="24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4.25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5"/>
      <c r="M31" s="6"/>
      <c r="N31" s="128"/>
      <c r="O31" s="1"/>
      <c r="P31" s="37"/>
      <c r="Q31" s="37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138" t="s">
        <v>604</v>
      </c>
      <c r="B32" s="138"/>
      <c r="C32" s="138"/>
      <c r="D32" s="138"/>
      <c r="E32" s="6"/>
      <c r="F32" s="6"/>
      <c r="G32" s="6"/>
      <c r="H32" s="6"/>
      <c r="I32" s="6"/>
      <c r="J32" s="6"/>
      <c r="K32" s="6"/>
      <c r="L32" s="6"/>
      <c r="M32" s="6"/>
      <c r="N32" s="6"/>
      <c r="O32" s="24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38.25" customHeight="1">
      <c r="A33" s="95" t="s">
        <v>16</v>
      </c>
      <c r="B33" s="95" t="s">
        <v>565</v>
      </c>
      <c r="C33" s="95"/>
      <c r="D33" s="96" t="s">
        <v>577</v>
      </c>
      <c r="E33" s="95" t="s">
        <v>578</v>
      </c>
      <c r="F33" s="95" t="s">
        <v>579</v>
      </c>
      <c r="G33" s="95" t="s">
        <v>600</v>
      </c>
      <c r="H33" s="95" t="s">
        <v>581</v>
      </c>
      <c r="I33" s="231" t="s">
        <v>582</v>
      </c>
      <c r="J33" s="233" t="s">
        <v>583</v>
      </c>
      <c r="K33" s="232" t="s">
        <v>605</v>
      </c>
      <c r="L33" s="97" t="s">
        <v>585</v>
      </c>
      <c r="M33" s="139" t="s">
        <v>606</v>
      </c>
      <c r="N33" s="95" t="s">
        <v>607</v>
      </c>
      <c r="O33" s="94" t="s">
        <v>587</v>
      </c>
      <c r="P33" s="96" t="s">
        <v>588</v>
      </c>
      <c r="Q33" s="279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223">
        <v>1</v>
      </c>
      <c r="B34" s="277">
        <v>45292</v>
      </c>
      <c r="C34" s="251"/>
      <c r="D34" s="251" t="s">
        <v>932</v>
      </c>
      <c r="E34" s="223" t="s">
        <v>590</v>
      </c>
      <c r="F34" s="223">
        <v>1463</v>
      </c>
      <c r="G34" s="223">
        <v>1448</v>
      </c>
      <c r="H34" s="223">
        <v>1479</v>
      </c>
      <c r="I34" s="218" t="s">
        <v>935</v>
      </c>
      <c r="J34" s="313" t="s">
        <v>936</v>
      </c>
      <c r="K34" s="234">
        <f t="shared" ref="K34:K35" si="4">H34-F34</f>
        <v>16</v>
      </c>
      <c r="L34" s="280">
        <f t="shared" ref="L34:L35" si="5">(H34*N34)*0.03%</f>
        <v>310.58999999999997</v>
      </c>
      <c r="M34" s="235">
        <f t="shared" ref="M34:M35" si="6">(K34*N34)-L34</f>
        <v>10889.41</v>
      </c>
      <c r="N34" s="234">
        <v>700</v>
      </c>
      <c r="O34" s="102" t="s">
        <v>593</v>
      </c>
      <c r="P34" s="236">
        <v>45292</v>
      </c>
      <c r="Q34" s="273"/>
      <c r="R34" s="140"/>
      <c r="S34" s="5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41"/>
      <c r="AH34" s="142"/>
      <c r="AI34" s="140"/>
      <c r="AJ34" s="140"/>
      <c r="AK34" s="141"/>
      <c r="AL34" s="141"/>
      <c r="AM34" s="141"/>
    </row>
    <row r="35" spans="1:39" ht="12.75" customHeight="1">
      <c r="A35" s="297">
        <v>2</v>
      </c>
      <c r="B35" s="314">
        <v>45292</v>
      </c>
      <c r="C35" s="315"/>
      <c r="D35" s="315" t="s">
        <v>933</v>
      </c>
      <c r="E35" s="297" t="s">
        <v>590</v>
      </c>
      <c r="F35" s="297">
        <v>2857</v>
      </c>
      <c r="G35" s="297">
        <v>2820</v>
      </c>
      <c r="H35" s="297">
        <v>2820</v>
      </c>
      <c r="I35" s="298" t="s">
        <v>937</v>
      </c>
      <c r="J35" s="316" t="s">
        <v>959</v>
      </c>
      <c r="K35" s="317">
        <f t="shared" si="4"/>
        <v>-37</v>
      </c>
      <c r="L35" s="318">
        <f t="shared" si="5"/>
        <v>253.79999999999998</v>
      </c>
      <c r="M35" s="319">
        <f t="shared" si="6"/>
        <v>-11353.8</v>
      </c>
      <c r="N35" s="317">
        <v>300</v>
      </c>
      <c r="O35" s="320" t="s">
        <v>603</v>
      </c>
      <c r="P35" s="321">
        <v>45293</v>
      </c>
      <c r="Q35" s="273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97">
        <v>3</v>
      </c>
      <c r="B36" s="314">
        <v>45292</v>
      </c>
      <c r="C36" s="315"/>
      <c r="D36" s="315" t="s">
        <v>934</v>
      </c>
      <c r="E36" s="297" t="s">
        <v>590</v>
      </c>
      <c r="F36" s="297">
        <v>870</v>
      </c>
      <c r="G36" s="297">
        <v>860</v>
      </c>
      <c r="H36" s="297">
        <v>860</v>
      </c>
      <c r="I36" s="298" t="s">
        <v>938</v>
      </c>
      <c r="J36" s="316" t="s">
        <v>958</v>
      </c>
      <c r="K36" s="317">
        <f t="shared" ref="K36" si="7">H36-F36</f>
        <v>-10</v>
      </c>
      <c r="L36" s="318">
        <f t="shared" ref="L36" si="8">(H36*N36)*0.03%</f>
        <v>258</v>
      </c>
      <c r="M36" s="319">
        <f t="shared" ref="M36" si="9">(K36*N36)-L36</f>
        <v>-10258</v>
      </c>
      <c r="N36" s="317">
        <v>1000</v>
      </c>
      <c r="O36" s="320" t="s">
        <v>603</v>
      </c>
      <c r="P36" s="321">
        <v>45293</v>
      </c>
      <c r="Q36" s="273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97">
        <v>4</v>
      </c>
      <c r="B37" s="314">
        <v>45293</v>
      </c>
      <c r="C37" s="315"/>
      <c r="D37" s="315" t="s">
        <v>932</v>
      </c>
      <c r="E37" s="297" t="s">
        <v>590</v>
      </c>
      <c r="F37" s="297">
        <v>1460</v>
      </c>
      <c r="G37" s="297">
        <v>1445</v>
      </c>
      <c r="H37" s="297">
        <v>1445</v>
      </c>
      <c r="I37" s="298" t="s">
        <v>960</v>
      </c>
      <c r="J37" s="316" t="s">
        <v>961</v>
      </c>
      <c r="K37" s="317">
        <f t="shared" ref="K37" si="10">H37-F37</f>
        <v>-15</v>
      </c>
      <c r="L37" s="318">
        <f t="shared" ref="L37" si="11">(H37*N37)*0.03%</f>
        <v>303.45</v>
      </c>
      <c r="M37" s="319">
        <f t="shared" ref="M37" si="12">(K37*N37)-L37</f>
        <v>-10803.45</v>
      </c>
      <c r="N37" s="317">
        <v>700</v>
      </c>
      <c r="O37" s="320" t="s">
        <v>603</v>
      </c>
      <c r="P37" s="321">
        <v>45294</v>
      </c>
      <c r="Q37" s="273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0">
        <v>5</v>
      </c>
      <c r="B38" s="281">
        <v>45295</v>
      </c>
      <c r="C38" s="274"/>
      <c r="D38" s="274" t="s">
        <v>1020</v>
      </c>
      <c r="E38" s="220" t="s">
        <v>590</v>
      </c>
      <c r="F38" s="220" t="s">
        <v>1021</v>
      </c>
      <c r="G38" s="220">
        <v>2592</v>
      </c>
      <c r="H38" s="220"/>
      <c r="I38" s="222" t="s">
        <v>1022</v>
      </c>
      <c r="J38" s="219" t="s">
        <v>591</v>
      </c>
      <c r="K38" s="98"/>
      <c r="L38" s="101"/>
      <c r="M38" s="276"/>
      <c r="N38" s="98"/>
      <c r="O38" s="100"/>
      <c r="P38" s="283"/>
      <c r="Q38" s="273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0">
        <v>6</v>
      </c>
      <c r="B39" s="281">
        <v>45295</v>
      </c>
      <c r="C39" s="274"/>
      <c r="D39" s="274" t="s">
        <v>1026</v>
      </c>
      <c r="E39" s="220" t="s">
        <v>590</v>
      </c>
      <c r="F39" s="220" t="s">
        <v>1027</v>
      </c>
      <c r="G39" s="220">
        <v>26930</v>
      </c>
      <c r="H39" s="220"/>
      <c r="I39" s="222" t="s">
        <v>1028</v>
      </c>
      <c r="J39" s="219" t="s">
        <v>591</v>
      </c>
      <c r="K39" s="98"/>
      <c r="L39" s="101"/>
      <c r="M39" s="276"/>
      <c r="N39" s="98"/>
      <c r="O39" s="100"/>
      <c r="P39" s="283"/>
      <c r="Q39" s="273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0"/>
      <c r="B40" s="281"/>
      <c r="C40" s="274"/>
      <c r="D40" s="274"/>
      <c r="E40" s="220"/>
      <c r="F40" s="220"/>
      <c r="G40" s="220"/>
      <c r="H40" s="220"/>
      <c r="I40" s="222"/>
      <c r="J40" s="219"/>
      <c r="K40" s="98"/>
      <c r="L40" s="101"/>
      <c r="M40" s="276"/>
      <c r="N40" s="98"/>
      <c r="O40" s="100"/>
      <c r="P40" s="283"/>
      <c r="Q40" s="273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0"/>
      <c r="B41" s="281"/>
      <c r="C41" s="274"/>
      <c r="D41" s="274"/>
      <c r="E41" s="220"/>
      <c r="F41" s="220"/>
      <c r="G41" s="220"/>
      <c r="H41" s="220"/>
      <c r="I41" s="222"/>
      <c r="J41" s="219"/>
      <c r="K41" s="98"/>
      <c r="L41" s="282"/>
      <c r="M41" s="276"/>
      <c r="N41" s="98"/>
      <c r="O41" s="100"/>
      <c r="P41" s="283"/>
      <c r="Q41" s="273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3" spans="1:39" ht="12.75" customHeight="1">
      <c r="A43" s="141"/>
      <c r="B43" s="144"/>
      <c r="C43" s="140"/>
      <c r="D43" s="140"/>
      <c r="E43" s="141"/>
      <c r="F43" s="141"/>
      <c r="G43" s="141"/>
      <c r="H43" s="145"/>
      <c r="I43" s="145"/>
      <c r="J43" s="145"/>
      <c r="K43" s="140"/>
      <c r="L43" s="141"/>
      <c r="M43" s="141"/>
      <c r="N43" s="141"/>
      <c r="O43" s="145"/>
      <c r="P43" s="145"/>
      <c r="Q43" s="145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>
      <c r="A44" s="146" t="s">
        <v>608</v>
      </c>
      <c r="B44" s="146"/>
      <c r="C44" s="146"/>
      <c r="D44" s="146"/>
      <c r="E44" s="147"/>
      <c r="F44" s="108"/>
      <c r="G44" s="108"/>
      <c r="H44" s="108"/>
      <c r="I44" s="108"/>
      <c r="J44" s="1"/>
      <c r="K44" s="6"/>
      <c r="L44" s="6"/>
      <c r="M44" s="6"/>
      <c r="N44" s="1"/>
      <c r="O44" s="1"/>
      <c r="P44" s="37"/>
      <c r="Q44" s="37"/>
      <c r="R44" s="37"/>
      <c r="S44" s="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7"/>
      <c r="AH44" s="37"/>
      <c r="AI44" s="37"/>
      <c r="AJ44" s="37"/>
      <c r="AK44" s="37"/>
      <c r="AL44" s="37"/>
      <c r="AM44" s="37"/>
    </row>
    <row r="45" spans="1:39" ht="38.25">
      <c r="A45" s="95" t="s">
        <v>16</v>
      </c>
      <c r="B45" s="95" t="s">
        <v>565</v>
      </c>
      <c r="C45" s="95"/>
      <c r="D45" s="96" t="s">
        <v>577</v>
      </c>
      <c r="E45" s="95" t="s">
        <v>578</v>
      </c>
      <c r="F45" s="95" t="s">
        <v>579</v>
      </c>
      <c r="G45" s="95" t="s">
        <v>600</v>
      </c>
      <c r="H45" s="95" t="s">
        <v>581</v>
      </c>
      <c r="I45" s="95" t="s">
        <v>582</v>
      </c>
      <c r="J45" s="94" t="s">
        <v>583</v>
      </c>
      <c r="K45" s="94" t="s">
        <v>609</v>
      </c>
      <c r="L45" s="97" t="s">
        <v>585</v>
      </c>
      <c r="M45" s="139" t="s">
        <v>606</v>
      </c>
      <c r="N45" s="95" t="s">
        <v>607</v>
      </c>
      <c r="O45" s="95" t="s">
        <v>587</v>
      </c>
      <c r="P45" s="96" t="s">
        <v>588</v>
      </c>
      <c r="Q45" s="278"/>
      <c r="R45" s="37"/>
      <c r="S45" s="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7"/>
      <c r="AH45" s="37"/>
      <c r="AI45" s="37"/>
      <c r="AJ45" s="37"/>
      <c r="AK45" s="37"/>
      <c r="AL45" s="37"/>
      <c r="AM45" s="37"/>
    </row>
    <row r="46" spans="1:39" ht="12.75" customHeight="1">
      <c r="A46" s="353">
        <v>1</v>
      </c>
      <c r="B46" s="355">
        <v>45289</v>
      </c>
      <c r="C46" s="315"/>
      <c r="D46" s="315" t="s">
        <v>919</v>
      </c>
      <c r="E46" s="297" t="s">
        <v>602</v>
      </c>
      <c r="F46" s="297">
        <v>300</v>
      </c>
      <c r="G46" s="297"/>
      <c r="H46" s="297"/>
      <c r="I46" s="298"/>
      <c r="J46" s="351" t="s">
        <v>970</v>
      </c>
      <c r="K46" s="332">
        <f>H46-F46</f>
        <v>-300</v>
      </c>
      <c r="L46" s="333">
        <v>25</v>
      </c>
      <c r="M46" s="358">
        <v>-2975</v>
      </c>
      <c r="N46" s="317">
        <v>15</v>
      </c>
      <c r="O46" s="360" t="s">
        <v>603</v>
      </c>
      <c r="P46" s="362">
        <v>45294</v>
      </c>
      <c r="Q46" s="273"/>
      <c r="R46" s="140"/>
      <c r="S46" s="357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54"/>
      <c r="B47" s="356"/>
      <c r="C47" s="315"/>
      <c r="D47" s="315" t="s">
        <v>920</v>
      </c>
      <c r="E47" s="297" t="s">
        <v>890</v>
      </c>
      <c r="F47" s="297">
        <v>105</v>
      </c>
      <c r="G47" s="297"/>
      <c r="H47" s="297"/>
      <c r="I47" s="297"/>
      <c r="J47" s="352"/>
      <c r="K47" s="332">
        <f>F47-H47</f>
        <v>105</v>
      </c>
      <c r="L47" s="333">
        <v>25</v>
      </c>
      <c r="M47" s="359"/>
      <c r="N47" s="317">
        <v>15</v>
      </c>
      <c r="O47" s="361"/>
      <c r="P47" s="363"/>
      <c r="Q47" s="273"/>
      <c r="R47" s="140"/>
      <c r="S47" s="35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37">
        <v>2</v>
      </c>
      <c r="B48" s="338">
        <v>45295</v>
      </c>
      <c r="C48" s="251"/>
      <c r="D48" s="251" t="s">
        <v>1023</v>
      </c>
      <c r="E48" s="223" t="s">
        <v>602</v>
      </c>
      <c r="F48" s="223">
        <v>300</v>
      </c>
      <c r="G48" s="223">
        <v>240</v>
      </c>
      <c r="H48" s="218">
        <v>362.5</v>
      </c>
      <c r="I48" s="218" t="s">
        <v>1024</v>
      </c>
      <c r="J48" s="334" t="s">
        <v>1025</v>
      </c>
      <c r="K48" s="335">
        <f>H48-F48</f>
        <v>62.5</v>
      </c>
      <c r="L48" s="336">
        <v>50</v>
      </c>
      <c r="M48" s="235">
        <f t="shared" ref="M48" si="13">(K48*N48)-L48</f>
        <v>887.5</v>
      </c>
      <c r="N48" s="234">
        <v>15</v>
      </c>
      <c r="O48" s="102" t="s">
        <v>593</v>
      </c>
      <c r="P48" s="236">
        <v>45295</v>
      </c>
      <c r="Q48" s="273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02"/>
      <c r="B49" s="300"/>
      <c r="C49" s="274"/>
      <c r="D49" s="274"/>
      <c r="E49" s="220"/>
      <c r="F49" s="220"/>
      <c r="G49" s="220"/>
      <c r="H49" s="220"/>
      <c r="I49" s="222"/>
      <c r="J49" s="301"/>
      <c r="K49" s="220"/>
      <c r="L49" s="284"/>
      <c r="M49" s="286"/>
      <c r="N49" s="220"/>
      <c r="O49" s="222"/>
      <c r="P49" s="281"/>
      <c r="Q49" s="273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/>
      <c r="B50" s="281"/>
      <c r="C50" s="274"/>
      <c r="D50" s="274"/>
      <c r="E50" s="220"/>
      <c r="F50" s="220"/>
      <c r="G50" s="220"/>
      <c r="H50" s="220"/>
      <c r="I50" s="222"/>
      <c r="J50" s="222"/>
      <c r="K50" s="220"/>
      <c r="L50" s="284"/>
      <c r="M50" s="286"/>
      <c r="N50" s="220"/>
      <c r="O50" s="222"/>
      <c r="P50" s="281"/>
      <c r="Q50" s="273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38.25" customHeight="1">
      <c r="A51" s="93" t="s">
        <v>614</v>
      </c>
      <c r="B51" s="148"/>
      <c r="C51" s="148"/>
      <c r="D51" s="149"/>
      <c r="E51" s="129"/>
      <c r="F51" s="6"/>
      <c r="G51" s="6"/>
      <c r="H51" s="130"/>
      <c r="I51" s="150"/>
      <c r="J51" s="1"/>
      <c r="K51" s="6"/>
      <c r="L51" s="6"/>
      <c r="M51" s="6"/>
      <c r="N51" s="1"/>
      <c r="O51" s="1"/>
      <c r="R51" s="1"/>
      <c r="S51" s="6"/>
      <c r="T51" s="1"/>
      <c r="U51" s="1"/>
      <c r="V51" s="1"/>
      <c r="W51" s="1"/>
      <c r="X51" s="1"/>
      <c r="Y51" s="6"/>
      <c r="Z51" s="1"/>
      <c r="AA51" s="1"/>
      <c r="AB51" s="1"/>
      <c r="AC51" s="1"/>
      <c r="AD51" s="1"/>
      <c r="AE51" s="6"/>
      <c r="AF51" s="1"/>
      <c r="AG51" s="1"/>
      <c r="AH51" s="1"/>
      <c r="AI51" s="1"/>
      <c r="AJ51" s="1"/>
      <c r="AK51" s="6"/>
      <c r="AL51" s="1"/>
    </row>
    <row r="52" spans="1:39" ht="38.25">
      <c r="A52" s="94" t="s">
        <v>16</v>
      </c>
      <c r="B52" s="95" t="s">
        <v>565</v>
      </c>
      <c r="C52" s="95"/>
      <c r="D52" s="96" t="s">
        <v>577</v>
      </c>
      <c r="E52" s="95" t="s">
        <v>578</v>
      </c>
      <c r="F52" s="95" t="s">
        <v>579</v>
      </c>
      <c r="G52" s="95" t="s">
        <v>580</v>
      </c>
      <c r="H52" s="95" t="s">
        <v>581</v>
      </c>
      <c r="I52" s="95" t="s">
        <v>582</v>
      </c>
      <c r="J52" s="94" t="s">
        <v>583</v>
      </c>
      <c r="K52" s="133" t="s">
        <v>601</v>
      </c>
      <c r="L52" s="134" t="s">
        <v>585</v>
      </c>
      <c r="M52" s="97" t="s">
        <v>586</v>
      </c>
      <c r="N52" s="95" t="s">
        <v>587</v>
      </c>
      <c r="O52" s="96" t="s">
        <v>588</v>
      </c>
      <c r="P52" s="231" t="s">
        <v>589</v>
      </c>
      <c r="Q52" s="233" t="s">
        <v>873</v>
      </c>
      <c r="R52" s="37"/>
      <c r="S52" s="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4.25" customHeight="1">
      <c r="A53" s="98">
        <v>1</v>
      </c>
      <c r="B53" s="99">
        <v>45252</v>
      </c>
      <c r="C53" s="143"/>
      <c r="D53" s="143" t="s">
        <v>365</v>
      </c>
      <c r="E53" s="98" t="s">
        <v>590</v>
      </c>
      <c r="F53" s="98" t="s">
        <v>883</v>
      </c>
      <c r="G53" s="98">
        <v>2480</v>
      </c>
      <c r="H53" s="98"/>
      <c r="I53" s="98" t="s">
        <v>884</v>
      </c>
      <c r="J53" s="100" t="s">
        <v>591</v>
      </c>
      <c r="K53" s="100"/>
      <c r="L53" s="101"/>
      <c r="M53" s="288"/>
      <c r="N53" s="285"/>
      <c r="O53" s="289"/>
      <c r="P53" s="224">
        <f>VLOOKUP(D53,'MidCap Intra'!$B$11:$C$568,2,0)</f>
        <v>2708.35</v>
      </c>
      <c r="Q53" s="221"/>
      <c r="R53" s="37"/>
      <c r="S53" s="37" t="s">
        <v>592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4.25" customHeight="1">
      <c r="A54" s="98">
        <v>2</v>
      </c>
      <c r="B54" s="99">
        <v>45261</v>
      </c>
      <c r="C54" s="143"/>
      <c r="D54" s="143" t="s">
        <v>406</v>
      </c>
      <c r="E54" s="98" t="s">
        <v>590</v>
      </c>
      <c r="F54" s="98" t="s">
        <v>888</v>
      </c>
      <c r="G54" s="98">
        <v>477</v>
      </c>
      <c r="H54" s="98"/>
      <c r="I54" s="98" t="s">
        <v>889</v>
      </c>
      <c r="J54" s="100" t="s">
        <v>591</v>
      </c>
      <c r="K54" s="100"/>
      <c r="L54" s="287"/>
      <c r="M54" s="228"/>
      <c r="N54" s="222"/>
      <c r="O54" s="229"/>
      <c r="P54" s="224">
        <f>VLOOKUP(D54,'MidCap Intra'!$B$11:$C$568,2,0)</f>
        <v>564.65</v>
      </c>
      <c r="Q54" s="221"/>
      <c r="R54" s="37"/>
      <c r="S54" s="37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4.25" customHeight="1">
      <c r="A55" s="98">
        <v>3</v>
      </c>
      <c r="B55" s="99">
        <v>45271</v>
      </c>
      <c r="C55" s="143"/>
      <c r="D55" s="143" t="s">
        <v>447</v>
      </c>
      <c r="E55" s="98" t="s">
        <v>590</v>
      </c>
      <c r="F55" s="98" t="s">
        <v>898</v>
      </c>
      <c r="G55" s="98">
        <v>390</v>
      </c>
      <c r="H55" s="98"/>
      <c r="I55" s="98" t="s">
        <v>897</v>
      </c>
      <c r="J55" s="100" t="s">
        <v>591</v>
      </c>
      <c r="K55" s="100"/>
      <c r="L55" s="287"/>
      <c r="M55" s="228"/>
      <c r="N55" s="222"/>
      <c r="O55" s="229"/>
      <c r="P55" s="224">
        <f>VLOOKUP(D55,'MidCap Intra'!$B$11:$C$568,2,0)</f>
        <v>453.75</v>
      </c>
      <c r="Q55" s="221"/>
      <c r="R55" s="37"/>
      <c r="S55" s="37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</row>
    <row r="56" spans="1:39" ht="14.25" customHeight="1">
      <c r="A56" s="98"/>
      <c r="B56" s="99"/>
      <c r="C56" s="143"/>
      <c r="D56" s="143"/>
      <c r="E56" s="98"/>
      <c r="F56" s="98"/>
      <c r="G56" s="98"/>
      <c r="H56" s="98"/>
      <c r="I56" s="98"/>
      <c r="J56" s="100"/>
      <c r="K56" s="100"/>
      <c r="L56" s="287"/>
      <c r="M56" s="228"/>
      <c r="N56" s="222"/>
      <c r="O56" s="229"/>
      <c r="P56" s="221"/>
      <c r="Q56" s="221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2.75" customHeight="1">
      <c r="A57" s="98"/>
      <c r="B57" s="99"/>
      <c r="C57" s="143"/>
      <c r="D57" s="143"/>
      <c r="E57" s="98"/>
      <c r="F57" s="98"/>
      <c r="G57" s="98"/>
      <c r="H57" s="98"/>
      <c r="I57" s="98"/>
      <c r="J57" s="100"/>
      <c r="K57" s="100"/>
      <c r="L57" s="287"/>
      <c r="M57" s="290"/>
      <c r="N57" s="222"/>
      <c r="O57" s="222"/>
      <c r="P57" s="221"/>
      <c r="Q57" s="221"/>
      <c r="S57" s="6"/>
      <c r="T57" s="1"/>
      <c r="U57" s="1"/>
      <c r="V57" s="1"/>
      <c r="W57" s="1"/>
      <c r="X57" s="1"/>
      <c r="Y57" s="1"/>
      <c r="Z57" s="1"/>
    </row>
    <row r="58" spans="1:39" ht="12.75" customHeight="1">
      <c r="A58" s="115" t="s">
        <v>594</v>
      </c>
      <c r="B58" s="115"/>
      <c r="C58" s="115"/>
      <c r="D58" s="115"/>
      <c r="E58" s="37"/>
      <c r="F58" s="122" t="s">
        <v>596</v>
      </c>
      <c r="G58" s="55"/>
      <c r="H58" s="55"/>
      <c r="I58" s="55"/>
      <c r="J58" s="6"/>
      <c r="K58" s="135"/>
      <c r="L58" s="136"/>
      <c r="M58" s="6"/>
      <c r="N58" s="105"/>
      <c r="O58" s="151"/>
      <c r="P58" s="1"/>
      <c r="Q58" s="242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1" t="s">
        <v>595</v>
      </c>
      <c r="B59" s="115"/>
      <c r="C59" s="115"/>
      <c r="D59" s="115"/>
      <c r="E59" s="6"/>
      <c r="F59" s="122" t="s">
        <v>599</v>
      </c>
      <c r="G59" s="6"/>
      <c r="H59" s="6" t="s">
        <v>616</v>
      </c>
      <c r="I59" s="6"/>
      <c r="J59" s="1"/>
      <c r="K59" s="6"/>
      <c r="L59" s="6"/>
      <c r="M59" s="6"/>
      <c r="N59" s="1"/>
      <c r="O59" s="1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21"/>
      <c r="B60" s="115"/>
      <c r="C60" s="115"/>
      <c r="D60" s="115"/>
      <c r="E60" s="6"/>
      <c r="F60" s="122"/>
      <c r="G60" s="6"/>
      <c r="H60" s="6"/>
      <c r="I60" s="6"/>
      <c r="J60" s="1"/>
      <c r="K60" s="6"/>
      <c r="L60" s="6"/>
      <c r="M60" s="6"/>
      <c r="N60" s="1"/>
      <c r="O60" s="1"/>
      <c r="R60" s="1"/>
      <c r="S60" s="55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21"/>
      <c r="B61" s="115"/>
      <c r="C61" s="115"/>
      <c r="D61" s="115"/>
      <c r="E61" s="6"/>
      <c r="F61" s="122"/>
      <c r="G61" s="55"/>
      <c r="H61" s="37"/>
      <c r="I61" s="55"/>
      <c r="J61" s="6"/>
      <c r="K61" s="135"/>
      <c r="L61" s="136"/>
      <c r="M61" s="6"/>
      <c r="N61" s="105"/>
      <c r="O61" s="137"/>
      <c r="P61" s="1"/>
      <c r="Q61" s="242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1"/>
      <c r="B62" s="115"/>
      <c r="C62" s="115"/>
      <c r="D62" s="115"/>
      <c r="E62" s="6"/>
      <c r="F62" s="122"/>
      <c r="G62" s="55"/>
      <c r="H62" s="37"/>
      <c r="I62" s="55"/>
      <c r="J62" s="6"/>
      <c r="K62" s="135"/>
      <c r="L62" s="136"/>
      <c r="M62" s="6"/>
      <c r="N62" s="105"/>
      <c r="O62" s="137"/>
      <c r="P62" s="1"/>
      <c r="Q62" s="242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/>
      <c r="B63" s="115"/>
      <c r="C63" s="115"/>
      <c r="D63" s="115"/>
      <c r="E63" s="6"/>
      <c r="F63" s="122"/>
      <c r="G63" s="55"/>
      <c r="H63" s="37"/>
      <c r="I63" s="55"/>
      <c r="J63" s="6"/>
      <c r="K63" s="135"/>
      <c r="L63" s="136"/>
      <c r="M63" s="6"/>
      <c r="N63" s="105"/>
      <c r="O63" s="137"/>
      <c r="P63" s="1"/>
      <c r="Q63" s="242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1"/>
      <c r="B64" s="115"/>
      <c r="C64" s="115"/>
      <c r="D64" s="115"/>
      <c r="E64" s="6"/>
      <c r="F64" s="122"/>
      <c r="G64" s="55"/>
      <c r="H64" s="37"/>
      <c r="I64" s="55"/>
      <c r="J64" s="6"/>
      <c r="K64" s="135"/>
      <c r="L64" s="136"/>
      <c r="M64" s="6"/>
      <c r="N64" s="105"/>
      <c r="O64" s="137"/>
      <c r="P64" s="1"/>
      <c r="Q64" s="242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1"/>
      <c r="B65" s="115"/>
      <c r="C65" s="115"/>
      <c r="D65" s="115"/>
      <c r="E65" s="6"/>
      <c r="F65" s="122"/>
      <c r="G65" s="55"/>
      <c r="H65" s="37"/>
      <c r="I65" s="55"/>
      <c r="J65" s="6"/>
      <c r="K65" s="135"/>
      <c r="L65" s="136"/>
      <c r="M65" s="6"/>
      <c r="N65" s="105"/>
      <c r="O65" s="137"/>
      <c r="P65" s="1"/>
      <c r="Q65" s="242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1"/>
      <c r="B66" s="115"/>
      <c r="C66" s="115"/>
      <c r="D66" s="115"/>
      <c r="E66" s="6"/>
      <c r="F66" s="122"/>
      <c r="G66" s="55"/>
      <c r="H66" s="37"/>
      <c r="I66" s="55"/>
      <c r="J66" s="6"/>
      <c r="K66" s="135"/>
      <c r="L66" s="136"/>
      <c r="M66" s="6"/>
      <c r="N66" s="105"/>
      <c r="O66" s="137"/>
      <c r="P66" s="1"/>
      <c r="Q66" s="242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55"/>
      <c r="B67" s="104"/>
      <c r="C67" s="104"/>
      <c r="D67" s="37"/>
      <c r="E67" s="55"/>
      <c r="F67" s="55"/>
      <c r="G67" s="55"/>
      <c r="H67" s="37"/>
      <c r="I67" s="55"/>
      <c r="J67" s="6"/>
      <c r="K67" s="135"/>
      <c r="L67" s="136"/>
      <c r="M67" s="6"/>
      <c r="N67" s="105"/>
      <c r="O67" s="137"/>
      <c r="P67" s="1"/>
      <c r="Q67" s="242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38.25" customHeight="1">
      <c r="A68" s="37"/>
      <c r="B68" s="152" t="s">
        <v>617</v>
      </c>
      <c r="C68" s="152"/>
      <c r="D68" s="152"/>
      <c r="E68" s="152"/>
      <c r="F68" s="6"/>
      <c r="G68" s="6"/>
      <c r="H68" s="131"/>
      <c r="I68" s="6"/>
      <c r="J68" s="131"/>
      <c r="K68" s="132"/>
      <c r="L68" s="6"/>
      <c r="M68" s="6"/>
      <c r="N68" s="1"/>
      <c r="O68" s="1"/>
      <c r="P68" s="1"/>
      <c r="Q68" s="242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94" t="s">
        <v>16</v>
      </c>
      <c r="B69" s="95" t="s">
        <v>565</v>
      </c>
      <c r="C69" s="95"/>
      <c r="D69" s="96" t="s">
        <v>577</v>
      </c>
      <c r="E69" s="95" t="s">
        <v>578</v>
      </c>
      <c r="F69" s="95" t="s">
        <v>579</v>
      </c>
      <c r="G69" s="95" t="s">
        <v>618</v>
      </c>
      <c r="H69" s="95" t="s">
        <v>619</v>
      </c>
      <c r="I69" s="95" t="s">
        <v>582</v>
      </c>
      <c r="J69" s="153" t="s">
        <v>583</v>
      </c>
      <c r="K69" s="95" t="s">
        <v>584</v>
      </c>
      <c r="L69" s="95" t="s">
        <v>620</v>
      </c>
      <c r="M69" s="95" t="s">
        <v>587</v>
      </c>
      <c r="N69" s="96" t="s">
        <v>588</v>
      </c>
      <c r="O69" s="1"/>
      <c r="P69" s="1"/>
      <c r="Q69" s="242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1</v>
      </c>
      <c r="B70" s="155">
        <v>41579</v>
      </c>
      <c r="C70" s="155"/>
      <c r="D70" s="156" t="s">
        <v>621</v>
      </c>
      <c r="E70" s="157" t="s">
        <v>590</v>
      </c>
      <c r="F70" s="158">
        <v>82</v>
      </c>
      <c r="G70" s="157" t="s">
        <v>622</v>
      </c>
      <c r="H70" s="157">
        <v>100</v>
      </c>
      <c r="I70" s="159">
        <v>100</v>
      </c>
      <c r="J70" s="160" t="s">
        <v>623</v>
      </c>
      <c r="K70" s="161">
        <f t="shared" ref="K70:K122" si="14">H70-F70</f>
        <v>18</v>
      </c>
      <c r="L70" s="162">
        <f t="shared" ref="L70:L122" si="15">K70/F70</f>
        <v>0.21951219512195122</v>
      </c>
      <c r="M70" s="157" t="s">
        <v>593</v>
      </c>
      <c r="N70" s="163">
        <v>42657</v>
      </c>
      <c r="O70" s="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2</v>
      </c>
      <c r="B71" s="155">
        <v>41794</v>
      </c>
      <c r="C71" s="155"/>
      <c r="D71" s="156" t="s">
        <v>624</v>
      </c>
      <c r="E71" s="157" t="s">
        <v>602</v>
      </c>
      <c r="F71" s="158">
        <v>257</v>
      </c>
      <c r="G71" s="157" t="s">
        <v>622</v>
      </c>
      <c r="H71" s="157">
        <v>300</v>
      </c>
      <c r="I71" s="159">
        <v>300</v>
      </c>
      <c r="J71" s="160" t="s">
        <v>623</v>
      </c>
      <c r="K71" s="161">
        <f t="shared" si="14"/>
        <v>43</v>
      </c>
      <c r="L71" s="162">
        <f t="shared" si="15"/>
        <v>0.16731517509727625</v>
      </c>
      <c r="M71" s="157" t="s">
        <v>593</v>
      </c>
      <c r="N71" s="163">
        <v>41822</v>
      </c>
      <c r="O71" s="1"/>
      <c r="P71" s="1"/>
      <c r="Q71" s="242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3</v>
      </c>
      <c r="B72" s="155">
        <v>41828</v>
      </c>
      <c r="C72" s="155"/>
      <c r="D72" s="156" t="s">
        <v>625</v>
      </c>
      <c r="E72" s="157" t="s">
        <v>602</v>
      </c>
      <c r="F72" s="158">
        <v>393</v>
      </c>
      <c r="G72" s="157" t="s">
        <v>622</v>
      </c>
      <c r="H72" s="157">
        <v>468</v>
      </c>
      <c r="I72" s="159">
        <v>468</v>
      </c>
      <c r="J72" s="160" t="s">
        <v>623</v>
      </c>
      <c r="K72" s="161">
        <f t="shared" si="14"/>
        <v>75</v>
      </c>
      <c r="L72" s="162">
        <f t="shared" si="15"/>
        <v>0.19083969465648856</v>
      </c>
      <c r="M72" s="157" t="s">
        <v>593</v>
      </c>
      <c r="N72" s="163">
        <v>41863</v>
      </c>
      <c r="O72" s="1"/>
      <c r="P72" s="1"/>
      <c r="Q72" s="242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4</v>
      </c>
      <c r="B73" s="155">
        <v>41857</v>
      </c>
      <c r="C73" s="155"/>
      <c r="D73" s="156" t="s">
        <v>626</v>
      </c>
      <c r="E73" s="157" t="s">
        <v>602</v>
      </c>
      <c r="F73" s="158">
        <v>205</v>
      </c>
      <c r="G73" s="157" t="s">
        <v>622</v>
      </c>
      <c r="H73" s="157">
        <v>275</v>
      </c>
      <c r="I73" s="159">
        <v>250</v>
      </c>
      <c r="J73" s="160" t="s">
        <v>623</v>
      </c>
      <c r="K73" s="161">
        <f t="shared" si="14"/>
        <v>70</v>
      </c>
      <c r="L73" s="162">
        <f t="shared" si="15"/>
        <v>0.34146341463414637</v>
      </c>
      <c r="M73" s="157" t="s">
        <v>593</v>
      </c>
      <c r="N73" s="163">
        <v>41962</v>
      </c>
      <c r="O73" s="1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5</v>
      </c>
      <c r="B74" s="155">
        <v>41886</v>
      </c>
      <c r="C74" s="155"/>
      <c r="D74" s="156" t="s">
        <v>627</v>
      </c>
      <c r="E74" s="157" t="s">
        <v>602</v>
      </c>
      <c r="F74" s="158">
        <v>162</v>
      </c>
      <c r="G74" s="157" t="s">
        <v>622</v>
      </c>
      <c r="H74" s="157">
        <v>190</v>
      </c>
      <c r="I74" s="159">
        <v>190</v>
      </c>
      <c r="J74" s="160" t="s">
        <v>623</v>
      </c>
      <c r="K74" s="161">
        <f t="shared" si="14"/>
        <v>28</v>
      </c>
      <c r="L74" s="162">
        <f t="shared" si="15"/>
        <v>0.1728395061728395</v>
      </c>
      <c r="M74" s="157" t="s">
        <v>593</v>
      </c>
      <c r="N74" s="163">
        <v>42006</v>
      </c>
      <c r="O74" s="1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6</v>
      </c>
      <c r="B75" s="155">
        <v>41886</v>
      </c>
      <c r="C75" s="155"/>
      <c r="D75" s="156" t="s">
        <v>628</v>
      </c>
      <c r="E75" s="157" t="s">
        <v>602</v>
      </c>
      <c r="F75" s="158">
        <v>75</v>
      </c>
      <c r="G75" s="157" t="s">
        <v>622</v>
      </c>
      <c r="H75" s="157">
        <v>91.5</v>
      </c>
      <c r="I75" s="159" t="s">
        <v>615</v>
      </c>
      <c r="J75" s="160" t="s">
        <v>629</v>
      </c>
      <c r="K75" s="161">
        <f t="shared" si="14"/>
        <v>16.5</v>
      </c>
      <c r="L75" s="162">
        <f t="shared" si="15"/>
        <v>0.22</v>
      </c>
      <c r="M75" s="157" t="s">
        <v>593</v>
      </c>
      <c r="N75" s="163">
        <v>41954</v>
      </c>
      <c r="O75" s="1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7</v>
      </c>
      <c r="B76" s="155">
        <v>41913</v>
      </c>
      <c r="C76" s="155"/>
      <c r="D76" s="156" t="s">
        <v>630</v>
      </c>
      <c r="E76" s="157" t="s">
        <v>602</v>
      </c>
      <c r="F76" s="158">
        <v>850</v>
      </c>
      <c r="G76" s="157" t="s">
        <v>622</v>
      </c>
      <c r="H76" s="157">
        <v>982.5</v>
      </c>
      <c r="I76" s="159">
        <v>1050</v>
      </c>
      <c r="J76" s="160" t="s">
        <v>631</v>
      </c>
      <c r="K76" s="161">
        <f t="shared" si="14"/>
        <v>132.5</v>
      </c>
      <c r="L76" s="162">
        <f t="shared" si="15"/>
        <v>0.15588235294117647</v>
      </c>
      <c r="M76" s="157" t="s">
        <v>593</v>
      </c>
      <c r="N76" s="163">
        <v>42039</v>
      </c>
      <c r="O76" s="1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8</v>
      </c>
      <c r="B77" s="155">
        <v>41913</v>
      </c>
      <c r="C77" s="155"/>
      <c r="D77" s="156" t="s">
        <v>632</v>
      </c>
      <c r="E77" s="157" t="s">
        <v>602</v>
      </c>
      <c r="F77" s="158">
        <v>475</v>
      </c>
      <c r="G77" s="157" t="s">
        <v>622</v>
      </c>
      <c r="H77" s="157">
        <v>515</v>
      </c>
      <c r="I77" s="159">
        <v>600</v>
      </c>
      <c r="J77" s="160" t="s">
        <v>633</v>
      </c>
      <c r="K77" s="161">
        <f t="shared" si="14"/>
        <v>40</v>
      </c>
      <c r="L77" s="162">
        <f t="shared" si="15"/>
        <v>8.4210526315789472E-2</v>
      </c>
      <c r="M77" s="157" t="s">
        <v>593</v>
      </c>
      <c r="N77" s="163">
        <v>41939</v>
      </c>
      <c r="O77" s="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9</v>
      </c>
      <c r="B78" s="155">
        <v>41913</v>
      </c>
      <c r="C78" s="155"/>
      <c r="D78" s="156" t="s">
        <v>634</v>
      </c>
      <c r="E78" s="157" t="s">
        <v>602</v>
      </c>
      <c r="F78" s="158">
        <v>86</v>
      </c>
      <c r="G78" s="157" t="s">
        <v>622</v>
      </c>
      <c r="H78" s="157">
        <v>99</v>
      </c>
      <c r="I78" s="159">
        <v>140</v>
      </c>
      <c r="J78" s="160" t="s">
        <v>635</v>
      </c>
      <c r="K78" s="161">
        <f t="shared" si="14"/>
        <v>13</v>
      </c>
      <c r="L78" s="162">
        <f t="shared" si="15"/>
        <v>0.15116279069767441</v>
      </c>
      <c r="M78" s="157" t="s">
        <v>593</v>
      </c>
      <c r="N78" s="163">
        <v>41939</v>
      </c>
      <c r="O78" s="1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10</v>
      </c>
      <c r="B79" s="155">
        <v>41926</v>
      </c>
      <c r="C79" s="155"/>
      <c r="D79" s="156" t="s">
        <v>636</v>
      </c>
      <c r="E79" s="157" t="s">
        <v>602</v>
      </c>
      <c r="F79" s="158">
        <v>496.6</v>
      </c>
      <c r="G79" s="157" t="s">
        <v>622</v>
      </c>
      <c r="H79" s="157">
        <v>621</v>
      </c>
      <c r="I79" s="159">
        <v>580</v>
      </c>
      <c r="J79" s="160" t="s">
        <v>623</v>
      </c>
      <c r="K79" s="161">
        <f t="shared" si="14"/>
        <v>124.39999999999998</v>
      </c>
      <c r="L79" s="162">
        <f t="shared" si="15"/>
        <v>0.25050342327829234</v>
      </c>
      <c r="M79" s="157" t="s">
        <v>593</v>
      </c>
      <c r="N79" s="163">
        <v>42605</v>
      </c>
      <c r="O79" s="1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11</v>
      </c>
      <c r="B80" s="155">
        <v>41926</v>
      </c>
      <c r="C80" s="155"/>
      <c r="D80" s="156" t="s">
        <v>637</v>
      </c>
      <c r="E80" s="157" t="s">
        <v>602</v>
      </c>
      <c r="F80" s="158">
        <v>2481.9</v>
      </c>
      <c r="G80" s="157" t="s">
        <v>622</v>
      </c>
      <c r="H80" s="157">
        <v>2840</v>
      </c>
      <c r="I80" s="159">
        <v>2870</v>
      </c>
      <c r="J80" s="160" t="s">
        <v>638</v>
      </c>
      <c r="K80" s="161">
        <f t="shared" si="14"/>
        <v>358.09999999999991</v>
      </c>
      <c r="L80" s="162">
        <f t="shared" si="15"/>
        <v>0.14428462065353154</v>
      </c>
      <c r="M80" s="157" t="s">
        <v>593</v>
      </c>
      <c r="N80" s="163">
        <v>42017</v>
      </c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12</v>
      </c>
      <c r="B81" s="155">
        <v>41928</v>
      </c>
      <c r="C81" s="155"/>
      <c r="D81" s="156" t="s">
        <v>639</v>
      </c>
      <c r="E81" s="157" t="s">
        <v>602</v>
      </c>
      <c r="F81" s="158">
        <v>84.5</v>
      </c>
      <c r="G81" s="157" t="s">
        <v>622</v>
      </c>
      <c r="H81" s="157">
        <v>93</v>
      </c>
      <c r="I81" s="159">
        <v>110</v>
      </c>
      <c r="J81" s="160" t="s">
        <v>640</v>
      </c>
      <c r="K81" s="161">
        <f t="shared" si="14"/>
        <v>8.5</v>
      </c>
      <c r="L81" s="162">
        <f t="shared" si="15"/>
        <v>0.10059171597633136</v>
      </c>
      <c r="M81" s="157" t="s">
        <v>593</v>
      </c>
      <c r="N81" s="163">
        <v>41939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13</v>
      </c>
      <c r="B82" s="155">
        <v>41928</v>
      </c>
      <c r="C82" s="155"/>
      <c r="D82" s="156" t="s">
        <v>641</v>
      </c>
      <c r="E82" s="157" t="s">
        <v>602</v>
      </c>
      <c r="F82" s="158">
        <v>401</v>
      </c>
      <c r="G82" s="157" t="s">
        <v>622</v>
      </c>
      <c r="H82" s="157">
        <v>428</v>
      </c>
      <c r="I82" s="159">
        <v>450</v>
      </c>
      <c r="J82" s="160" t="s">
        <v>642</v>
      </c>
      <c r="K82" s="161">
        <f t="shared" si="14"/>
        <v>27</v>
      </c>
      <c r="L82" s="162">
        <f t="shared" si="15"/>
        <v>6.7331670822942641E-2</v>
      </c>
      <c r="M82" s="157" t="s">
        <v>593</v>
      </c>
      <c r="N82" s="163">
        <v>42020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14</v>
      </c>
      <c r="B83" s="155">
        <v>41928</v>
      </c>
      <c r="C83" s="155"/>
      <c r="D83" s="156" t="s">
        <v>643</v>
      </c>
      <c r="E83" s="157" t="s">
        <v>602</v>
      </c>
      <c r="F83" s="158">
        <v>101</v>
      </c>
      <c r="G83" s="157" t="s">
        <v>622</v>
      </c>
      <c r="H83" s="157">
        <v>112</v>
      </c>
      <c r="I83" s="159">
        <v>120</v>
      </c>
      <c r="J83" s="160" t="s">
        <v>644</v>
      </c>
      <c r="K83" s="161">
        <f t="shared" si="14"/>
        <v>11</v>
      </c>
      <c r="L83" s="162">
        <f t="shared" si="15"/>
        <v>0.10891089108910891</v>
      </c>
      <c r="M83" s="157" t="s">
        <v>593</v>
      </c>
      <c r="N83" s="163">
        <v>41939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15</v>
      </c>
      <c r="B84" s="155">
        <v>41954</v>
      </c>
      <c r="C84" s="155"/>
      <c r="D84" s="156" t="s">
        <v>645</v>
      </c>
      <c r="E84" s="157" t="s">
        <v>602</v>
      </c>
      <c r="F84" s="158">
        <v>59</v>
      </c>
      <c r="G84" s="157" t="s">
        <v>622</v>
      </c>
      <c r="H84" s="157">
        <v>76</v>
      </c>
      <c r="I84" s="159">
        <v>76</v>
      </c>
      <c r="J84" s="160" t="s">
        <v>623</v>
      </c>
      <c r="K84" s="161">
        <f t="shared" si="14"/>
        <v>17</v>
      </c>
      <c r="L84" s="162">
        <f t="shared" si="15"/>
        <v>0.28813559322033899</v>
      </c>
      <c r="M84" s="157" t="s">
        <v>593</v>
      </c>
      <c r="N84" s="163">
        <v>43032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16</v>
      </c>
      <c r="B85" s="155">
        <v>41954</v>
      </c>
      <c r="C85" s="155"/>
      <c r="D85" s="156" t="s">
        <v>634</v>
      </c>
      <c r="E85" s="157" t="s">
        <v>602</v>
      </c>
      <c r="F85" s="158">
        <v>99</v>
      </c>
      <c r="G85" s="157" t="s">
        <v>622</v>
      </c>
      <c r="H85" s="157">
        <v>120</v>
      </c>
      <c r="I85" s="159">
        <v>120</v>
      </c>
      <c r="J85" s="160" t="s">
        <v>611</v>
      </c>
      <c r="K85" s="161">
        <f t="shared" si="14"/>
        <v>21</v>
      </c>
      <c r="L85" s="162">
        <f t="shared" si="15"/>
        <v>0.21212121212121213</v>
      </c>
      <c r="M85" s="157" t="s">
        <v>593</v>
      </c>
      <c r="N85" s="163">
        <v>41960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17</v>
      </c>
      <c r="B86" s="155">
        <v>41956</v>
      </c>
      <c r="C86" s="155"/>
      <c r="D86" s="156" t="s">
        <v>646</v>
      </c>
      <c r="E86" s="157" t="s">
        <v>602</v>
      </c>
      <c r="F86" s="158">
        <v>22</v>
      </c>
      <c r="G86" s="157" t="s">
        <v>622</v>
      </c>
      <c r="H86" s="157">
        <v>33.549999999999997</v>
      </c>
      <c r="I86" s="159">
        <v>32</v>
      </c>
      <c r="J86" s="160" t="s">
        <v>647</v>
      </c>
      <c r="K86" s="161">
        <f t="shared" si="14"/>
        <v>11.549999999999997</v>
      </c>
      <c r="L86" s="162">
        <f t="shared" si="15"/>
        <v>0.52499999999999991</v>
      </c>
      <c r="M86" s="157" t="s">
        <v>593</v>
      </c>
      <c r="N86" s="163">
        <v>42188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18</v>
      </c>
      <c r="B87" s="155">
        <v>41976</v>
      </c>
      <c r="C87" s="155"/>
      <c r="D87" s="156" t="s">
        <v>648</v>
      </c>
      <c r="E87" s="157" t="s">
        <v>602</v>
      </c>
      <c r="F87" s="158">
        <v>440</v>
      </c>
      <c r="G87" s="157" t="s">
        <v>622</v>
      </c>
      <c r="H87" s="157">
        <v>520</v>
      </c>
      <c r="I87" s="159">
        <v>520</v>
      </c>
      <c r="J87" s="160" t="s">
        <v>649</v>
      </c>
      <c r="K87" s="161">
        <f t="shared" si="14"/>
        <v>80</v>
      </c>
      <c r="L87" s="162">
        <f t="shared" si="15"/>
        <v>0.18181818181818182</v>
      </c>
      <c r="M87" s="157" t="s">
        <v>593</v>
      </c>
      <c r="N87" s="163">
        <v>42208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19</v>
      </c>
      <c r="B88" s="155">
        <v>41976</v>
      </c>
      <c r="C88" s="155"/>
      <c r="D88" s="156" t="s">
        <v>650</v>
      </c>
      <c r="E88" s="157" t="s">
        <v>602</v>
      </c>
      <c r="F88" s="158">
        <v>360</v>
      </c>
      <c r="G88" s="157" t="s">
        <v>622</v>
      </c>
      <c r="H88" s="157">
        <v>427</v>
      </c>
      <c r="I88" s="159">
        <v>425</v>
      </c>
      <c r="J88" s="160" t="s">
        <v>651</v>
      </c>
      <c r="K88" s="161">
        <f t="shared" si="14"/>
        <v>67</v>
      </c>
      <c r="L88" s="162">
        <f t="shared" si="15"/>
        <v>0.18611111111111112</v>
      </c>
      <c r="M88" s="157" t="s">
        <v>593</v>
      </c>
      <c r="N88" s="163">
        <v>42058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20</v>
      </c>
      <c r="B89" s="155">
        <v>42012</v>
      </c>
      <c r="C89" s="155"/>
      <c r="D89" s="156" t="s">
        <v>652</v>
      </c>
      <c r="E89" s="157" t="s">
        <v>602</v>
      </c>
      <c r="F89" s="158">
        <v>360</v>
      </c>
      <c r="G89" s="157" t="s">
        <v>622</v>
      </c>
      <c r="H89" s="157">
        <v>455</v>
      </c>
      <c r="I89" s="159">
        <v>420</v>
      </c>
      <c r="J89" s="160" t="s">
        <v>653</v>
      </c>
      <c r="K89" s="161">
        <f t="shared" si="14"/>
        <v>95</v>
      </c>
      <c r="L89" s="162">
        <f t="shared" si="15"/>
        <v>0.2638888888888889</v>
      </c>
      <c r="M89" s="157" t="s">
        <v>593</v>
      </c>
      <c r="N89" s="163">
        <v>42024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21</v>
      </c>
      <c r="B90" s="155">
        <v>42012</v>
      </c>
      <c r="C90" s="155"/>
      <c r="D90" s="156" t="s">
        <v>654</v>
      </c>
      <c r="E90" s="157" t="s">
        <v>602</v>
      </c>
      <c r="F90" s="158">
        <v>130</v>
      </c>
      <c r="G90" s="157"/>
      <c r="H90" s="157">
        <v>175.5</v>
      </c>
      <c r="I90" s="159">
        <v>165</v>
      </c>
      <c r="J90" s="160" t="s">
        <v>655</v>
      </c>
      <c r="K90" s="161">
        <f t="shared" si="14"/>
        <v>45.5</v>
      </c>
      <c r="L90" s="162">
        <f t="shared" si="15"/>
        <v>0.35</v>
      </c>
      <c r="M90" s="157" t="s">
        <v>593</v>
      </c>
      <c r="N90" s="163">
        <v>43088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22</v>
      </c>
      <c r="B91" s="155">
        <v>42040</v>
      </c>
      <c r="C91" s="155"/>
      <c r="D91" s="156" t="s">
        <v>403</v>
      </c>
      <c r="E91" s="157" t="s">
        <v>590</v>
      </c>
      <c r="F91" s="158">
        <v>98</v>
      </c>
      <c r="G91" s="157"/>
      <c r="H91" s="157">
        <v>120</v>
      </c>
      <c r="I91" s="159">
        <v>120</v>
      </c>
      <c r="J91" s="160" t="s">
        <v>623</v>
      </c>
      <c r="K91" s="161">
        <f t="shared" si="14"/>
        <v>22</v>
      </c>
      <c r="L91" s="162">
        <f t="shared" si="15"/>
        <v>0.22448979591836735</v>
      </c>
      <c r="M91" s="157" t="s">
        <v>593</v>
      </c>
      <c r="N91" s="163">
        <v>42753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23</v>
      </c>
      <c r="B92" s="155">
        <v>42040</v>
      </c>
      <c r="C92" s="155"/>
      <c r="D92" s="156" t="s">
        <v>656</v>
      </c>
      <c r="E92" s="157" t="s">
        <v>590</v>
      </c>
      <c r="F92" s="158">
        <v>196</v>
      </c>
      <c r="G92" s="157"/>
      <c r="H92" s="157">
        <v>262</v>
      </c>
      <c r="I92" s="159">
        <v>255</v>
      </c>
      <c r="J92" s="160" t="s">
        <v>623</v>
      </c>
      <c r="K92" s="161">
        <f t="shared" si="14"/>
        <v>66</v>
      </c>
      <c r="L92" s="162">
        <f t="shared" si="15"/>
        <v>0.33673469387755101</v>
      </c>
      <c r="M92" s="157" t="s">
        <v>593</v>
      </c>
      <c r="N92" s="163">
        <v>42599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64">
        <v>24</v>
      </c>
      <c r="B93" s="165">
        <v>42067</v>
      </c>
      <c r="C93" s="165"/>
      <c r="D93" s="166" t="s">
        <v>402</v>
      </c>
      <c r="E93" s="167" t="s">
        <v>590</v>
      </c>
      <c r="F93" s="168">
        <v>235</v>
      </c>
      <c r="G93" s="168"/>
      <c r="H93" s="169">
        <v>77</v>
      </c>
      <c r="I93" s="169" t="s">
        <v>657</v>
      </c>
      <c r="J93" s="170" t="s">
        <v>658</v>
      </c>
      <c r="K93" s="171">
        <f t="shared" si="14"/>
        <v>-158</v>
      </c>
      <c r="L93" s="172">
        <f t="shared" si="15"/>
        <v>-0.67234042553191486</v>
      </c>
      <c r="M93" s="168" t="s">
        <v>603</v>
      </c>
      <c r="N93" s="165">
        <v>43522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25</v>
      </c>
      <c r="B94" s="155">
        <v>42067</v>
      </c>
      <c r="C94" s="155"/>
      <c r="D94" s="156" t="s">
        <v>659</v>
      </c>
      <c r="E94" s="157" t="s">
        <v>590</v>
      </c>
      <c r="F94" s="158">
        <v>185</v>
      </c>
      <c r="G94" s="157"/>
      <c r="H94" s="157">
        <v>224</v>
      </c>
      <c r="I94" s="159" t="s">
        <v>660</v>
      </c>
      <c r="J94" s="160" t="s">
        <v>623</v>
      </c>
      <c r="K94" s="161">
        <f t="shared" si="14"/>
        <v>39</v>
      </c>
      <c r="L94" s="162">
        <f t="shared" si="15"/>
        <v>0.21081081081081082</v>
      </c>
      <c r="M94" s="157" t="s">
        <v>593</v>
      </c>
      <c r="N94" s="163">
        <v>42647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64">
        <v>26</v>
      </c>
      <c r="B95" s="165">
        <v>42090</v>
      </c>
      <c r="C95" s="165"/>
      <c r="D95" s="173" t="s">
        <v>661</v>
      </c>
      <c r="E95" s="168" t="s">
        <v>590</v>
      </c>
      <c r="F95" s="168">
        <v>49.5</v>
      </c>
      <c r="G95" s="169"/>
      <c r="H95" s="169">
        <v>15.85</v>
      </c>
      <c r="I95" s="169">
        <v>67</v>
      </c>
      <c r="J95" s="170" t="s">
        <v>662</v>
      </c>
      <c r="K95" s="169">
        <f t="shared" si="14"/>
        <v>-33.65</v>
      </c>
      <c r="L95" s="174">
        <f t="shared" si="15"/>
        <v>-0.67979797979797973</v>
      </c>
      <c r="M95" s="168" t="s">
        <v>603</v>
      </c>
      <c r="N95" s="175">
        <v>43627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27</v>
      </c>
      <c r="B96" s="155">
        <v>42093</v>
      </c>
      <c r="C96" s="155"/>
      <c r="D96" s="156" t="s">
        <v>663</v>
      </c>
      <c r="E96" s="157" t="s">
        <v>590</v>
      </c>
      <c r="F96" s="158">
        <v>183.5</v>
      </c>
      <c r="G96" s="157"/>
      <c r="H96" s="157">
        <v>219</v>
      </c>
      <c r="I96" s="159">
        <v>218</v>
      </c>
      <c r="J96" s="160" t="s">
        <v>664</v>
      </c>
      <c r="K96" s="161">
        <f t="shared" si="14"/>
        <v>35.5</v>
      </c>
      <c r="L96" s="162">
        <f t="shared" si="15"/>
        <v>0.19346049046321526</v>
      </c>
      <c r="M96" s="157" t="s">
        <v>593</v>
      </c>
      <c r="N96" s="163">
        <v>42103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28</v>
      </c>
      <c r="B97" s="155">
        <v>42114</v>
      </c>
      <c r="C97" s="155"/>
      <c r="D97" s="156" t="s">
        <v>665</v>
      </c>
      <c r="E97" s="157" t="s">
        <v>590</v>
      </c>
      <c r="F97" s="158">
        <f>(227+237)/2</f>
        <v>232</v>
      </c>
      <c r="G97" s="157"/>
      <c r="H97" s="157">
        <v>298</v>
      </c>
      <c r="I97" s="159">
        <v>298</v>
      </c>
      <c r="J97" s="160" t="s">
        <v>623</v>
      </c>
      <c r="K97" s="161">
        <f t="shared" si="14"/>
        <v>66</v>
      </c>
      <c r="L97" s="162">
        <f t="shared" si="15"/>
        <v>0.28448275862068967</v>
      </c>
      <c r="M97" s="157" t="s">
        <v>593</v>
      </c>
      <c r="N97" s="163">
        <v>42823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29</v>
      </c>
      <c r="B98" s="155">
        <v>42128</v>
      </c>
      <c r="C98" s="155"/>
      <c r="D98" s="156" t="s">
        <v>666</v>
      </c>
      <c r="E98" s="157" t="s">
        <v>602</v>
      </c>
      <c r="F98" s="158">
        <v>385</v>
      </c>
      <c r="G98" s="157"/>
      <c r="H98" s="157">
        <f>212.5+331</f>
        <v>543.5</v>
      </c>
      <c r="I98" s="159">
        <v>510</v>
      </c>
      <c r="J98" s="160" t="s">
        <v>667</v>
      </c>
      <c r="K98" s="161">
        <f t="shared" si="14"/>
        <v>158.5</v>
      </c>
      <c r="L98" s="162">
        <f t="shared" si="15"/>
        <v>0.41168831168831171</v>
      </c>
      <c r="M98" s="157" t="s">
        <v>593</v>
      </c>
      <c r="N98" s="163">
        <v>42235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30</v>
      </c>
      <c r="B99" s="155">
        <v>42128</v>
      </c>
      <c r="C99" s="155"/>
      <c r="D99" s="156" t="s">
        <v>668</v>
      </c>
      <c r="E99" s="157" t="s">
        <v>602</v>
      </c>
      <c r="F99" s="158">
        <v>115.5</v>
      </c>
      <c r="G99" s="157"/>
      <c r="H99" s="157">
        <v>146</v>
      </c>
      <c r="I99" s="159">
        <v>142</v>
      </c>
      <c r="J99" s="160" t="s">
        <v>669</v>
      </c>
      <c r="K99" s="161">
        <f t="shared" si="14"/>
        <v>30.5</v>
      </c>
      <c r="L99" s="162">
        <f t="shared" si="15"/>
        <v>0.26406926406926406</v>
      </c>
      <c r="M99" s="157" t="s">
        <v>593</v>
      </c>
      <c r="N99" s="163">
        <v>42202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31</v>
      </c>
      <c r="B100" s="155">
        <v>42151</v>
      </c>
      <c r="C100" s="155"/>
      <c r="D100" s="156" t="s">
        <v>540</v>
      </c>
      <c r="E100" s="157" t="s">
        <v>602</v>
      </c>
      <c r="F100" s="158">
        <v>237.5</v>
      </c>
      <c r="G100" s="157"/>
      <c r="H100" s="157">
        <v>279.5</v>
      </c>
      <c r="I100" s="159">
        <v>278</v>
      </c>
      <c r="J100" s="160" t="s">
        <v>623</v>
      </c>
      <c r="K100" s="161">
        <f t="shared" si="14"/>
        <v>42</v>
      </c>
      <c r="L100" s="162">
        <f t="shared" si="15"/>
        <v>0.17684210526315788</v>
      </c>
      <c r="M100" s="157" t="s">
        <v>593</v>
      </c>
      <c r="N100" s="163">
        <v>42222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32</v>
      </c>
      <c r="B101" s="155">
        <v>42174</v>
      </c>
      <c r="C101" s="155"/>
      <c r="D101" s="156" t="s">
        <v>641</v>
      </c>
      <c r="E101" s="157" t="s">
        <v>590</v>
      </c>
      <c r="F101" s="158">
        <v>340</v>
      </c>
      <c r="G101" s="157"/>
      <c r="H101" s="157">
        <v>448</v>
      </c>
      <c r="I101" s="159">
        <v>448</v>
      </c>
      <c r="J101" s="160" t="s">
        <v>623</v>
      </c>
      <c r="K101" s="161">
        <f t="shared" si="14"/>
        <v>108</v>
      </c>
      <c r="L101" s="162">
        <f t="shared" si="15"/>
        <v>0.31764705882352939</v>
      </c>
      <c r="M101" s="157" t="s">
        <v>593</v>
      </c>
      <c r="N101" s="163">
        <v>43018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33</v>
      </c>
      <c r="B102" s="155">
        <v>42191</v>
      </c>
      <c r="C102" s="155"/>
      <c r="D102" s="156" t="s">
        <v>670</v>
      </c>
      <c r="E102" s="157" t="s">
        <v>590</v>
      </c>
      <c r="F102" s="158">
        <v>390</v>
      </c>
      <c r="G102" s="157"/>
      <c r="H102" s="157">
        <v>460</v>
      </c>
      <c r="I102" s="159">
        <v>460</v>
      </c>
      <c r="J102" s="160" t="s">
        <v>623</v>
      </c>
      <c r="K102" s="161">
        <f t="shared" si="14"/>
        <v>70</v>
      </c>
      <c r="L102" s="162">
        <f t="shared" si="15"/>
        <v>0.17948717948717949</v>
      </c>
      <c r="M102" s="157" t="s">
        <v>593</v>
      </c>
      <c r="N102" s="163">
        <v>42478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64">
        <v>34</v>
      </c>
      <c r="B103" s="165">
        <v>42195</v>
      </c>
      <c r="C103" s="165"/>
      <c r="D103" s="166" t="s">
        <v>671</v>
      </c>
      <c r="E103" s="167" t="s">
        <v>590</v>
      </c>
      <c r="F103" s="168">
        <v>122.5</v>
      </c>
      <c r="G103" s="168"/>
      <c r="H103" s="169">
        <v>61</v>
      </c>
      <c r="I103" s="169">
        <v>172</v>
      </c>
      <c r="J103" s="170" t="s">
        <v>672</v>
      </c>
      <c r="K103" s="171">
        <f t="shared" si="14"/>
        <v>-61.5</v>
      </c>
      <c r="L103" s="172">
        <f t="shared" si="15"/>
        <v>-0.50204081632653064</v>
      </c>
      <c r="M103" s="168" t="s">
        <v>603</v>
      </c>
      <c r="N103" s="165">
        <v>43333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35</v>
      </c>
      <c r="B104" s="155">
        <v>42219</v>
      </c>
      <c r="C104" s="155"/>
      <c r="D104" s="156" t="s">
        <v>673</v>
      </c>
      <c r="E104" s="157" t="s">
        <v>590</v>
      </c>
      <c r="F104" s="158">
        <v>297.5</v>
      </c>
      <c r="G104" s="157"/>
      <c r="H104" s="157">
        <v>350</v>
      </c>
      <c r="I104" s="159">
        <v>360</v>
      </c>
      <c r="J104" s="160" t="s">
        <v>674</v>
      </c>
      <c r="K104" s="161">
        <f t="shared" si="14"/>
        <v>52.5</v>
      </c>
      <c r="L104" s="162">
        <f t="shared" si="15"/>
        <v>0.17647058823529413</v>
      </c>
      <c r="M104" s="157" t="s">
        <v>593</v>
      </c>
      <c r="N104" s="163">
        <v>42232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36</v>
      </c>
      <c r="B105" s="155">
        <v>42219</v>
      </c>
      <c r="C105" s="155"/>
      <c r="D105" s="156" t="s">
        <v>675</v>
      </c>
      <c r="E105" s="157" t="s">
        <v>590</v>
      </c>
      <c r="F105" s="158">
        <v>115.5</v>
      </c>
      <c r="G105" s="157"/>
      <c r="H105" s="157">
        <v>149</v>
      </c>
      <c r="I105" s="159">
        <v>140</v>
      </c>
      <c r="J105" s="160" t="s">
        <v>676</v>
      </c>
      <c r="K105" s="161">
        <f t="shared" si="14"/>
        <v>33.5</v>
      </c>
      <c r="L105" s="162">
        <f t="shared" si="15"/>
        <v>0.29004329004329005</v>
      </c>
      <c r="M105" s="157" t="s">
        <v>593</v>
      </c>
      <c r="N105" s="163">
        <v>42740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37</v>
      </c>
      <c r="B106" s="155">
        <v>42251</v>
      </c>
      <c r="C106" s="155"/>
      <c r="D106" s="156" t="s">
        <v>540</v>
      </c>
      <c r="E106" s="157" t="s">
        <v>590</v>
      </c>
      <c r="F106" s="158">
        <v>226</v>
      </c>
      <c r="G106" s="157"/>
      <c r="H106" s="157">
        <v>292</v>
      </c>
      <c r="I106" s="159">
        <v>292</v>
      </c>
      <c r="J106" s="160" t="s">
        <v>677</v>
      </c>
      <c r="K106" s="161">
        <f t="shared" si="14"/>
        <v>66</v>
      </c>
      <c r="L106" s="162">
        <f t="shared" si="15"/>
        <v>0.29203539823008851</v>
      </c>
      <c r="M106" s="157" t="s">
        <v>593</v>
      </c>
      <c r="N106" s="163">
        <v>42286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38</v>
      </c>
      <c r="B107" s="155">
        <v>42254</v>
      </c>
      <c r="C107" s="155"/>
      <c r="D107" s="156" t="s">
        <v>665</v>
      </c>
      <c r="E107" s="157" t="s">
        <v>590</v>
      </c>
      <c r="F107" s="158">
        <v>232.5</v>
      </c>
      <c r="G107" s="157"/>
      <c r="H107" s="157">
        <v>312.5</v>
      </c>
      <c r="I107" s="159">
        <v>310</v>
      </c>
      <c r="J107" s="160" t="s">
        <v>623</v>
      </c>
      <c r="K107" s="161">
        <f t="shared" si="14"/>
        <v>80</v>
      </c>
      <c r="L107" s="162">
        <f t="shared" si="15"/>
        <v>0.34408602150537637</v>
      </c>
      <c r="M107" s="157" t="s">
        <v>593</v>
      </c>
      <c r="N107" s="163">
        <v>42823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39</v>
      </c>
      <c r="B108" s="155">
        <v>42268</v>
      </c>
      <c r="C108" s="155"/>
      <c r="D108" s="156" t="s">
        <v>678</v>
      </c>
      <c r="E108" s="157" t="s">
        <v>590</v>
      </c>
      <c r="F108" s="158">
        <v>196.5</v>
      </c>
      <c r="G108" s="157"/>
      <c r="H108" s="157">
        <v>238</v>
      </c>
      <c r="I108" s="159">
        <v>238</v>
      </c>
      <c r="J108" s="160" t="s">
        <v>677</v>
      </c>
      <c r="K108" s="161">
        <f t="shared" si="14"/>
        <v>41.5</v>
      </c>
      <c r="L108" s="162">
        <f t="shared" si="15"/>
        <v>0.21119592875318066</v>
      </c>
      <c r="M108" s="157" t="s">
        <v>593</v>
      </c>
      <c r="N108" s="163">
        <v>42291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40</v>
      </c>
      <c r="B109" s="155">
        <v>42271</v>
      </c>
      <c r="C109" s="155"/>
      <c r="D109" s="156" t="s">
        <v>621</v>
      </c>
      <c r="E109" s="157" t="s">
        <v>590</v>
      </c>
      <c r="F109" s="158">
        <v>65</v>
      </c>
      <c r="G109" s="157"/>
      <c r="H109" s="157">
        <v>82</v>
      </c>
      <c r="I109" s="159">
        <v>82</v>
      </c>
      <c r="J109" s="160" t="s">
        <v>677</v>
      </c>
      <c r="K109" s="161">
        <f t="shared" si="14"/>
        <v>17</v>
      </c>
      <c r="L109" s="162">
        <f t="shared" si="15"/>
        <v>0.26153846153846155</v>
      </c>
      <c r="M109" s="157" t="s">
        <v>593</v>
      </c>
      <c r="N109" s="163">
        <v>42578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41</v>
      </c>
      <c r="B110" s="155">
        <v>42291</v>
      </c>
      <c r="C110" s="155"/>
      <c r="D110" s="156" t="s">
        <v>679</v>
      </c>
      <c r="E110" s="157" t="s">
        <v>590</v>
      </c>
      <c r="F110" s="158">
        <v>144</v>
      </c>
      <c r="G110" s="157"/>
      <c r="H110" s="157">
        <v>182.5</v>
      </c>
      <c r="I110" s="159">
        <v>181</v>
      </c>
      <c r="J110" s="160" t="s">
        <v>677</v>
      </c>
      <c r="K110" s="161">
        <f t="shared" si="14"/>
        <v>38.5</v>
      </c>
      <c r="L110" s="162">
        <f t="shared" si="15"/>
        <v>0.2673611111111111</v>
      </c>
      <c r="M110" s="157" t="s">
        <v>593</v>
      </c>
      <c r="N110" s="163">
        <v>42817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42</v>
      </c>
      <c r="B111" s="155">
        <v>42291</v>
      </c>
      <c r="C111" s="155"/>
      <c r="D111" s="156" t="s">
        <v>680</v>
      </c>
      <c r="E111" s="157" t="s">
        <v>590</v>
      </c>
      <c r="F111" s="158">
        <v>264</v>
      </c>
      <c r="G111" s="157"/>
      <c r="H111" s="157">
        <v>311</v>
      </c>
      <c r="I111" s="159">
        <v>311</v>
      </c>
      <c r="J111" s="160" t="s">
        <v>677</v>
      </c>
      <c r="K111" s="161">
        <f t="shared" si="14"/>
        <v>47</v>
      </c>
      <c r="L111" s="162">
        <f t="shared" si="15"/>
        <v>0.17803030303030304</v>
      </c>
      <c r="M111" s="157" t="s">
        <v>593</v>
      </c>
      <c r="N111" s="163">
        <v>42604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43</v>
      </c>
      <c r="B112" s="155">
        <v>42318</v>
      </c>
      <c r="C112" s="155"/>
      <c r="D112" s="156" t="s">
        <v>681</v>
      </c>
      <c r="E112" s="157" t="s">
        <v>602</v>
      </c>
      <c r="F112" s="158">
        <v>549.5</v>
      </c>
      <c r="G112" s="157"/>
      <c r="H112" s="157">
        <v>630</v>
      </c>
      <c r="I112" s="159">
        <v>630</v>
      </c>
      <c r="J112" s="160" t="s">
        <v>677</v>
      </c>
      <c r="K112" s="161">
        <f t="shared" si="14"/>
        <v>80.5</v>
      </c>
      <c r="L112" s="162">
        <f t="shared" si="15"/>
        <v>0.1464968152866242</v>
      </c>
      <c r="M112" s="157" t="s">
        <v>593</v>
      </c>
      <c r="N112" s="163">
        <v>42419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44</v>
      </c>
      <c r="B113" s="155">
        <v>42342</v>
      </c>
      <c r="C113" s="155"/>
      <c r="D113" s="156" t="s">
        <v>682</v>
      </c>
      <c r="E113" s="157" t="s">
        <v>590</v>
      </c>
      <c r="F113" s="158">
        <v>1027.5</v>
      </c>
      <c r="G113" s="157"/>
      <c r="H113" s="157">
        <v>1315</v>
      </c>
      <c r="I113" s="159">
        <v>1250</v>
      </c>
      <c r="J113" s="160" t="s">
        <v>677</v>
      </c>
      <c r="K113" s="161">
        <f t="shared" si="14"/>
        <v>287.5</v>
      </c>
      <c r="L113" s="162">
        <f t="shared" si="15"/>
        <v>0.27980535279805352</v>
      </c>
      <c r="M113" s="157" t="s">
        <v>593</v>
      </c>
      <c r="N113" s="163">
        <v>43244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45</v>
      </c>
      <c r="B114" s="155">
        <v>42367</v>
      </c>
      <c r="C114" s="155"/>
      <c r="D114" s="156" t="s">
        <v>683</v>
      </c>
      <c r="E114" s="157" t="s">
        <v>590</v>
      </c>
      <c r="F114" s="158">
        <v>465</v>
      </c>
      <c r="G114" s="157"/>
      <c r="H114" s="157">
        <v>540</v>
      </c>
      <c r="I114" s="159">
        <v>540</v>
      </c>
      <c r="J114" s="160" t="s">
        <v>677</v>
      </c>
      <c r="K114" s="161">
        <f t="shared" si="14"/>
        <v>75</v>
      </c>
      <c r="L114" s="162">
        <f t="shared" si="15"/>
        <v>0.16129032258064516</v>
      </c>
      <c r="M114" s="157" t="s">
        <v>593</v>
      </c>
      <c r="N114" s="163">
        <v>42530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46</v>
      </c>
      <c r="B115" s="155">
        <v>42380</v>
      </c>
      <c r="C115" s="155"/>
      <c r="D115" s="156" t="s">
        <v>403</v>
      </c>
      <c r="E115" s="157" t="s">
        <v>602</v>
      </c>
      <c r="F115" s="158">
        <v>81</v>
      </c>
      <c r="G115" s="157"/>
      <c r="H115" s="157">
        <v>110</v>
      </c>
      <c r="I115" s="159">
        <v>110</v>
      </c>
      <c r="J115" s="160" t="s">
        <v>677</v>
      </c>
      <c r="K115" s="161">
        <f t="shared" si="14"/>
        <v>29</v>
      </c>
      <c r="L115" s="162">
        <f t="shared" si="15"/>
        <v>0.35802469135802467</v>
      </c>
      <c r="M115" s="157" t="s">
        <v>593</v>
      </c>
      <c r="N115" s="163">
        <v>42745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47</v>
      </c>
      <c r="B116" s="155">
        <v>42382</v>
      </c>
      <c r="C116" s="155"/>
      <c r="D116" s="156" t="s">
        <v>684</v>
      </c>
      <c r="E116" s="157" t="s">
        <v>602</v>
      </c>
      <c r="F116" s="158">
        <v>417.5</v>
      </c>
      <c r="G116" s="157"/>
      <c r="H116" s="157">
        <v>547</v>
      </c>
      <c r="I116" s="159">
        <v>535</v>
      </c>
      <c r="J116" s="160" t="s">
        <v>677</v>
      </c>
      <c r="K116" s="161">
        <f t="shared" si="14"/>
        <v>129.5</v>
      </c>
      <c r="L116" s="162">
        <f t="shared" si="15"/>
        <v>0.31017964071856285</v>
      </c>
      <c r="M116" s="157" t="s">
        <v>593</v>
      </c>
      <c r="N116" s="163">
        <v>42578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48</v>
      </c>
      <c r="B117" s="155">
        <v>42408</v>
      </c>
      <c r="C117" s="155"/>
      <c r="D117" s="156" t="s">
        <v>685</v>
      </c>
      <c r="E117" s="157" t="s">
        <v>590</v>
      </c>
      <c r="F117" s="158">
        <v>650</v>
      </c>
      <c r="G117" s="157"/>
      <c r="H117" s="157">
        <v>800</v>
      </c>
      <c r="I117" s="159">
        <v>800</v>
      </c>
      <c r="J117" s="160" t="s">
        <v>677</v>
      </c>
      <c r="K117" s="161">
        <f t="shared" si="14"/>
        <v>150</v>
      </c>
      <c r="L117" s="162">
        <f t="shared" si="15"/>
        <v>0.23076923076923078</v>
      </c>
      <c r="M117" s="157" t="s">
        <v>593</v>
      </c>
      <c r="N117" s="163">
        <v>43154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49</v>
      </c>
      <c r="B118" s="155">
        <v>42433</v>
      </c>
      <c r="C118" s="155"/>
      <c r="D118" s="156" t="s">
        <v>237</v>
      </c>
      <c r="E118" s="157" t="s">
        <v>590</v>
      </c>
      <c r="F118" s="158">
        <v>437.5</v>
      </c>
      <c r="G118" s="157"/>
      <c r="H118" s="157">
        <v>504.5</v>
      </c>
      <c r="I118" s="159">
        <v>522</v>
      </c>
      <c r="J118" s="160" t="s">
        <v>686</v>
      </c>
      <c r="K118" s="161">
        <f t="shared" si="14"/>
        <v>67</v>
      </c>
      <c r="L118" s="162">
        <f t="shared" si="15"/>
        <v>0.15314285714285714</v>
      </c>
      <c r="M118" s="157" t="s">
        <v>593</v>
      </c>
      <c r="N118" s="163">
        <v>42480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50</v>
      </c>
      <c r="B119" s="155">
        <v>42438</v>
      </c>
      <c r="C119" s="155"/>
      <c r="D119" s="156" t="s">
        <v>687</v>
      </c>
      <c r="E119" s="157" t="s">
        <v>590</v>
      </c>
      <c r="F119" s="158">
        <v>189.5</v>
      </c>
      <c r="G119" s="157"/>
      <c r="H119" s="157">
        <v>218</v>
      </c>
      <c r="I119" s="159">
        <v>218</v>
      </c>
      <c r="J119" s="160" t="s">
        <v>677</v>
      </c>
      <c r="K119" s="161">
        <f t="shared" si="14"/>
        <v>28.5</v>
      </c>
      <c r="L119" s="162">
        <f t="shared" si="15"/>
        <v>0.15039577836411611</v>
      </c>
      <c r="M119" s="157" t="s">
        <v>593</v>
      </c>
      <c r="N119" s="163">
        <v>43034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64">
        <v>51</v>
      </c>
      <c r="B120" s="165">
        <v>42471</v>
      </c>
      <c r="C120" s="165"/>
      <c r="D120" s="173" t="s">
        <v>688</v>
      </c>
      <c r="E120" s="168" t="s">
        <v>590</v>
      </c>
      <c r="F120" s="168">
        <v>36.5</v>
      </c>
      <c r="G120" s="169"/>
      <c r="H120" s="169">
        <v>15.85</v>
      </c>
      <c r="I120" s="169">
        <v>60</v>
      </c>
      <c r="J120" s="170" t="s">
        <v>689</v>
      </c>
      <c r="K120" s="171">
        <f t="shared" si="14"/>
        <v>-20.65</v>
      </c>
      <c r="L120" s="172">
        <f t="shared" si="15"/>
        <v>-0.5657534246575342</v>
      </c>
      <c r="M120" s="168" t="s">
        <v>603</v>
      </c>
      <c r="N120" s="176">
        <v>43627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52</v>
      </c>
      <c r="B121" s="155">
        <v>42472</v>
      </c>
      <c r="C121" s="155"/>
      <c r="D121" s="156" t="s">
        <v>690</v>
      </c>
      <c r="E121" s="157" t="s">
        <v>590</v>
      </c>
      <c r="F121" s="158">
        <v>93</v>
      </c>
      <c r="G121" s="157"/>
      <c r="H121" s="157">
        <v>149</v>
      </c>
      <c r="I121" s="159">
        <v>140</v>
      </c>
      <c r="J121" s="160" t="s">
        <v>691</v>
      </c>
      <c r="K121" s="161">
        <f t="shared" si="14"/>
        <v>56</v>
      </c>
      <c r="L121" s="162">
        <f t="shared" si="15"/>
        <v>0.60215053763440862</v>
      </c>
      <c r="M121" s="157" t="s">
        <v>593</v>
      </c>
      <c r="N121" s="163">
        <v>42740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53</v>
      </c>
      <c r="B122" s="155">
        <v>42472</v>
      </c>
      <c r="C122" s="155"/>
      <c r="D122" s="156" t="s">
        <v>692</v>
      </c>
      <c r="E122" s="157" t="s">
        <v>590</v>
      </c>
      <c r="F122" s="158">
        <v>130</v>
      </c>
      <c r="G122" s="157"/>
      <c r="H122" s="157">
        <v>150</v>
      </c>
      <c r="I122" s="159" t="s">
        <v>693</v>
      </c>
      <c r="J122" s="160" t="s">
        <v>677</v>
      </c>
      <c r="K122" s="161">
        <f t="shared" si="14"/>
        <v>20</v>
      </c>
      <c r="L122" s="162">
        <f t="shared" si="15"/>
        <v>0.15384615384615385</v>
      </c>
      <c r="M122" s="157" t="s">
        <v>593</v>
      </c>
      <c r="N122" s="163">
        <v>42564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54</v>
      </c>
      <c r="B123" s="155">
        <v>42473</v>
      </c>
      <c r="C123" s="155"/>
      <c r="D123" s="156" t="s">
        <v>694</v>
      </c>
      <c r="E123" s="157" t="s">
        <v>590</v>
      </c>
      <c r="F123" s="158">
        <v>196</v>
      </c>
      <c r="G123" s="157"/>
      <c r="H123" s="157">
        <v>299</v>
      </c>
      <c r="I123" s="159">
        <v>299</v>
      </c>
      <c r="J123" s="160" t="s">
        <v>677</v>
      </c>
      <c r="K123" s="161">
        <v>103</v>
      </c>
      <c r="L123" s="162">
        <v>0.52551020408163296</v>
      </c>
      <c r="M123" s="157" t="s">
        <v>593</v>
      </c>
      <c r="N123" s="163">
        <v>42620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55</v>
      </c>
      <c r="B124" s="155">
        <v>42473</v>
      </c>
      <c r="C124" s="155"/>
      <c r="D124" s="156" t="s">
        <v>695</v>
      </c>
      <c r="E124" s="157" t="s">
        <v>590</v>
      </c>
      <c r="F124" s="158">
        <v>88</v>
      </c>
      <c r="G124" s="157"/>
      <c r="H124" s="157">
        <v>103</v>
      </c>
      <c r="I124" s="159">
        <v>103</v>
      </c>
      <c r="J124" s="160" t="s">
        <v>677</v>
      </c>
      <c r="K124" s="161">
        <v>15</v>
      </c>
      <c r="L124" s="162">
        <v>0.170454545454545</v>
      </c>
      <c r="M124" s="157" t="s">
        <v>593</v>
      </c>
      <c r="N124" s="163">
        <v>42530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56</v>
      </c>
      <c r="B125" s="155">
        <v>42492</v>
      </c>
      <c r="C125" s="155"/>
      <c r="D125" s="156" t="s">
        <v>696</v>
      </c>
      <c r="E125" s="157" t="s">
        <v>590</v>
      </c>
      <c r="F125" s="158">
        <v>127.5</v>
      </c>
      <c r="G125" s="157"/>
      <c r="H125" s="157">
        <v>148</v>
      </c>
      <c r="I125" s="159" t="s">
        <v>697</v>
      </c>
      <c r="J125" s="160" t="s">
        <v>677</v>
      </c>
      <c r="K125" s="161">
        <f t="shared" ref="K125:K129" si="16">H125-F125</f>
        <v>20.5</v>
      </c>
      <c r="L125" s="162">
        <f t="shared" ref="L125:L129" si="17">K125/F125</f>
        <v>0.16078431372549021</v>
      </c>
      <c r="M125" s="157" t="s">
        <v>593</v>
      </c>
      <c r="N125" s="163">
        <v>42564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57</v>
      </c>
      <c r="B126" s="155">
        <v>42493</v>
      </c>
      <c r="C126" s="155"/>
      <c r="D126" s="156" t="s">
        <v>698</v>
      </c>
      <c r="E126" s="157" t="s">
        <v>590</v>
      </c>
      <c r="F126" s="158">
        <v>675</v>
      </c>
      <c r="G126" s="157"/>
      <c r="H126" s="157">
        <v>815</v>
      </c>
      <c r="I126" s="159" t="s">
        <v>699</v>
      </c>
      <c r="J126" s="160" t="s">
        <v>677</v>
      </c>
      <c r="K126" s="161">
        <f t="shared" si="16"/>
        <v>140</v>
      </c>
      <c r="L126" s="162">
        <f t="shared" si="17"/>
        <v>0.2074074074074074</v>
      </c>
      <c r="M126" s="157" t="s">
        <v>593</v>
      </c>
      <c r="N126" s="163">
        <v>43154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64">
        <v>58</v>
      </c>
      <c r="B127" s="165">
        <v>42522</v>
      </c>
      <c r="C127" s="165"/>
      <c r="D127" s="166" t="s">
        <v>700</v>
      </c>
      <c r="E127" s="167" t="s">
        <v>590</v>
      </c>
      <c r="F127" s="168">
        <v>500</v>
      </c>
      <c r="G127" s="168"/>
      <c r="H127" s="169">
        <v>232.5</v>
      </c>
      <c r="I127" s="169" t="s">
        <v>701</v>
      </c>
      <c r="J127" s="170" t="s">
        <v>702</v>
      </c>
      <c r="K127" s="171">
        <f t="shared" si="16"/>
        <v>-267.5</v>
      </c>
      <c r="L127" s="172">
        <f t="shared" si="17"/>
        <v>-0.53500000000000003</v>
      </c>
      <c r="M127" s="168" t="s">
        <v>603</v>
      </c>
      <c r="N127" s="165">
        <v>43735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59</v>
      </c>
      <c r="B128" s="155">
        <v>42527</v>
      </c>
      <c r="C128" s="155"/>
      <c r="D128" s="156" t="s">
        <v>542</v>
      </c>
      <c r="E128" s="157" t="s">
        <v>590</v>
      </c>
      <c r="F128" s="158">
        <v>110</v>
      </c>
      <c r="G128" s="157"/>
      <c r="H128" s="157">
        <v>126.5</v>
      </c>
      <c r="I128" s="159">
        <v>125</v>
      </c>
      <c r="J128" s="160" t="s">
        <v>629</v>
      </c>
      <c r="K128" s="161">
        <f t="shared" si="16"/>
        <v>16.5</v>
      </c>
      <c r="L128" s="162">
        <f t="shared" si="17"/>
        <v>0.15</v>
      </c>
      <c r="M128" s="157" t="s">
        <v>593</v>
      </c>
      <c r="N128" s="163">
        <v>42552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60</v>
      </c>
      <c r="B129" s="155">
        <v>42538</v>
      </c>
      <c r="C129" s="155"/>
      <c r="D129" s="156" t="s">
        <v>703</v>
      </c>
      <c r="E129" s="157" t="s">
        <v>590</v>
      </c>
      <c r="F129" s="158">
        <v>44</v>
      </c>
      <c r="G129" s="157"/>
      <c r="H129" s="157">
        <v>69.5</v>
      </c>
      <c r="I129" s="159">
        <v>69.5</v>
      </c>
      <c r="J129" s="160" t="s">
        <v>704</v>
      </c>
      <c r="K129" s="161">
        <f t="shared" si="16"/>
        <v>25.5</v>
      </c>
      <c r="L129" s="162">
        <f t="shared" si="17"/>
        <v>0.57954545454545459</v>
      </c>
      <c r="M129" s="157" t="s">
        <v>593</v>
      </c>
      <c r="N129" s="163">
        <v>42977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61</v>
      </c>
      <c r="B130" s="155">
        <v>42549</v>
      </c>
      <c r="C130" s="155"/>
      <c r="D130" s="156" t="s">
        <v>705</v>
      </c>
      <c r="E130" s="157" t="s">
        <v>590</v>
      </c>
      <c r="F130" s="158">
        <v>262.5</v>
      </c>
      <c r="G130" s="157"/>
      <c r="H130" s="157">
        <v>340</v>
      </c>
      <c r="I130" s="159">
        <v>333</v>
      </c>
      <c r="J130" s="160" t="s">
        <v>706</v>
      </c>
      <c r="K130" s="161">
        <v>77.5</v>
      </c>
      <c r="L130" s="162">
        <v>0.29523809523809502</v>
      </c>
      <c r="M130" s="157" t="s">
        <v>593</v>
      </c>
      <c r="N130" s="163">
        <v>43017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62</v>
      </c>
      <c r="B131" s="155">
        <v>42549</v>
      </c>
      <c r="C131" s="155"/>
      <c r="D131" s="156" t="s">
        <v>707</v>
      </c>
      <c r="E131" s="157" t="s">
        <v>590</v>
      </c>
      <c r="F131" s="158">
        <v>840</v>
      </c>
      <c r="G131" s="157"/>
      <c r="H131" s="157">
        <v>1230</v>
      </c>
      <c r="I131" s="159">
        <v>1230</v>
      </c>
      <c r="J131" s="160" t="s">
        <v>677</v>
      </c>
      <c r="K131" s="161">
        <v>390</v>
      </c>
      <c r="L131" s="162">
        <v>0.46428571428571402</v>
      </c>
      <c r="M131" s="157" t="s">
        <v>593</v>
      </c>
      <c r="N131" s="163">
        <v>42649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77">
        <v>63</v>
      </c>
      <c r="B132" s="178">
        <v>42556</v>
      </c>
      <c r="C132" s="178"/>
      <c r="D132" s="179" t="s">
        <v>708</v>
      </c>
      <c r="E132" s="180" t="s">
        <v>590</v>
      </c>
      <c r="F132" s="180">
        <v>395</v>
      </c>
      <c r="G132" s="181"/>
      <c r="H132" s="181">
        <f>(468.5+342.5)/2</f>
        <v>405.5</v>
      </c>
      <c r="I132" s="181">
        <v>510</v>
      </c>
      <c r="J132" s="182" t="s">
        <v>709</v>
      </c>
      <c r="K132" s="183">
        <f t="shared" ref="K132:K138" si="18">H132-F132</f>
        <v>10.5</v>
      </c>
      <c r="L132" s="184">
        <f t="shared" ref="L132:L138" si="19">K132/F132</f>
        <v>2.6582278481012658E-2</v>
      </c>
      <c r="M132" s="180" t="s">
        <v>610</v>
      </c>
      <c r="N132" s="178">
        <v>43606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4">
        <v>64</v>
      </c>
      <c r="B133" s="165">
        <v>42584</v>
      </c>
      <c r="C133" s="165"/>
      <c r="D133" s="166" t="s">
        <v>710</v>
      </c>
      <c r="E133" s="167" t="s">
        <v>602</v>
      </c>
      <c r="F133" s="168">
        <f>169.5-12.8</f>
        <v>156.69999999999999</v>
      </c>
      <c r="G133" s="168"/>
      <c r="H133" s="169">
        <v>77</v>
      </c>
      <c r="I133" s="169" t="s">
        <v>711</v>
      </c>
      <c r="J133" s="170" t="s">
        <v>712</v>
      </c>
      <c r="K133" s="171">
        <f t="shared" si="18"/>
        <v>-79.699999999999989</v>
      </c>
      <c r="L133" s="172">
        <f t="shared" si="19"/>
        <v>-0.50861518825781749</v>
      </c>
      <c r="M133" s="168" t="s">
        <v>603</v>
      </c>
      <c r="N133" s="165">
        <v>43522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4">
        <v>65</v>
      </c>
      <c r="B134" s="165">
        <v>42586</v>
      </c>
      <c r="C134" s="165"/>
      <c r="D134" s="166" t="s">
        <v>713</v>
      </c>
      <c r="E134" s="167" t="s">
        <v>590</v>
      </c>
      <c r="F134" s="168">
        <v>400</v>
      </c>
      <c r="G134" s="168"/>
      <c r="H134" s="169">
        <v>305</v>
      </c>
      <c r="I134" s="169">
        <v>475</v>
      </c>
      <c r="J134" s="170" t="s">
        <v>714</v>
      </c>
      <c r="K134" s="171">
        <f t="shared" si="18"/>
        <v>-95</v>
      </c>
      <c r="L134" s="172">
        <f t="shared" si="19"/>
        <v>-0.23749999999999999</v>
      </c>
      <c r="M134" s="168" t="s">
        <v>603</v>
      </c>
      <c r="N134" s="165">
        <v>43606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66</v>
      </c>
      <c r="B135" s="155">
        <v>42593</v>
      </c>
      <c r="C135" s="155"/>
      <c r="D135" s="156" t="s">
        <v>715</v>
      </c>
      <c r="E135" s="157" t="s">
        <v>590</v>
      </c>
      <c r="F135" s="158">
        <v>86.5</v>
      </c>
      <c r="G135" s="157"/>
      <c r="H135" s="157">
        <v>130</v>
      </c>
      <c r="I135" s="159">
        <v>130</v>
      </c>
      <c r="J135" s="160" t="s">
        <v>716</v>
      </c>
      <c r="K135" s="161">
        <f t="shared" si="18"/>
        <v>43.5</v>
      </c>
      <c r="L135" s="162">
        <f t="shared" si="19"/>
        <v>0.50289017341040465</v>
      </c>
      <c r="M135" s="157" t="s">
        <v>593</v>
      </c>
      <c r="N135" s="163">
        <v>43091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67</v>
      </c>
      <c r="B136" s="165">
        <v>42600</v>
      </c>
      <c r="C136" s="165"/>
      <c r="D136" s="166" t="s">
        <v>122</v>
      </c>
      <c r="E136" s="167" t="s">
        <v>590</v>
      </c>
      <c r="F136" s="168">
        <v>133.5</v>
      </c>
      <c r="G136" s="168"/>
      <c r="H136" s="169">
        <v>126.5</v>
      </c>
      <c r="I136" s="169">
        <v>178</v>
      </c>
      <c r="J136" s="170" t="s">
        <v>717</v>
      </c>
      <c r="K136" s="171">
        <f t="shared" si="18"/>
        <v>-7</v>
      </c>
      <c r="L136" s="172">
        <f t="shared" si="19"/>
        <v>-5.2434456928838954E-2</v>
      </c>
      <c r="M136" s="168" t="s">
        <v>603</v>
      </c>
      <c r="N136" s="165">
        <v>42615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68</v>
      </c>
      <c r="B137" s="155">
        <v>42613</v>
      </c>
      <c r="C137" s="155"/>
      <c r="D137" s="156" t="s">
        <v>718</v>
      </c>
      <c r="E137" s="157" t="s">
        <v>590</v>
      </c>
      <c r="F137" s="158">
        <v>560</v>
      </c>
      <c r="G137" s="157"/>
      <c r="H137" s="157">
        <v>725</v>
      </c>
      <c r="I137" s="159">
        <v>725</v>
      </c>
      <c r="J137" s="160" t="s">
        <v>623</v>
      </c>
      <c r="K137" s="161">
        <f t="shared" si="18"/>
        <v>165</v>
      </c>
      <c r="L137" s="162">
        <f t="shared" si="19"/>
        <v>0.29464285714285715</v>
      </c>
      <c r="M137" s="157" t="s">
        <v>593</v>
      </c>
      <c r="N137" s="163">
        <v>42456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69</v>
      </c>
      <c r="B138" s="155">
        <v>42614</v>
      </c>
      <c r="C138" s="155"/>
      <c r="D138" s="156" t="s">
        <v>719</v>
      </c>
      <c r="E138" s="157" t="s">
        <v>590</v>
      </c>
      <c r="F138" s="158">
        <v>160.5</v>
      </c>
      <c r="G138" s="157"/>
      <c r="H138" s="157">
        <v>210</v>
      </c>
      <c r="I138" s="159">
        <v>210</v>
      </c>
      <c r="J138" s="160" t="s">
        <v>623</v>
      </c>
      <c r="K138" s="161">
        <f t="shared" si="18"/>
        <v>49.5</v>
      </c>
      <c r="L138" s="162">
        <f t="shared" si="19"/>
        <v>0.30841121495327101</v>
      </c>
      <c r="M138" s="157" t="s">
        <v>593</v>
      </c>
      <c r="N138" s="163">
        <v>42871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70</v>
      </c>
      <c r="B139" s="155">
        <v>42646</v>
      </c>
      <c r="C139" s="155"/>
      <c r="D139" s="156" t="s">
        <v>415</v>
      </c>
      <c r="E139" s="157" t="s">
        <v>590</v>
      </c>
      <c r="F139" s="158">
        <v>430</v>
      </c>
      <c r="G139" s="157"/>
      <c r="H139" s="157">
        <v>596</v>
      </c>
      <c r="I139" s="159">
        <v>575</v>
      </c>
      <c r="J139" s="160" t="s">
        <v>720</v>
      </c>
      <c r="K139" s="161">
        <v>166</v>
      </c>
      <c r="L139" s="162">
        <v>0.38604651162790699</v>
      </c>
      <c r="M139" s="157" t="s">
        <v>593</v>
      </c>
      <c r="N139" s="163">
        <v>42769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71</v>
      </c>
      <c r="B140" s="155">
        <v>42657</v>
      </c>
      <c r="C140" s="155"/>
      <c r="D140" s="156" t="s">
        <v>721</v>
      </c>
      <c r="E140" s="157" t="s">
        <v>590</v>
      </c>
      <c r="F140" s="158">
        <v>280</v>
      </c>
      <c r="G140" s="157"/>
      <c r="H140" s="157">
        <v>345</v>
      </c>
      <c r="I140" s="159">
        <v>345</v>
      </c>
      <c r="J140" s="160" t="s">
        <v>623</v>
      </c>
      <c r="K140" s="161">
        <f t="shared" ref="K140:K145" si="20">H140-F140</f>
        <v>65</v>
      </c>
      <c r="L140" s="162">
        <f t="shared" ref="L140:L141" si="21">K140/F140</f>
        <v>0.23214285714285715</v>
      </c>
      <c r="M140" s="157" t="s">
        <v>593</v>
      </c>
      <c r="N140" s="163">
        <v>42814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72</v>
      </c>
      <c r="B141" s="155">
        <v>42657</v>
      </c>
      <c r="C141" s="155"/>
      <c r="D141" s="156" t="s">
        <v>722</v>
      </c>
      <c r="E141" s="157" t="s">
        <v>590</v>
      </c>
      <c r="F141" s="158">
        <v>245</v>
      </c>
      <c r="G141" s="157"/>
      <c r="H141" s="157">
        <v>325.5</v>
      </c>
      <c r="I141" s="159">
        <v>330</v>
      </c>
      <c r="J141" s="160" t="s">
        <v>723</v>
      </c>
      <c r="K141" s="161">
        <f t="shared" si="20"/>
        <v>80.5</v>
      </c>
      <c r="L141" s="162">
        <f t="shared" si="21"/>
        <v>0.32857142857142857</v>
      </c>
      <c r="M141" s="157" t="s">
        <v>593</v>
      </c>
      <c r="N141" s="163">
        <v>42769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73</v>
      </c>
      <c r="B142" s="155">
        <v>42660</v>
      </c>
      <c r="C142" s="155"/>
      <c r="D142" s="156" t="s">
        <v>724</v>
      </c>
      <c r="E142" s="157" t="s">
        <v>590</v>
      </c>
      <c r="F142" s="158">
        <v>125</v>
      </c>
      <c r="G142" s="157"/>
      <c r="H142" s="157">
        <v>160</v>
      </c>
      <c r="I142" s="159">
        <v>160</v>
      </c>
      <c r="J142" s="160" t="s">
        <v>677</v>
      </c>
      <c r="K142" s="161">
        <f t="shared" si="20"/>
        <v>35</v>
      </c>
      <c r="L142" s="162">
        <v>0.28000000000000003</v>
      </c>
      <c r="M142" s="157" t="s">
        <v>593</v>
      </c>
      <c r="N142" s="163">
        <v>42803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74</v>
      </c>
      <c r="B143" s="155">
        <v>42660</v>
      </c>
      <c r="C143" s="155"/>
      <c r="D143" s="156" t="s">
        <v>725</v>
      </c>
      <c r="E143" s="157" t="s">
        <v>590</v>
      </c>
      <c r="F143" s="158">
        <v>114</v>
      </c>
      <c r="G143" s="157"/>
      <c r="H143" s="157">
        <v>145</v>
      </c>
      <c r="I143" s="159">
        <v>145</v>
      </c>
      <c r="J143" s="160" t="s">
        <v>677</v>
      </c>
      <c r="K143" s="161">
        <f t="shared" si="20"/>
        <v>31</v>
      </c>
      <c r="L143" s="162">
        <f t="shared" ref="L143:L145" si="22">K143/F143</f>
        <v>0.27192982456140352</v>
      </c>
      <c r="M143" s="157" t="s">
        <v>593</v>
      </c>
      <c r="N143" s="163">
        <v>42859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75</v>
      </c>
      <c r="B144" s="155">
        <v>42660</v>
      </c>
      <c r="C144" s="155"/>
      <c r="D144" s="156" t="s">
        <v>726</v>
      </c>
      <c r="E144" s="157" t="s">
        <v>590</v>
      </c>
      <c r="F144" s="158">
        <v>212</v>
      </c>
      <c r="G144" s="157"/>
      <c r="H144" s="157">
        <v>280</v>
      </c>
      <c r="I144" s="159">
        <v>276</v>
      </c>
      <c r="J144" s="160" t="s">
        <v>727</v>
      </c>
      <c r="K144" s="161">
        <f t="shared" si="20"/>
        <v>68</v>
      </c>
      <c r="L144" s="162">
        <f t="shared" si="22"/>
        <v>0.32075471698113206</v>
      </c>
      <c r="M144" s="157" t="s">
        <v>593</v>
      </c>
      <c r="N144" s="163">
        <v>42858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76</v>
      </c>
      <c r="B145" s="155">
        <v>42678</v>
      </c>
      <c r="C145" s="155"/>
      <c r="D145" s="156" t="s">
        <v>464</v>
      </c>
      <c r="E145" s="157" t="s">
        <v>590</v>
      </c>
      <c r="F145" s="158">
        <v>155</v>
      </c>
      <c r="G145" s="157"/>
      <c r="H145" s="157">
        <v>210</v>
      </c>
      <c r="I145" s="159">
        <v>210</v>
      </c>
      <c r="J145" s="160" t="s">
        <v>728</v>
      </c>
      <c r="K145" s="161">
        <f t="shared" si="20"/>
        <v>55</v>
      </c>
      <c r="L145" s="162">
        <f t="shared" si="22"/>
        <v>0.35483870967741937</v>
      </c>
      <c r="M145" s="157" t="s">
        <v>593</v>
      </c>
      <c r="N145" s="163">
        <v>42944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77</v>
      </c>
      <c r="B146" s="165">
        <v>42710</v>
      </c>
      <c r="C146" s="165"/>
      <c r="D146" s="166" t="s">
        <v>729</v>
      </c>
      <c r="E146" s="167" t="s">
        <v>590</v>
      </c>
      <c r="F146" s="168">
        <v>150.5</v>
      </c>
      <c r="G146" s="168"/>
      <c r="H146" s="169">
        <v>72.5</v>
      </c>
      <c r="I146" s="169">
        <v>174</v>
      </c>
      <c r="J146" s="170" t="s">
        <v>730</v>
      </c>
      <c r="K146" s="171">
        <v>-78</v>
      </c>
      <c r="L146" s="172">
        <v>-0.51827242524916906</v>
      </c>
      <c r="M146" s="168" t="s">
        <v>603</v>
      </c>
      <c r="N146" s="165">
        <v>43333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78</v>
      </c>
      <c r="B147" s="155">
        <v>42712</v>
      </c>
      <c r="C147" s="155"/>
      <c r="D147" s="156" t="s">
        <v>731</v>
      </c>
      <c r="E147" s="157" t="s">
        <v>590</v>
      </c>
      <c r="F147" s="158">
        <v>380</v>
      </c>
      <c r="G147" s="157"/>
      <c r="H147" s="157">
        <v>478</v>
      </c>
      <c r="I147" s="159">
        <v>468</v>
      </c>
      <c r="J147" s="160" t="s">
        <v>677</v>
      </c>
      <c r="K147" s="161">
        <f t="shared" ref="K147:K149" si="23">H147-F147</f>
        <v>98</v>
      </c>
      <c r="L147" s="162">
        <f t="shared" ref="L147:L149" si="24">K147/F147</f>
        <v>0.25789473684210529</v>
      </c>
      <c r="M147" s="157" t="s">
        <v>593</v>
      </c>
      <c r="N147" s="163">
        <v>43025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79</v>
      </c>
      <c r="B148" s="155">
        <v>42734</v>
      </c>
      <c r="C148" s="155"/>
      <c r="D148" s="156" t="s">
        <v>121</v>
      </c>
      <c r="E148" s="157" t="s">
        <v>590</v>
      </c>
      <c r="F148" s="158">
        <v>305</v>
      </c>
      <c r="G148" s="157"/>
      <c r="H148" s="157">
        <v>375</v>
      </c>
      <c r="I148" s="159">
        <v>375</v>
      </c>
      <c r="J148" s="160" t="s">
        <v>677</v>
      </c>
      <c r="K148" s="161">
        <f t="shared" si="23"/>
        <v>70</v>
      </c>
      <c r="L148" s="162">
        <f t="shared" si="24"/>
        <v>0.22950819672131148</v>
      </c>
      <c r="M148" s="157" t="s">
        <v>593</v>
      </c>
      <c r="N148" s="163">
        <v>42768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80</v>
      </c>
      <c r="B149" s="155">
        <v>42739</v>
      </c>
      <c r="C149" s="155"/>
      <c r="D149" s="156" t="s">
        <v>104</v>
      </c>
      <c r="E149" s="157" t="s">
        <v>590</v>
      </c>
      <c r="F149" s="158">
        <v>99.5</v>
      </c>
      <c r="G149" s="157"/>
      <c r="H149" s="157">
        <v>158</v>
      </c>
      <c r="I149" s="159">
        <v>158</v>
      </c>
      <c r="J149" s="160" t="s">
        <v>677</v>
      </c>
      <c r="K149" s="161">
        <f t="shared" si="23"/>
        <v>58.5</v>
      </c>
      <c r="L149" s="162">
        <f t="shared" si="24"/>
        <v>0.5879396984924623</v>
      </c>
      <c r="M149" s="157" t="s">
        <v>593</v>
      </c>
      <c r="N149" s="163">
        <v>42898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81</v>
      </c>
      <c r="B150" s="155">
        <v>42739</v>
      </c>
      <c r="C150" s="155"/>
      <c r="D150" s="156" t="s">
        <v>104</v>
      </c>
      <c r="E150" s="157" t="s">
        <v>590</v>
      </c>
      <c r="F150" s="158">
        <v>99.5</v>
      </c>
      <c r="G150" s="157"/>
      <c r="H150" s="157">
        <v>158</v>
      </c>
      <c r="I150" s="159">
        <v>158</v>
      </c>
      <c r="J150" s="160" t="s">
        <v>677</v>
      </c>
      <c r="K150" s="161">
        <v>58.5</v>
      </c>
      <c r="L150" s="162">
        <v>0.58793969849246197</v>
      </c>
      <c r="M150" s="157" t="s">
        <v>593</v>
      </c>
      <c r="N150" s="163">
        <v>42898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82</v>
      </c>
      <c r="B151" s="155">
        <v>42786</v>
      </c>
      <c r="C151" s="155"/>
      <c r="D151" s="156" t="s">
        <v>210</v>
      </c>
      <c r="E151" s="157" t="s">
        <v>590</v>
      </c>
      <c r="F151" s="158">
        <v>140.5</v>
      </c>
      <c r="G151" s="157"/>
      <c r="H151" s="157">
        <v>220</v>
      </c>
      <c r="I151" s="159">
        <v>220</v>
      </c>
      <c r="J151" s="160" t="s">
        <v>677</v>
      </c>
      <c r="K151" s="161">
        <f>H151-F151</f>
        <v>79.5</v>
      </c>
      <c r="L151" s="162">
        <f>K151/F151</f>
        <v>0.5658362989323843</v>
      </c>
      <c r="M151" s="157" t="s">
        <v>593</v>
      </c>
      <c r="N151" s="163">
        <v>42864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83</v>
      </c>
      <c r="B152" s="155">
        <v>42786</v>
      </c>
      <c r="C152" s="155"/>
      <c r="D152" s="156" t="s">
        <v>732</v>
      </c>
      <c r="E152" s="157" t="s">
        <v>590</v>
      </c>
      <c r="F152" s="158">
        <v>202.5</v>
      </c>
      <c r="G152" s="157"/>
      <c r="H152" s="157">
        <v>234</v>
      </c>
      <c r="I152" s="159">
        <v>234</v>
      </c>
      <c r="J152" s="160" t="s">
        <v>677</v>
      </c>
      <c r="K152" s="161">
        <v>31.5</v>
      </c>
      <c r="L152" s="162">
        <v>0.155555555555556</v>
      </c>
      <c r="M152" s="157" t="s">
        <v>593</v>
      </c>
      <c r="N152" s="163">
        <v>42836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84</v>
      </c>
      <c r="B153" s="155">
        <v>42818</v>
      </c>
      <c r="C153" s="155"/>
      <c r="D153" s="156" t="s">
        <v>733</v>
      </c>
      <c r="E153" s="157" t="s">
        <v>590</v>
      </c>
      <c r="F153" s="158">
        <v>300.5</v>
      </c>
      <c r="G153" s="157"/>
      <c r="H153" s="157">
        <v>417.5</v>
      </c>
      <c r="I153" s="159">
        <v>420</v>
      </c>
      <c r="J153" s="160" t="s">
        <v>734</v>
      </c>
      <c r="K153" s="161">
        <f>H153-F153</f>
        <v>117</v>
      </c>
      <c r="L153" s="162">
        <f>K153/F153</f>
        <v>0.38935108153078202</v>
      </c>
      <c r="M153" s="157" t="s">
        <v>593</v>
      </c>
      <c r="N153" s="163">
        <v>43070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85</v>
      </c>
      <c r="B154" s="155">
        <v>42818</v>
      </c>
      <c r="C154" s="155"/>
      <c r="D154" s="156" t="s">
        <v>707</v>
      </c>
      <c r="E154" s="157" t="s">
        <v>590</v>
      </c>
      <c r="F154" s="158">
        <v>850</v>
      </c>
      <c r="G154" s="157"/>
      <c r="H154" s="157">
        <v>1042.5</v>
      </c>
      <c r="I154" s="159">
        <v>1023</v>
      </c>
      <c r="J154" s="160" t="s">
        <v>735</v>
      </c>
      <c r="K154" s="161">
        <v>192.5</v>
      </c>
      <c r="L154" s="162">
        <v>0.22647058823529401</v>
      </c>
      <c r="M154" s="157" t="s">
        <v>593</v>
      </c>
      <c r="N154" s="163">
        <v>42830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86</v>
      </c>
      <c r="B155" s="155">
        <v>42830</v>
      </c>
      <c r="C155" s="155"/>
      <c r="D155" s="156" t="s">
        <v>495</v>
      </c>
      <c r="E155" s="157" t="s">
        <v>590</v>
      </c>
      <c r="F155" s="158">
        <v>785</v>
      </c>
      <c r="G155" s="157"/>
      <c r="H155" s="157">
        <v>930</v>
      </c>
      <c r="I155" s="159">
        <v>920</v>
      </c>
      <c r="J155" s="160" t="s">
        <v>736</v>
      </c>
      <c r="K155" s="161">
        <f>H155-F155</f>
        <v>145</v>
      </c>
      <c r="L155" s="162">
        <f>K155/F155</f>
        <v>0.18471337579617833</v>
      </c>
      <c r="M155" s="157" t="s">
        <v>593</v>
      </c>
      <c r="N155" s="163">
        <v>42976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87</v>
      </c>
      <c r="B156" s="165">
        <v>42831</v>
      </c>
      <c r="C156" s="165"/>
      <c r="D156" s="166" t="s">
        <v>737</v>
      </c>
      <c r="E156" s="167" t="s">
        <v>590</v>
      </c>
      <c r="F156" s="168">
        <v>40</v>
      </c>
      <c r="G156" s="168"/>
      <c r="H156" s="169">
        <v>13.1</v>
      </c>
      <c r="I156" s="169">
        <v>60</v>
      </c>
      <c r="J156" s="170" t="s">
        <v>738</v>
      </c>
      <c r="K156" s="171">
        <v>-26.9</v>
      </c>
      <c r="L156" s="172">
        <v>-0.67249999999999999</v>
      </c>
      <c r="M156" s="168" t="s">
        <v>603</v>
      </c>
      <c r="N156" s="165">
        <v>43138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88</v>
      </c>
      <c r="B157" s="155">
        <v>42837</v>
      </c>
      <c r="C157" s="155"/>
      <c r="D157" s="156" t="s">
        <v>102</v>
      </c>
      <c r="E157" s="157" t="s">
        <v>590</v>
      </c>
      <c r="F157" s="158">
        <v>289.5</v>
      </c>
      <c r="G157" s="157"/>
      <c r="H157" s="157">
        <v>354</v>
      </c>
      <c r="I157" s="159">
        <v>360</v>
      </c>
      <c r="J157" s="160" t="s">
        <v>739</v>
      </c>
      <c r="K157" s="161">
        <f t="shared" ref="K157:K165" si="25">H157-F157</f>
        <v>64.5</v>
      </c>
      <c r="L157" s="162">
        <f t="shared" ref="L157:L165" si="26">K157/F157</f>
        <v>0.22279792746113988</v>
      </c>
      <c r="M157" s="157" t="s">
        <v>593</v>
      </c>
      <c r="N157" s="163">
        <v>43040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89</v>
      </c>
      <c r="B158" s="155">
        <v>42845</v>
      </c>
      <c r="C158" s="155"/>
      <c r="D158" s="156" t="s">
        <v>435</v>
      </c>
      <c r="E158" s="157" t="s">
        <v>590</v>
      </c>
      <c r="F158" s="158">
        <v>700</v>
      </c>
      <c r="G158" s="157"/>
      <c r="H158" s="157">
        <v>840</v>
      </c>
      <c r="I158" s="159">
        <v>840</v>
      </c>
      <c r="J158" s="160" t="s">
        <v>740</v>
      </c>
      <c r="K158" s="161">
        <f t="shared" si="25"/>
        <v>140</v>
      </c>
      <c r="L158" s="162">
        <f t="shared" si="26"/>
        <v>0.2</v>
      </c>
      <c r="M158" s="157" t="s">
        <v>593</v>
      </c>
      <c r="N158" s="163">
        <v>42893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90</v>
      </c>
      <c r="B159" s="155">
        <v>42887</v>
      </c>
      <c r="C159" s="155"/>
      <c r="D159" s="156" t="s">
        <v>741</v>
      </c>
      <c r="E159" s="157" t="s">
        <v>590</v>
      </c>
      <c r="F159" s="158">
        <v>130</v>
      </c>
      <c r="G159" s="157"/>
      <c r="H159" s="157">
        <v>144.25</v>
      </c>
      <c r="I159" s="159">
        <v>170</v>
      </c>
      <c r="J159" s="160" t="s">
        <v>742</v>
      </c>
      <c r="K159" s="161">
        <f t="shared" si="25"/>
        <v>14.25</v>
      </c>
      <c r="L159" s="162">
        <f t="shared" si="26"/>
        <v>0.10961538461538461</v>
      </c>
      <c r="M159" s="157" t="s">
        <v>593</v>
      </c>
      <c r="N159" s="163">
        <v>43675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91</v>
      </c>
      <c r="B160" s="155">
        <v>42901</v>
      </c>
      <c r="C160" s="155"/>
      <c r="D160" s="156" t="s">
        <v>743</v>
      </c>
      <c r="E160" s="157" t="s">
        <v>590</v>
      </c>
      <c r="F160" s="158">
        <v>214.5</v>
      </c>
      <c r="G160" s="157"/>
      <c r="H160" s="157">
        <v>262</v>
      </c>
      <c r="I160" s="159">
        <v>262</v>
      </c>
      <c r="J160" s="160" t="s">
        <v>612</v>
      </c>
      <c r="K160" s="161">
        <f t="shared" si="25"/>
        <v>47.5</v>
      </c>
      <c r="L160" s="162">
        <f t="shared" si="26"/>
        <v>0.22144522144522144</v>
      </c>
      <c r="M160" s="157" t="s">
        <v>593</v>
      </c>
      <c r="N160" s="163">
        <v>42977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85">
        <v>92</v>
      </c>
      <c r="B161" s="186">
        <v>42933</v>
      </c>
      <c r="C161" s="186"/>
      <c r="D161" s="187" t="s">
        <v>744</v>
      </c>
      <c r="E161" s="188" t="s">
        <v>590</v>
      </c>
      <c r="F161" s="189">
        <v>370</v>
      </c>
      <c r="G161" s="188"/>
      <c r="H161" s="188">
        <v>447.5</v>
      </c>
      <c r="I161" s="190">
        <v>450</v>
      </c>
      <c r="J161" s="191" t="s">
        <v>677</v>
      </c>
      <c r="K161" s="161">
        <f t="shared" si="25"/>
        <v>77.5</v>
      </c>
      <c r="L161" s="192">
        <f t="shared" si="26"/>
        <v>0.20945945945945946</v>
      </c>
      <c r="M161" s="188" t="s">
        <v>593</v>
      </c>
      <c r="N161" s="193">
        <v>43035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5">
        <v>93</v>
      </c>
      <c r="B162" s="186">
        <v>42943</v>
      </c>
      <c r="C162" s="186"/>
      <c r="D162" s="187" t="s">
        <v>208</v>
      </c>
      <c r="E162" s="188" t="s">
        <v>590</v>
      </c>
      <c r="F162" s="189">
        <v>657.5</v>
      </c>
      <c r="G162" s="188"/>
      <c r="H162" s="188">
        <v>825</v>
      </c>
      <c r="I162" s="190">
        <v>820</v>
      </c>
      <c r="J162" s="191" t="s">
        <v>677</v>
      </c>
      <c r="K162" s="161">
        <f t="shared" si="25"/>
        <v>167.5</v>
      </c>
      <c r="L162" s="192">
        <f t="shared" si="26"/>
        <v>0.25475285171102663</v>
      </c>
      <c r="M162" s="188" t="s">
        <v>593</v>
      </c>
      <c r="N162" s="193">
        <v>43090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94</v>
      </c>
      <c r="B163" s="155">
        <v>42964</v>
      </c>
      <c r="C163" s="155"/>
      <c r="D163" s="156" t="s">
        <v>383</v>
      </c>
      <c r="E163" s="157" t="s">
        <v>590</v>
      </c>
      <c r="F163" s="158">
        <v>605</v>
      </c>
      <c r="G163" s="157"/>
      <c r="H163" s="157">
        <v>750</v>
      </c>
      <c r="I163" s="159">
        <v>750</v>
      </c>
      <c r="J163" s="160" t="s">
        <v>736</v>
      </c>
      <c r="K163" s="161">
        <f t="shared" si="25"/>
        <v>145</v>
      </c>
      <c r="L163" s="162">
        <f t="shared" si="26"/>
        <v>0.23966942148760331</v>
      </c>
      <c r="M163" s="157" t="s">
        <v>593</v>
      </c>
      <c r="N163" s="163">
        <v>43027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95</v>
      </c>
      <c r="B164" s="165">
        <v>42979</v>
      </c>
      <c r="C164" s="165"/>
      <c r="D164" s="173" t="s">
        <v>745</v>
      </c>
      <c r="E164" s="168" t="s">
        <v>590</v>
      </c>
      <c r="F164" s="168">
        <v>255</v>
      </c>
      <c r="G164" s="169"/>
      <c r="H164" s="169">
        <v>217.25</v>
      </c>
      <c r="I164" s="169">
        <v>320</v>
      </c>
      <c r="J164" s="170" t="s">
        <v>746</v>
      </c>
      <c r="K164" s="171">
        <f t="shared" si="25"/>
        <v>-37.75</v>
      </c>
      <c r="L164" s="174">
        <f t="shared" si="26"/>
        <v>-0.14803921568627451</v>
      </c>
      <c r="M164" s="168" t="s">
        <v>603</v>
      </c>
      <c r="N164" s="165">
        <v>43661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96</v>
      </c>
      <c r="B165" s="155">
        <v>42997</v>
      </c>
      <c r="C165" s="155"/>
      <c r="D165" s="156" t="s">
        <v>747</v>
      </c>
      <c r="E165" s="157" t="s">
        <v>590</v>
      </c>
      <c r="F165" s="158">
        <v>215</v>
      </c>
      <c r="G165" s="157"/>
      <c r="H165" s="157">
        <v>258</v>
      </c>
      <c r="I165" s="159">
        <v>258</v>
      </c>
      <c r="J165" s="160" t="s">
        <v>677</v>
      </c>
      <c r="K165" s="161">
        <f t="shared" si="25"/>
        <v>43</v>
      </c>
      <c r="L165" s="162">
        <f t="shared" si="26"/>
        <v>0.2</v>
      </c>
      <c r="M165" s="157" t="s">
        <v>593</v>
      </c>
      <c r="N165" s="163">
        <v>43040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97</v>
      </c>
      <c r="B166" s="155">
        <v>42997</v>
      </c>
      <c r="C166" s="155"/>
      <c r="D166" s="156" t="s">
        <v>747</v>
      </c>
      <c r="E166" s="157" t="s">
        <v>590</v>
      </c>
      <c r="F166" s="158">
        <v>215</v>
      </c>
      <c r="G166" s="157"/>
      <c r="H166" s="157">
        <v>258</v>
      </c>
      <c r="I166" s="159">
        <v>258</v>
      </c>
      <c r="J166" s="191" t="s">
        <v>677</v>
      </c>
      <c r="K166" s="161">
        <v>43</v>
      </c>
      <c r="L166" s="162">
        <v>0.2</v>
      </c>
      <c r="M166" s="157" t="s">
        <v>593</v>
      </c>
      <c r="N166" s="163">
        <v>43040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98</v>
      </c>
      <c r="B167" s="186">
        <v>42998</v>
      </c>
      <c r="C167" s="186"/>
      <c r="D167" s="187" t="s">
        <v>748</v>
      </c>
      <c r="E167" s="188" t="s">
        <v>590</v>
      </c>
      <c r="F167" s="158">
        <v>75</v>
      </c>
      <c r="G167" s="188"/>
      <c r="H167" s="188">
        <v>90</v>
      </c>
      <c r="I167" s="190">
        <v>90</v>
      </c>
      <c r="J167" s="160" t="s">
        <v>749</v>
      </c>
      <c r="K167" s="161">
        <f t="shared" ref="K167:K172" si="27">H167-F167</f>
        <v>15</v>
      </c>
      <c r="L167" s="162">
        <f t="shared" ref="L167:L172" si="28">K167/F167</f>
        <v>0.2</v>
      </c>
      <c r="M167" s="157" t="s">
        <v>593</v>
      </c>
      <c r="N167" s="163">
        <v>43019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99</v>
      </c>
      <c r="B168" s="186">
        <v>43011</v>
      </c>
      <c r="C168" s="186"/>
      <c r="D168" s="187" t="s">
        <v>750</v>
      </c>
      <c r="E168" s="188" t="s">
        <v>590</v>
      </c>
      <c r="F168" s="189">
        <v>315</v>
      </c>
      <c r="G168" s="188"/>
      <c r="H168" s="188">
        <v>392</v>
      </c>
      <c r="I168" s="190">
        <v>384</v>
      </c>
      <c r="J168" s="191" t="s">
        <v>751</v>
      </c>
      <c r="K168" s="161">
        <f t="shared" si="27"/>
        <v>77</v>
      </c>
      <c r="L168" s="192">
        <f t="shared" si="28"/>
        <v>0.24444444444444444</v>
      </c>
      <c r="M168" s="188" t="s">
        <v>593</v>
      </c>
      <c r="N168" s="193">
        <v>43017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5">
        <v>100</v>
      </c>
      <c r="B169" s="186">
        <v>43013</v>
      </c>
      <c r="C169" s="186"/>
      <c r="D169" s="187" t="s">
        <v>468</v>
      </c>
      <c r="E169" s="188" t="s">
        <v>590</v>
      </c>
      <c r="F169" s="189">
        <v>145</v>
      </c>
      <c r="G169" s="188"/>
      <c r="H169" s="188">
        <v>179</v>
      </c>
      <c r="I169" s="190">
        <v>180</v>
      </c>
      <c r="J169" s="191" t="s">
        <v>752</v>
      </c>
      <c r="K169" s="161">
        <f t="shared" si="27"/>
        <v>34</v>
      </c>
      <c r="L169" s="192">
        <f t="shared" si="28"/>
        <v>0.23448275862068965</v>
      </c>
      <c r="M169" s="188" t="s">
        <v>593</v>
      </c>
      <c r="N169" s="193">
        <v>43025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5">
        <v>101</v>
      </c>
      <c r="B170" s="186">
        <v>43014</v>
      </c>
      <c r="C170" s="186"/>
      <c r="D170" s="187" t="s">
        <v>358</v>
      </c>
      <c r="E170" s="188" t="s">
        <v>590</v>
      </c>
      <c r="F170" s="189">
        <v>256</v>
      </c>
      <c r="G170" s="188"/>
      <c r="H170" s="188">
        <v>323</v>
      </c>
      <c r="I170" s="190">
        <v>320</v>
      </c>
      <c r="J170" s="191" t="s">
        <v>677</v>
      </c>
      <c r="K170" s="161">
        <f t="shared" si="27"/>
        <v>67</v>
      </c>
      <c r="L170" s="192">
        <f t="shared" si="28"/>
        <v>0.26171875</v>
      </c>
      <c r="M170" s="188" t="s">
        <v>593</v>
      </c>
      <c r="N170" s="193">
        <v>43067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102</v>
      </c>
      <c r="B171" s="186">
        <v>43017</v>
      </c>
      <c r="C171" s="186"/>
      <c r="D171" s="187" t="s">
        <v>372</v>
      </c>
      <c r="E171" s="188" t="s">
        <v>590</v>
      </c>
      <c r="F171" s="189">
        <v>137.5</v>
      </c>
      <c r="G171" s="188"/>
      <c r="H171" s="188">
        <v>184</v>
      </c>
      <c r="I171" s="190">
        <v>183</v>
      </c>
      <c r="J171" s="191" t="s">
        <v>753</v>
      </c>
      <c r="K171" s="161">
        <f t="shared" si="27"/>
        <v>46.5</v>
      </c>
      <c r="L171" s="192">
        <f t="shared" si="28"/>
        <v>0.33818181818181819</v>
      </c>
      <c r="M171" s="188" t="s">
        <v>593</v>
      </c>
      <c r="N171" s="193">
        <v>43108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103</v>
      </c>
      <c r="B172" s="186">
        <v>43018</v>
      </c>
      <c r="C172" s="186"/>
      <c r="D172" s="187" t="s">
        <v>754</v>
      </c>
      <c r="E172" s="188" t="s">
        <v>590</v>
      </c>
      <c r="F172" s="189">
        <v>125.5</v>
      </c>
      <c r="G172" s="188"/>
      <c r="H172" s="188">
        <v>158</v>
      </c>
      <c r="I172" s="190">
        <v>155</v>
      </c>
      <c r="J172" s="191" t="s">
        <v>755</v>
      </c>
      <c r="K172" s="161">
        <f t="shared" si="27"/>
        <v>32.5</v>
      </c>
      <c r="L172" s="192">
        <f t="shared" si="28"/>
        <v>0.25896414342629481</v>
      </c>
      <c r="M172" s="188" t="s">
        <v>593</v>
      </c>
      <c r="N172" s="193">
        <v>43067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104</v>
      </c>
      <c r="B173" s="186">
        <v>43018</v>
      </c>
      <c r="C173" s="186"/>
      <c r="D173" s="187" t="s">
        <v>756</v>
      </c>
      <c r="E173" s="188" t="s">
        <v>590</v>
      </c>
      <c r="F173" s="189">
        <v>895</v>
      </c>
      <c r="G173" s="188"/>
      <c r="H173" s="188">
        <v>1122.5</v>
      </c>
      <c r="I173" s="190">
        <v>1078</v>
      </c>
      <c r="J173" s="191" t="s">
        <v>757</v>
      </c>
      <c r="K173" s="161">
        <v>227.5</v>
      </c>
      <c r="L173" s="192">
        <v>0.25418994413407803</v>
      </c>
      <c r="M173" s="188" t="s">
        <v>593</v>
      </c>
      <c r="N173" s="193">
        <v>43117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105</v>
      </c>
      <c r="B174" s="186">
        <v>43020</v>
      </c>
      <c r="C174" s="186"/>
      <c r="D174" s="187" t="s">
        <v>367</v>
      </c>
      <c r="E174" s="188" t="s">
        <v>590</v>
      </c>
      <c r="F174" s="189">
        <v>525</v>
      </c>
      <c r="G174" s="188"/>
      <c r="H174" s="188">
        <v>629</v>
      </c>
      <c r="I174" s="190">
        <v>629</v>
      </c>
      <c r="J174" s="191" t="s">
        <v>677</v>
      </c>
      <c r="K174" s="161">
        <v>104</v>
      </c>
      <c r="L174" s="192">
        <v>0.19809523809523799</v>
      </c>
      <c r="M174" s="188" t="s">
        <v>593</v>
      </c>
      <c r="N174" s="193">
        <v>43119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106</v>
      </c>
      <c r="B175" s="186">
        <v>43046</v>
      </c>
      <c r="C175" s="186"/>
      <c r="D175" s="187" t="s">
        <v>408</v>
      </c>
      <c r="E175" s="188" t="s">
        <v>590</v>
      </c>
      <c r="F175" s="189">
        <v>740</v>
      </c>
      <c r="G175" s="188"/>
      <c r="H175" s="188">
        <v>892.5</v>
      </c>
      <c r="I175" s="190">
        <v>900</v>
      </c>
      <c r="J175" s="191" t="s">
        <v>758</v>
      </c>
      <c r="K175" s="161">
        <f t="shared" ref="K175:K177" si="29">H175-F175</f>
        <v>152.5</v>
      </c>
      <c r="L175" s="192">
        <f t="shared" ref="L175:L177" si="30">K175/F175</f>
        <v>0.20608108108108109</v>
      </c>
      <c r="M175" s="188" t="s">
        <v>593</v>
      </c>
      <c r="N175" s="193">
        <v>43052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107</v>
      </c>
      <c r="B176" s="155">
        <v>43073</v>
      </c>
      <c r="C176" s="155"/>
      <c r="D176" s="156" t="s">
        <v>759</v>
      </c>
      <c r="E176" s="157" t="s">
        <v>590</v>
      </c>
      <c r="F176" s="158">
        <v>118.5</v>
      </c>
      <c r="G176" s="157"/>
      <c r="H176" s="157">
        <v>143.5</v>
      </c>
      <c r="I176" s="159">
        <v>145</v>
      </c>
      <c r="J176" s="160" t="s">
        <v>760</v>
      </c>
      <c r="K176" s="161">
        <f t="shared" si="29"/>
        <v>25</v>
      </c>
      <c r="L176" s="162">
        <f t="shared" si="30"/>
        <v>0.2109704641350211</v>
      </c>
      <c r="M176" s="157" t="s">
        <v>593</v>
      </c>
      <c r="N176" s="163">
        <v>43097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108</v>
      </c>
      <c r="B177" s="165">
        <v>43090</v>
      </c>
      <c r="C177" s="165"/>
      <c r="D177" s="166" t="s">
        <v>440</v>
      </c>
      <c r="E177" s="167" t="s">
        <v>590</v>
      </c>
      <c r="F177" s="168">
        <v>715</v>
      </c>
      <c r="G177" s="168"/>
      <c r="H177" s="169">
        <v>500</v>
      </c>
      <c r="I177" s="169">
        <v>872</v>
      </c>
      <c r="J177" s="170" t="s">
        <v>761</v>
      </c>
      <c r="K177" s="171">
        <f t="shared" si="29"/>
        <v>-215</v>
      </c>
      <c r="L177" s="172">
        <f t="shared" si="30"/>
        <v>-0.30069930069930068</v>
      </c>
      <c r="M177" s="168" t="s">
        <v>603</v>
      </c>
      <c r="N177" s="165">
        <v>43670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109</v>
      </c>
      <c r="B178" s="155">
        <v>43098</v>
      </c>
      <c r="C178" s="155"/>
      <c r="D178" s="156" t="s">
        <v>750</v>
      </c>
      <c r="E178" s="157" t="s">
        <v>590</v>
      </c>
      <c r="F178" s="158">
        <v>435</v>
      </c>
      <c r="G178" s="157"/>
      <c r="H178" s="157">
        <v>542.5</v>
      </c>
      <c r="I178" s="159">
        <v>539</v>
      </c>
      <c r="J178" s="160" t="s">
        <v>677</v>
      </c>
      <c r="K178" s="161">
        <v>107.5</v>
      </c>
      <c r="L178" s="162">
        <v>0.247126436781609</v>
      </c>
      <c r="M178" s="157" t="s">
        <v>593</v>
      </c>
      <c r="N178" s="163">
        <v>43206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110</v>
      </c>
      <c r="B179" s="155">
        <v>43098</v>
      </c>
      <c r="C179" s="155"/>
      <c r="D179" s="156" t="s">
        <v>559</v>
      </c>
      <c r="E179" s="157" t="s">
        <v>590</v>
      </c>
      <c r="F179" s="158">
        <v>885</v>
      </c>
      <c r="G179" s="157"/>
      <c r="H179" s="157">
        <v>1090</v>
      </c>
      <c r="I179" s="159">
        <v>1084</v>
      </c>
      <c r="J179" s="160" t="s">
        <v>677</v>
      </c>
      <c r="K179" s="161">
        <v>205</v>
      </c>
      <c r="L179" s="162">
        <v>0.23163841807909599</v>
      </c>
      <c r="M179" s="157" t="s">
        <v>593</v>
      </c>
      <c r="N179" s="163">
        <v>43213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94">
        <v>111</v>
      </c>
      <c r="B180" s="195">
        <v>43192</v>
      </c>
      <c r="C180" s="195"/>
      <c r="D180" s="173" t="s">
        <v>762</v>
      </c>
      <c r="E180" s="168" t="s">
        <v>590</v>
      </c>
      <c r="F180" s="196">
        <v>478.5</v>
      </c>
      <c r="G180" s="168"/>
      <c r="H180" s="168">
        <v>442</v>
      </c>
      <c r="I180" s="169">
        <v>613</v>
      </c>
      <c r="J180" s="170" t="s">
        <v>763</v>
      </c>
      <c r="K180" s="171">
        <f t="shared" ref="K180:K183" si="31">H180-F180</f>
        <v>-36.5</v>
      </c>
      <c r="L180" s="172">
        <f t="shared" ref="L180:L183" si="32">K180/F180</f>
        <v>-7.6280041797283177E-2</v>
      </c>
      <c r="M180" s="168" t="s">
        <v>603</v>
      </c>
      <c r="N180" s="165">
        <v>43762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112</v>
      </c>
      <c r="B181" s="165">
        <v>43194</v>
      </c>
      <c r="C181" s="165"/>
      <c r="D181" s="166" t="s">
        <v>764</v>
      </c>
      <c r="E181" s="167" t="s">
        <v>590</v>
      </c>
      <c r="F181" s="168">
        <f>141.5-7.3</f>
        <v>134.19999999999999</v>
      </c>
      <c r="G181" s="168"/>
      <c r="H181" s="169">
        <v>77</v>
      </c>
      <c r="I181" s="169">
        <v>180</v>
      </c>
      <c r="J181" s="170" t="s">
        <v>765</v>
      </c>
      <c r="K181" s="171">
        <f t="shared" si="31"/>
        <v>-57.199999999999989</v>
      </c>
      <c r="L181" s="172">
        <f t="shared" si="32"/>
        <v>-0.42622950819672129</v>
      </c>
      <c r="M181" s="168" t="s">
        <v>603</v>
      </c>
      <c r="N181" s="165">
        <v>43522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113</v>
      </c>
      <c r="B182" s="165">
        <v>43209</v>
      </c>
      <c r="C182" s="165"/>
      <c r="D182" s="166" t="s">
        <v>766</v>
      </c>
      <c r="E182" s="167" t="s">
        <v>590</v>
      </c>
      <c r="F182" s="168">
        <v>430</v>
      </c>
      <c r="G182" s="168"/>
      <c r="H182" s="169">
        <v>220</v>
      </c>
      <c r="I182" s="169">
        <v>537</v>
      </c>
      <c r="J182" s="170" t="s">
        <v>767</v>
      </c>
      <c r="K182" s="171">
        <f t="shared" si="31"/>
        <v>-210</v>
      </c>
      <c r="L182" s="172">
        <f t="shared" si="32"/>
        <v>-0.48837209302325579</v>
      </c>
      <c r="M182" s="168" t="s">
        <v>603</v>
      </c>
      <c r="N182" s="165">
        <v>43252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114</v>
      </c>
      <c r="B183" s="186">
        <v>43220</v>
      </c>
      <c r="C183" s="186"/>
      <c r="D183" s="187" t="s">
        <v>768</v>
      </c>
      <c r="E183" s="188" t="s">
        <v>590</v>
      </c>
      <c r="F183" s="188">
        <v>153.5</v>
      </c>
      <c r="G183" s="188"/>
      <c r="H183" s="188">
        <v>196</v>
      </c>
      <c r="I183" s="190">
        <v>196</v>
      </c>
      <c r="J183" s="160" t="s">
        <v>769</v>
      </c>
      <c r="K183" s="161">
        <f t="shared" si="31"/>
        <v>42.5</v>
      </c>
      <c r="L183" s="162">
        <f t="shared" si="32"/>
        <v>0.27687296416938112</v>
      </c>
      <c r="M183" s="157" t="s">
        <v>593</v>
      </c>
      <c r="N183" s="163">
        <v>43605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64">
        <v>115</v>
      </c>
      <c r="B184" s="165">
        <v>43306</v>
      </c>
      <c r="C184" s="165"/>
      <c r="D184" s="166" t="s">
        <v>737</v>
      </c>
      <c r="E184" s="167" t="s">
        <v>590</v>
      </c>
      <c r="F184" s="168">
        <v>27.5</v>
      </c>
      <c r="G184" s="168"/>
      <c r="H184" s="169">
        <v>13.1</v>
      </c>
      <c r="I184" s="169">
        <v>60</v>
      </c>
      <c r="J184" s="170" t="s">
        <v>770</v>
      </c>
      <c r="K184" s="171">
        <v>-14.4</v>
      </c>
      <c r="L184" s="172">
        <v>-0.52363636363636401</v>
      </c>
      <c r="M184" s="168" t="s">
        <v>603</v>
      </c>
      <c r="N184" s="165">
        <v>43138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94">
        <v>116</v>
      </c>
      <c r="B185" s="195">
        <v>43318</v>
      </c>
      <c r="C185" s="195"/>
      <c r="D185" s="173" t="s">
        <v>771</v>
      </c>
      <c r="E185" s="168" t="s">
        <v>590</v>
      </c>
      <c r="F185" s="168">
        <v>148.5</v>
      </c>
      <c r="G185" s="168"/>
      <c r="H185" s="168">
        <v>102</v>
      </c>
      <c r="I185" s="169">
        <v>182</v>
      </c>
      <c r="J185" s="170" t="s">
        <v>772</v>
      </c>
      <c r="K185" s="171">
        <f>H185-F185</f>
        <v>-46.5</v>
      </c>
      <c r="L185" s="172">
        <f>K185/F185</f>
        <v>-0.31313131313131315</v>
      </c>
      <c r="M185" s="168" t="s">
        <v>603</v>
      </c>
      <c r="N185" s="165">
        <v>43661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117</v>
      </c>
      <c r="B186" s="155">
        <v>43335</v>
      </c>
      <c r="C186" s="155"/>
      <c r="D186" s="156" t="s">
        <v>773</v>
      </c>
      <c r="E186" s="157" t="s">
        <v>590</v>
      </c>
      <c r="F186" s="188">
        <v>285</v>
      </c>
      <c r="G186" s="157"/>
      <c r="H186" s="157">
        <v>355</v>
      </c>
      <c r="I186" s="159">
        <v>364</v>
      </c>
      <c r="J186" s="160" t="s">
        <v>774</v>
      </c>
      <c r="K186" s="161">
        <v>70</v>
      </c>
      <c r="L186" s="162">
        <v>0.24561403508771901</v>
      </c>
      <c r="M186" s="157" t="s">
        <v>593</v>
      </c>
      <c r="N186" s="163">
        <v>43455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118</v>
      </c>
      <c r="B187" s="155">
        <v>43341</v>
      </c>
      <c r="C187" s="155"/>
      <c r="D187" s="156" t="s">
        <v>398</v>
      </c>
      <c r="E187" s="157" t="s">
        <v>590</v>
      </c>
      <c r="F187" s="188">
        <v>525</v>
      </c>
      <c r="G187" s="157"/>
      <c r="H187" s="157">
        <v>585</v>
      </c>
      <c r="I187" s="159">
        <v>635</v>
      </c>
      <c r="J187" s="160" t="s">
        <v>775</v>
      </c>
      <c r="K187" s="161">
        <f t="shared" ref="K187:K238" si="33">H187-F187</f>
        <v>60</v>
      </c>
      <c r="L187" s="162">
        <f t="shared" ref="L187:L238" si="34">K187/F187</f>
        <v>0.11428571428571428</v>
      </c>
      <c r="M187" s="157" t="s">
        <v>593</v>
      </c>
      <c r="N187" s="163">
        <v>43662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119</v>
      </c>
      <c r="B188" s="155">
        <v>43395</v>
      </c>
      <c r="C188" s="155"/>
      <c r="D188" s="156" t="s">
        <v>383</v>
      </c>
      <c r="E188" s="157" t="s">
        <v>590</v>
      </c>
      <c r="F188" s="188">
        <v>475</v>
      </c>
      <c r="G188" s="157"/>
      <c r="H188" s="157">
        <v>574</v>
      </c>
      <c r="I188" s="159">
        <v>570</v>
      </c>
      <c r="J188" s="160" t="s">
        <v>677</v>
      </c>
      <c r="K188" s="161">
        <f t="shared" si="33"/>
        <v>99</v>
      </c>
      <c r="L188" s="162">
        <f t="shared" si="34"/>
        <v>0.20842105263157895</v>
      </c>
      <c r="M188" s="157" t="s">
        <v>593</v>
      </c>
      <c r="N188" s="163">
        <v>43403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120</v>
      </c>
      <c r="B189" s="186">
        <v>43397</v>
      </c>
      <c r="C189" s="186"/>
      <c r="D189" s="187" t="s">
        <v>776</v>
      </c>
      <c r="E189" s="188" t="s">
        <v>590</v>
      </c>
      <c r="F189" s="188">
        <v>707.5</v>
      </c>
      <c r="G189" s="188"/>
      <c r="H189" s="188">
        <v>872</v>
      </c>
      <c r="I189" s="190">
        <v>872</v>
      </c>
      <c r="J189" s="191" t="s">
        <v>677</v>
      </c>
      <c r="K189" s="161">
        <f t="shared" si="33"/>
        <v>164.5</v>
      </c>
      <c r="L189" s="192">
        <f t="shared" si="34"/>
        <v>0.23250883392226149</v>
      </c>
      <c r="M189" s="188" t="s">
        <v>593</v>
      </c>
      <c r="N189" s="193">
        <v>43482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121</v>
      </c>
      <c r="B190" s="186">
        <v>43398</v>
      </c>
      <c r="C190" s="186"/>
      <c r="D190" s="187" t="s">
        <v>777</v>
      </c>
      <c r="E190" s="188" t="s">
        <v>590</v>
      </c>
      <c r="F190" s="188">
        <v>162</v>
      </c>
      <c r="G190" s="188"/>
      <c r="H190" s="188">
        <v>204</v>
      </c>
      <c r="I190" s="190">
        <v>209</v>
      </c>
      <c r="J190" s="191" t="s">
        <v>778</v>
      </c>
      <c r="K190" s="161">
        <f t="shared" si="33"/>
        <v>42</v>
      </c>
      <c r="L190" s="192">
        <f t="shared" si="34"/>
        <v>0.25925925925925924</v>
      </c>
      <c r="M190" s="188" t="s">
        <v>593</v>
      </c>
      <c r="N190" s="193">
        <v>43539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122</v>
      </c>
      <c r="B191" s="186">
        <v>43399</v>
      </c>
      <c r="C191" s="186"/>
      <c r="D191" s="187" t="s">
        <v>488</v>
      </c>
      <c r="E191" s="188" t="s">
        <v>590</v>
      </c>
      <c r="F191" s="188">
        <v>240</v>
      </c>
      <c r="G191" s="188"/>
      <c r="H191" s="188">
        <v>297</v>
      </c>
      <c r="I191" s="190">
        <v>297</v>
      </c>
      <c r="J191" s="191" t="s">
        <v>677</v>
      </c>
      <c r="K191" s="197">
        <f t="shared" si="33"/>
        <v>57</v>
      </c>
      <c r="L191" s="192">
        <f t="shared" si="34"/>
        <v>0.23749999999999999</v>
      </c>
      <c r="M191" s="188" t="s">
        <v>593</v>
      </c>
      <c r="N191" s="193">
        <v>43417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123</v>
      </c>
      <c r="B192" s="155">
        <v>43439</v>
      </c>
      <c r="C192" s="155"/>
      <c r="D192" s="156" t="s">
        <v>779</v>
      </c>
      <c r="E192" s="157" t="s">
        <v>590</v>
      </c>
      <c r="F192" s="157">
        <v>202.5</v>
      </c>
      <c r="G192" s="157"/>
      <c r="H192" s="157">
        <v>255</v>
      </c>
      <c r="I192" s="159">
        <v>252</v>
      </c>
      <c r="J192" s="160" t="s">
        <v>677</v>
      </c>
      <c r="K192" s="161">
        <f t="shared" si="33"/>
        <v>52.5</v>
      </c>
      <c r="L192" s="162">
        <f t="shared" si="34"/>
        <v>0.25925925925925924</v>
      </c>
      <c r="M192" s="157" t="s">
        <v>593</v>
      </c>
      <c r="N192" s="163">
        <v>43542</v>
      </c>
      <c r="O192" s="1"/>
      <c r="P192" s="1"/>
      <c r="Q192" s="242"/>
      <c r="R192" s="1"/>
      <c r="S192" s="6" t="s">
        <v>780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124</v>
      </c>
      <c r="B193" s="186">
        <v>43465</v>
      </c>
      <c r="C193" s="155"/>
      <c r="D193" s="187" t="s">
        <v>159</v>
      </c>
      <c r="E193" s="188" t="s">
        <v>590</v>
      </c>
      <c r="F193" s="188">
        <v>710</v>
      </c>
      <c r="G193" s="188"/>
      <c r="H193" s="188">
        <v>866</v>
      </c>
      <c r="I193" s="190">
        <v>866</v>
      </c>
      <c r="J193" s="191" t="s">
        <v>677</v>
      </c>
      <c r="K193" s="161">
        <f t="shared" si="33"/>
        <v>156</v>
      </c>
      <c r="L193" s="162">
        <f t="shared" si="34"/>
        <v>0.21971830985915494</v>
      </c>
      <c r="M193" s="157" t="s">
        <v>593</v>
      </c>
      <c r="N193" s="163">
        <v>43553</v>
      </c>
      <c r="O193" s="1"/>
      <c r="P193" s="1"/>
      <c r="Q193" s="242"/>
      <c r="R193" s="1"/>
      <c r="S193" s="6" t="s">
        <v>780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125</v>
      </c>
      <c r="B194" s="186">
        <v>43522</v>
      </c>
      <c r="C194" s="186"/>
      <c r="D194" s="187" t="s">
        <v>174</v>
      </c>
      <c r="E194" s="188" t="s">
        <v>590</v>
      </c>
      <c r="F194" s="188">
        <v>337.25</v>
      </c>
      <c r="G194" s="188"/>
      <c r="H194" s="188">
        <v>398.5</v>
      </c>
      <c r="I194" s="190">
        <v>411</v>
      </c>
      <c r="J194" s="160" t="s">
        <v>781</v>
      </c>
      <c r="K194" s="161">
        <f t="shared" si="33"/>
        <v>61.25</v>
      </c>
      <c r="L194" s="162">
        <f t="shared" si="34"/>
        <v>0.1816160118606375</v>
      </c>
      <c r="M194" s="157" t="s">
        <v>593</v>
      </c>
      <c r="N194" s="163">
        <v>43760</v>
      </c>
      <c r="O194" s="1"/>
      <c r="P194" s="1"/>
      <c r="Q194" s="242"/>
      <c r="R194" s="1"/>
      <c r="S194" s="6" t="s">
        <v>780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98">
        <v>126</v>
      </c>
      <c r="B195" s="199">
        <v>43559</v>
      </c>
      <c r="C195" s="199"/>
      <c r="D195" s="200" t="s">
        <v>782</v>
      </c>
      <c r="E195" s="201" t="s">
        <v>590</v>
      </c>
      <c r="F195" s="201">
        <v>130</v>
      </c>
      <c r="G195" s="201"/>
      <c r="H195" s="201">
        <v>65</v>
      </c>
      <c r="I195" s="202">
        <v>158</v>
      </c>
      <c r="J195" s="170" t="s">
        <v>783</v>
      </c>
      <c r="K195" s="171">
        <f t="shared" si="33"/>
        <v>-65</v>
      </c>
      <c r="L195" s="172">
        <f t="shared" si="34"/>
        <v>-0.5</v>
      </c>
      <c r="M195" s="168" t="s">
        <v>603</v>
      </c>
      <c r="N195" s="165">
        <v>43726</v>
      </c>
      <c r="O195" s="1"/>
      <c r="P195" s="1"/>
      <c r="Q195" s="242"/>
      <c r="R195" s="1"/>
      <c r="S195" s="6" t="s">
        <v>784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127</v>
      </c>
      <c r="B196" s="186">
        <v>43017</v>
      </c>
      <c r="C196" s="186"/>
      <c r="D196" s="187" t="s">
        <v>210</v>
      </c>
      <c r="E196" s="188" t="s">
        <v>590</v>
      </c>
      <c r="F196" s="188">
        <v>141.5</v>
      </c>
      <c r="G196" s="188"/>
      <c r="H196" s="188">
        <v>183.5</v>
      </c>
      <c r="I196" s="190">
        <v>210</v>
      </c>
      <c r="J196" s="160" t="s">
        <v>778</v>
      </c>
      <c r="K196" s="161">
        <f t="shared" si="33"/>
        <v>42</v>
      </c>
      <c r="L196" s="162">
        <f t="shared" si="34"/>
        <v>0.29681978798586572</v>
      </c>
      <c r="M196" s="157" t="s">
        <v>593</v>
      </c>
      <c r="N196" s="163">
        <v>43042</v>
      </c>
      <c r="O196" s="1"/>
      <c r="P196" s="1"/>
      <c r="Q196" s="242"/>
      <c r="R196" s="1"/>
      <c r="S196" s="6" t="s">
        <v>784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8">
        <v>128</v>
      </c>
      <c r="B197" s="199">
        <v>43074</v>
      </c>
      <c r="C197" s="199"/>
      <c r="D197" s="200" t="s">
        <v>785</v>
      </c>
      <c r="E197" s="201" t="s">
        <v>590</v>
      </c>
      <c r="F197" s="196">
        <v>172</v>
      </c>
      <c r="G197" s="201"/>
      <c r="H197" s="201">
        <v>155.25</v>
      </c>
      <c r="I197" s="202">
        <v>230</v>
      </c>
      <c r="J197" s="170" t="s">
        <v>786</v>
      </c>
      <c r="K197" s="171">
        <f t="shared" si="33"/>
        <v>-16.75</v>
      </c>
      <c r="L197" s="172">
        <f t="shared" si="34"/>
        <v>-9.7383720930232565E-2</v>
      </c>
      <c r="M197" s="168" t="s">
        <v>603</v>
      </c>
      <c r="N197" s="165">
        <v>43787</v>
      </c>
      <c r="O197" s="1"/>
      <c r="P197" s="1"/>
      <c r="Q197" s="242"/>
      <c r="R197" s="1"/>
      <c r="S197" s="6" t="s">
        <v>784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129</v>
      </c>
      <c r="B198" s="186">
        <v>43398</v>
      </c>
      <c r="C198" s="186"/>
      <c r="D198" s="187" t="s">
        <v>120</v>
      </c>
      <c r="E198" s="188" t="s">
        <v>590</v>
      </c>
      <c r="F198" s="188">
        <v>698.5</v>
      </c>
      <c r="G198" s="188"/>
      <c r="H198" s="188">
        <v>890</v>
      </c>
      <c r="I198" s="190">
        <v>890</v>
      </c>
      <c r="J198" s="160" t="s">
        <v>787</v>
      </c>
      <c r="K198" s="161">
        <f t="shared" si="33"/>
        <v>191.5</v>
      </c>
      <c r="L198" s="162">
        <f t="shared" si="34"/>
        <v>0.27415891195418757</v>
      </c>
      <c r="M198" s="157" t="s">
        <v>593</v>
      </c>
      <c r="N198" s="163">
        <v>44328</v>
      </c>
      <c r="O198" s="1"/>
      <c r="P198" s="1"/>
      <c r="Q198" s="242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130</v>
      </c>
      <c r="B199" s="186">
        <v>42877</v>
      </c>
      <c r="C199" s="186"/>
      <c r="D199" s="187" t="s">
        <v>788</v>
      </c>
      <c r="E199" s="188" t="s">
        <v>590</v>
      </c>
      <c r="F199" s="188">
        <v>127.6</v>
      </c>
      <c r="G199" s="188"/>
      <c r="H199" s="188">
        <v>138</v>
      </c>
      <c r="I199" s="190">
        <v>190</v>
      </c>
      <c r="J199" s="160" t="s">
        <v>789</v>
      </c>
      <c r="K199" s="161">
        <f t="shared" si="33"/>
        <v>10.400000000000006</v>
      </c>
      <c r="L199" s="162">
        <f t="shared" si="34"/>
        <v>8.1504702194357417E-2</v>
      </c>
      <c r="M199" s="157" t="s">
        <v>593</v>
      </c>
      <c r="N199" s="163">
        <v>43774</v>
      </c>
      <c r="O199" s="1"/>
      <c r="P199" s="1"/>
      <c r="Q199" s="242"/>
      <c r="R199" s="1"/>
      <c r="S199" s="6" t="s">
        <v>784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131</v>
      </c>
      <c r="B200" s="186">
        <v>43158</v>
      </c>
      <c r="C200" s="186"/>
      <c r="D200" s="187" t="s">
        <v>790</v>
      </c>
      <c r="E200" s="188" t="s">
        <v>590</v>
      </c>
      <c r="F200" s="188">
        <v>317</v>
      </c>
      <c r="G200" s="188"/>
      <c r="H200" s="188">
        <v>382.5</v>
      </c>
      <c r="I200" s="190">
        <v>398</v>
      </c>
      <c r="J200" s="160" t="s">
        <v>791</v>
      </c>
      <c r="K200" s="161">
        <f t="shared" si="33"/>
        <v>65.5</v>
      </c>
      <c r="L200" s="162">
        <f t="shared" si="34"/>
        <v>0.20662460567823343</v>
      </c>
      <c r="M200" s="157" t="s">
        <v>593</v>
      </c>
      <c r="N200" s="163">
        <v>44238</v>
      </c>
      <c r="O200" s="1"/>
      <c r="P200" s="1"/>
      <c r="Q200" s="242"/>
      <c r="R200" s="1"/>
      <c r="S200" s="6" t="s">
        <v>784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8">
        <v>132</v>
      </c>
      <c r="B201" s="199">
        <v>43164</v>
      </c>
      <c r="C201" s="199"/>
      <c r="D201" s="200" t="s">
        <v>166</v>
      </c>
      <c r="E201" s="201" t="s">
        <v>590</v>
      </c>
      <c r="F201" s="196">
        <f>510-14.4</f>
        <v>495.6</v>
      </c>
      <c r="G201" s="201"/>
      <c r="H201" s="201">
        <v>350</v>
      </c>
      <c r="I201" s="202">
        <v>672</v>
      </c>
      <c r="J201" s="170" t="s">
        <v>792</v>
      </c>
      <c r="K201" s="171">
        <f t="shared" si="33"/>
        <v>-145.60000000000002</v>
      </c>
      <c r="L201" s="172">
        <f t="shared" si="34"/>
        <v>-0.29378531073446329</v>
      </c>
      <c r="M201" s="168" t="s">
        <v>603</v>
      </c>
      <c r="N201" s="165">
        <v>43887</v>
      </c>
      <c r="O201" s="1"/>
      <c r="P201" s="1"/>
      <c r="Q201" s="242"/>
      <c r="R201" s="1"/>
      <c r="S201" s="6" t="s">
        <v>780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8">
        <v>133</v>
      </c>
      <c r="B202" s="199">
        <v>43237</v>
      </c>
      <c r="C202" s="199"/>
      <c r="D202" s="200" t="s">
        <v>793</v>
      </c>
      <c r="E202" s="201" t="s">
        <v>590</v>
      </c>
      <c r="F202" s="196">
        <v>230.3</v>
      </c>
      <c r="G202" s="201"/>
      <c r="H202" s="201">
        <v>102.5</v>
      </c>
      <c r="I202" s="202">
        <v>348</v>
      </c>
      <c r="J202" s="170" t="s">
        <v>794</v>
      </c>
      <c r="K202" s="171">
        <f t="shared" si="33"/>
        <v>-127.80000000000001</v>
      </c>
      <c r="L202" s="172">
        <f t="shared" si="34"/>
        <v>-0.55492835432045162</v>
      </c>
      <c r="M202" s="168" t="s">
        <v>603</v>
      </c>
      <c r="N202" s="165">
        <v>43896</v>
      </c>
      <c r="O202" s="1"/>
      <c r="P202" s="1"/>
      <c r="Q202" s="242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134</v>
      </c>
      <c r="B203" s="186">
        <v>43258</v>
      </c>
      <c r="C203" s="186"/>
      <c r="D203" s="187" t="s">
        <v>444</v>
      </c>
      <c r="E203" s="188" t="s">
        <v>590</v>
      </c>
      <c r="F203" s="188">
        <f>342.5-5.1</f>
        <v>337.4</v>
      </c>
      <c r="G203" s="188"/>
      <c r="H203" s="188">
        <v>412.5</v>
      </c>
      <c r="I203" s="190">
        <v>439</v>
      </c>
      <c r="J203" s="160" t="s">
        <v>795</v>
      </c>
      <c r="K203" s="161">
        <f t="shared" si="33"/>
        <v>75.100000000000023</v>
      </c>
      <c r="L203" s="162">
        <f t="shared" si="34"/>
        <v>0.22258446947243635</v>
      </c>
      <c r="M203" s="157" t="s">
        <v>593</v>
      </c>
      <c r="N203" s="163">
        <v>44230</v>
      </c>
      <c r="O203" s="1"/>
      <c r="P203" s="1"/>
      <c r="Q203" s="242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79">
        <v>135</v>
      </c>
      <c r="B204" s="178">
        <v>43285</v>
      </c>
      <c r="C204" s="178"/>
      <c r="D204" s="179" t="s">
        <v>58</v>
      </c>
      <c r="E204" s="180" t="s">
        <v>590</v>
      </c>
      <c r="F204" s="180">
        <f>127.5-5.53</f>
        <v>121.97</v>
      </c>
      <c r="G204" s="181"/>
      <c r="H204" s="181">
        <v>122.5</v>
      </c>
      <c r="I204" s="181">
        <v>170</v>
      </c>
      <c r="J204" s="182" t="s">
        <v>796</v>
      </c>
      <c r="K204" s="183">
        <f t="shared" si="33"/>
        <v>0.53000000000000114</v>
      </c>
      <c r="L204" s="184">
        <f t="shared" si="34"/>
        <v>4.3453308190538747E-3</v>
      </c>
      <c r="M204" s="180" t="s">
        <v>610</v>
      </c>
      <c r="N204" s="178">
        <v>44431</v>
      </c>
      <c r="O204" s="1"/>
      <c r="P204" s="1"/>
      <c r="Q204" s="242"/>
      <c r="R204" s="1"/>
      <c r="S204" s="6" t="s">
        <v>780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136</v>
      </c>
      <c r="B205" s="199">
        <v>43294</v>
      </c>
      <c r="C205" s="199"/>
      <c r="D205" s="200" t="s">
        <v>797</v>
      </c>
      <c r="E205" s="201" t="s">
        <v>590</v>
      </c>
      <c r="F205" s="196">
        <v>46.5</v>
      </c>
      <c r="G205" s="201"/>
      <c r="H205" s="201">
        <v>17</v>
      </c>
      <c r="I205" s="202">
        <v>59</v>
      </c>
      <c r="J205" s="170" t="s">
        <v>798</v>
      </c>
      <c r="K205" s="171">
        <f t="shared" si="33"/>
        <v>-29.5</v>
      </c>
      <c r="L205" s="172">
        <f t="shared" si="34"/>
        <v>-0.63440860215053763</v>
      </c>
      <c r="M205" s="168" t="s">
        <v>603</v>
      </c>
      <c r="N205" s="165">
        <v>43887</v>
      </c>
      <c r="O205" s="1"/>
      <c r="P205" s="1"/>
      <c r="Q205" s="242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137</v>
      </c>
      <c r="B206" s="186">
        <v>43396</v>
      </c>
      <c r="C206" s="186"/>
      <c r="D206" s="187" t="s">
        <v>427</v>
      </c>
      <c r="E206" s="188" t="s">
        <v>590</v>
      </c>
      <c r="F206" s="188">
        <v>156.5</v>
      </c>
      <c r="G206" s="188"/>
      <c r="H206" s="188">
        <v>207.5</v>
      </c>
      <c r="I206" s="190">
        <v>191</v>
      </c>
      <c r="J206" s="160" t="s">
        <v>677</v>
      </c>
      <c r="K206" s="161">
        <f t="shared" si="33"/>
        <v>51</v>
      </c>
      <c r="L206" s="162">
        <f t="shared" si="34"/>
        <v>0.32587859424920129</v>
      </c>
      <c r="M206" s="157" t="s">
        <v>593</v>
      </c>
      <c r="N206" s="163">
        <v>44369</v>
      </c>
      <c r="O206" s="1"/>
      <c r="P206" s="1"/>
      <c r="Q206" s="242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138</v>
      </c>
      <c r="B207" s="186">
        <v>43439</v>
      </c>
      <c r="C207" s="186"/>
      <c r="D207" s="187" t="s">
        <v>346</v>
      </c>
      <c r="E207" s="188" t="s">
        <v>590</v>
      </c>
      <c r="F207" s="188">
        <v>259.5</v>
      </c>
      <c r="G207" s="188"/>
      <c r="H207" s="188">
        <v>320</v>
      </c>
      <c r="I207" s="190">
        <v>320</v>
      </c>
      <c r="J207" s="160" t="s">
        <v>677</v>
      </c>
      <c r="K207" s="161">
        <f t="shared" si="33"/>
        <v>60.5</v>
      </c>
      <c r="L207" s="162">
        <f t="shared" si="34"/>
        <v>0.23314065510597304</v>
      </c>
      <c r="M207" s="157" t="s">
        <v>593</v>
      </c>
      <c r="N207" s="163">
        <v>44323</v>
      </c>
      <c r="O207" s="1"/>
      <c r="P207" s="1"/>
      <c r="Q207" s="242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139</v>
      </c>
      <c r="B208" s="199">
        <v>43439</v>
      </c>
      <c r="C208" s="199"/>
      <c r="D208" s="200" t="s">
        <v>799</v>
      </c>
      <c r="E208" s="201" t="s">
        <v>590</v>
      </c>
      <c r="F208" s="201">
        <v>715</v>
      </c>
      <c r="G208" s="201"/>
      <c r="H208" s="201">
        <v>445</v>
      </c>
      <c r="I208" s="202">
        <v>840</v>
      </c>
      <c r="J208" s="170" t="s">
        <v>800</v>
      </c>
      <c r="K208" s="171">
        <f t="shared" si="33"/>
        <v>-270</v>
      </c>
      <c r="L208" s="172">
        <f t="shared" si="34"/>
        <v>-0.3776223776223776</v>
      </c>
      <c r="M208" s="168" t="s">
        <v>603</v>
      </c>
      <c r="N208" s="165">
        <v>43800</v>
      </c>
      <c r="O208" s="1"/>
      <c r="P208" s="1"/>
      <c r="Q208" s="242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140</v>
      </c>
      <c r="B209" s="186">
        <v>43469</v>
      </c>
      <c r="C209" s="186"/>
      <c r="D209" s="187" t="s">
        <v>180</v>
      </c>
      <c r="E209" s="188" t="s">
        <v>590</v>
      </c>
      <c r="F209" s="188">
        <v>875</v>
      </c>
      <c r="G209" s="188"/>
      <c r="H209" s="188">
        <v>1165</v>
      </c>
      <c r="I209" s="190">
        <v>1185</v>
      </c>
      <c r="J209" s="160" t="s">
        <v>801</v>
      </c>
      <c r="K209" s="161">
        <f t="shared" si="33"/>
        <v>290</v>
      </c>
      <c r="L209" s="162">
        <f t="shared" si="34"/>
        <v>0.33142857142857141</v>
      </c>
      <c r="M209" s="157" t="s">
        <v>593</v>
      </c>
      <c r="N209" s="163">
        <v>43847</v>
      </c>
      <c r="O209" s="1"/>
      <c r="P209" s="1"/>
      <c r="Q209" s="242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141</v>
      </c>
      <c r="B210" s="186">
        <v>43559</v>
      </c>
      <c r="C210" s="186"/>
      <c r="D210" s="187" t="s">
        <v>364</v>
      </c>
      <c r="E210" s="188" t="s">
        <v>590</v>
      </c>
      <c r="F210" s="188">
        <f>387-14.63</f>
        <v>372.37</v>
      </c>
      <c r="G210" s="188"/>
      <c r="H210" s="188">
        <v>490</v>
      </c>
      <c r="I210" s="190">
        <v>490</v>
      </c>
      <c r="J210" s="160" t="s">
        <v>677</v>
      </c>
      <c r="K210" s="161">
        <f t="shared" si="33"/>
        <v>117.63</v>
      </c>
      <c r="L210" s="162">
        <f t="shared" si="34"/>
        <v>0.31589548030185027</v>
      </c>
      <c r="M210" s="157" t="s">
        <v>593</v>
      </c>
      <c r="N210" s="163">
        <v>43850</v>
      </c>
      <c r="O210" s="1"/>
      <c r="P210" s="1"/>
      <c r="Q210" s="242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8">
        <v>142</v>
      </c>
      <c r="B211" s="199">
        <v>43578</v>
      </c>
      <c r="C211" s="199"/>
      <c r="D211" s="200" t="s">
        <v>802</v>
      </c>
      <c r="E211" s="201" t="s">
        <v>602</v>
      </c>
      <c r="F211" s="201">
        <v>220</v>
      </c>
      <c r="G211" s="201"/>
      <c r="H211" s="201">
        <v>127.5</v>
      </c>
      <c r="I211" s="202">
        <v>284</v>
      </c>
      <c r="J211" s="170" t="s">
        <v>803</v>
      </c>
      <c r="K211" s="171">
        <f t="shared" si="33"/>
        <v>-92.5</v>
      </c>
      <c r="L211" s="172">
        <f t="shared" si="34"/>
        <v>-0.42045454545454547</v>
      </c>
      <c r="M211" s="168" t="s">
        <v>603</v>
      </c>
      <c r="N211" s="165">
        <v>43896</v>
      </c>
      <c r="O211" s="1"/>
      <c r="P211" s="1"/>
      <c r="Q211" s="242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143</v>
      </c>
      <c r="B212" s="186">
        <v>43622</v>
      </c>
      <c r="C212" s="186"/>
      <c r="D212" s="187" t="s">
        <v>489</v>
      </c>
      <c r="E212" s="188" t="s">
        <v>602</v>
      </c>
      <c r="F212" s="188">
        <v>332.8</v>
      </c>
      <c r="G212" s="188"/>
      <c r="H212" s="188">
        <v>405</v>
      </c>
      <c r="I212" s="190">
        <v>419</v>
      </c>
      <c r="J212" s="160" t="s">
        <v>804</v>
      </c>
      <c r="K212" s="161">
        <f t="shared" si="33"/>
        <v>72.199999999999989</v>
      </c>
      <c r="L212" s="162">
        <f t="shared" si="34"/>
        <v>0.21694711538461534</v>
      </c>
      <c r="M212" s="157" t="s">
        <v>593</v>
      </c>
      <c r="N212" s="163">
        <v>43860</v>
      </c>
      <c r="O212" s="1"/>
      <c r="P212" s="1"/>
      <c r="Q212" s="242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79">
        <v>144</v>
      </c>
      <c r="B213" s="178">
        <v>43641</v>
      </c>
      <c r="C213" s="178"/>
      <c r="D213" s="179" t="s">
        <v>172</v>
      </c>
      <c r="E213" s="180" t="s">
        <v>590</v>
      </c>
      <c r="F213" s="180">
        <v>386</v>
      </c>
      <c r="G213" s="181"/>
      <c r="H213" s="181">
        <v>395</v>
      </c>
      <c r="I213" s="181">
        <v>452</v>
      </c>
      <c r="J213" s="182" t="s">
        <v>805</v>
      </c>
      <c r="K213" s="183">
        <f t="shared" si="33"/>
        <v>9</v>
      </c>
      <c r="L213" s="184">
        <f t="shared" si="34"/>
        <v>2.3316062176165803E-2</v>
      </c>
      <c r="M213" s="180" t="s">
        <v>610</v>
      </c>
      <c r="N213" s="178">
        <v>43868</v>
      </c>
      <c r="O213" s="1"/>
      <c r="P213" s="1"/>
      <c r="Q213" s="242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79">
        <v>145</v>
      </c>
      <c r="B214" s="178">
        <v>43707</v>
      </c>
      <c r="C214" s="178"/>
      <c r="D214" s="179" t="s">
        <v>146</v>
      </c>
      <c r="E214" s="180" t="s">
        <v>590</v>
      </c>
      <c r="F214" s="180">
        <v>137.5</v>
      </c>
      <c r="G214" s="181"/>
      <c r="H214" s="181">
        <v>138.5</v>
      </c>
      <c r="I214" s="181">
        <v>190</v>
      </c>
      <c r="J214" s="182" t="s">
        <v>806</v>
      </c>
      <c r="K214" s="183">
        <f t="shared" si="33"/>
        <v>1</v>
      </c>
      <c r="L214" s="184">
        <f t="shared" si="34"/>
        <v>7.2727272727272727E-3</v>
      </c>
      <c r="M214" s="180" t="s">
        <v>610</v>
      </c>
      <c r="N214" s="178">
        <v>44432</v>
      </c>
      <c r="O214" s="1"/>
      <c r="P214" s="1"/>
      <c r="Q214" s="242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146</v>
      </c>
      <c r="B215" s="186">
        <v>43731</v>
      </c>
      <c r="C215" s="186"/>
      <c r="D215" s="187" t="s">
        <v>437</v>
      </c>
      <c r="E215" s="188" t="s">
        <v>590</v>
      </c>
      <c r="F215" s="188">
        <v>235</v>
      </c>
      <c r="G215" s="188"/>
      <c r="H215" s="188">
        <v>295</v>
      </c>
      <c r="I215" s="190">
        <v>296</v>
      </c>
      <c r="J215" s="160" t="s">
        <v>807</v>
      </c>
      <c r="K215" s="161">
        <f t="shared" si="33"/>
        <v>60</v>
      </c>
      <c r="L215" s="162">
        <f t="shared" si="34"/>
        <v>0.25531914893617019</v>
      </c>
      <c r="M215" s="157" t="s">
        <v>593</v>
      </c>
      <c r="N215" s="163">
        <v>43844</v>
      </c>
      <c r="O215" s="1"/>
      <c r="P215" s="1"/>
      <c r="Q215" s="242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147</v>
      </c>
      <c r="B216" s="186">
        <v>43752</v>
      </c>
      <c r="C216" s="186"/>
      <c r="D216" s="187" t="s">
        <v>808</v>
      </c>
      <c r="E216" s="188" t="s">
        <v>590</v>
      </c>
      <c r="F216" s="188">
        <v>277.5</v>
      </c>
      <c r="G216" s="188"/>
      <c r="H216" s="188">
        <v>333</v>
      </c>
      <c r="I216" s="190">
        <v>333</v>
      </c>
      <c r="J216" s="160" t="s">
        <v>809</v>
      </c>
      <c r="K216" s="161">
        <f t="shared" si="33"/>
        <v>55.5</v>
      </c>
      <c r="L216" s="162">
        <f t="shared" si="34"/>
        <v>0.2</v>
      </c>
      <c r="M216" s="157" t="s">
        <v>593</v>
      </c>
      <c r="N216" s="163">
        <v>43846</v>
      </c>
      <c r="O216" s="1"/>
      <c r="P216" s="1"/>
      <c r="Q216" s="242"/>
      <c r="R216" s="1"/>
      <c r="S216" s="6" t="s">
        <v>780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148</v>
      </c>
      <c r="B217" s="186">
        <v>43752</v>
      </c>
      <c r="C217" s="186"/>
      <c r="D217" s="187" t="s">
        <v>810</v>
      </c>
      <c r="E217" s="188" t="s">
        <v>590</v>
      </c>
      <c r="F217" s="188">
        <v>930</v>
      </c>
      <c r="G217" s="188"/>
      <c r="H217" s="188">
        <v>1165</v>
      </c>
      <c r="I217" s="190">
        <v>1200</v>
      </c>
      <c r="J217" s="160" t="s">
        <v>811</v>
      </c>
      <c r="K217" s="161">
        <f t="shared" si="33"/>
        <v>235</v>
      </c>
      <c r="L217" s="162">
        <f t="shared" si="34"/>
        <v>0.25268817204301075</v>
      </c>
      <c r="M217" s="157" t="s">
        <v>593</v>
      </c>
      <c r="N217" s="163">
        <v>43847</v>
      </c>
      <c r="O217" s="1"/>
      <c r="P217" s="1"/>
      <c r="Q217" s="242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149</v>
      </c>
      <c r="B218" s="186">
        <v>43753</v>
      </c>
      <c r="C218" s="186"/>
      <c r="D218" s="187" t="s">
        <v>812</v>
      </c>
      <c r="E218" s="188" t="s">
        <v>590</v>
      </c>
      <c r="F218" s="158">
        <v>111</v>
      </c>
      <c r="G218" s="188"/>
      <c r="H218" s="188">
        <v>141</v>
      </c>
      <c r="I218" s="190">
        <v>141</v>
      </c>
      <c r="J218" s="160" t="s">
        <v>813</v>
      </c>
      <c r="K218" s="161">
        <f t="shared" si="33"/>
        <v>30</v>
      </c>
      <c r="L218" s="162">
        <f t="shared" si="34"/>
        <v>0.27027027027027029</v>
      </c>
      <c r="M218" s="157" t="s">
        <v>593</v>
      </c>
      <c r="N218" s="163">
        <v>44328</v>
      </c>
      <c r="O218" s="1"/>
      <c r="P218" s="1"/>
      <c r="Q218" s="242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150</v>
      </c>
      <c r="B219" s="186">
        <v>43753</v>
      </c>
      <c r="C219" s="186"/>
      <c r="D219" s="187" t="s">
        <v>814</v>
      </c>
      <c r="E219" s="188" t="s">
        <v>590</v>
      </c>
      <c r="F219" s="158">
        <v>296</v>
      </c>
      <c r="G219" s="188"/>
      <c r="H219" s="188">
        <v>370</v>
      </c>
      <c r="I219" s="190">
        <v>370</v>
      </c>
      <c r="J219" s="160" t="s">
        <v>677</v>
      </c>
      <c r="K219" s="161">
        <f t="shared" si="33"/>
        <v>74</v>
      </c>
      <c r="L219" s="162">
        <f t="shared" si="34"/>
        <v>0.25</v>
      </c>
      <c r="M219" s="157" t="s">
        <v>593</v>
      </c>
      <c r="N219" s="163">
        <v>43853</v>
      </c>
      <c r="O219" s="1"/>
      <c r="P219" s="1"/>
      <c r="Q219" s="242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151</v>
      </c>
      <c r="B220" s="186">
        <v>43754</v>
      </c>
      <c r="C220" s="186"/>
      <c r="D220" s="187" t="s">
        <v>815</v>
      </c>
      <c r="E220" s="188" t="s">
        <v>590</v>
      </c>
      <c r="F220" s="158">
        <v>300</v>
      </c>
      <c r="G220" s="188"/>
      <c r="H220" s="188">
        <v>382.5</v>
      </c>
      <c r="I220" s="190">
        <v>344</v>
      </c>
      <c r="J220" s="160" t="s">
        <v>816</v>
      </c>
      <c r="K220" s="161">
        <f t="shared" si="33"/>
        <v>82.5</v>
      </c>
      <c r="L220" s="162">
        <f t="shared" si="34"/>
        <v>0.27500000000000002</v>
      </c>
      <c r="M220" s="157" t="s">
        <v>593</v>
      </c>
      <c r="N220" s="163">
        <v>44238</v>
      </c>
      <c r="O220" s="1"/>
      <c r="P220" s="1"/>
      <c r="Q220" s="242"/>
      <c r="R220" s="1"/>
      <c r="S220" s="6" t="s">
        <v>784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152</v>
      </c>
      <c r="B221" s="186">
        <v>43832</v>
      </c>
      <c r="C221" s="186"/>
      <c r="D221" s="187" t="s">
        <v>817</v>
      </c>
      <c r="E221" s="188" t="s">
        <v>590</v>
      </c>
      <c r="F221" s="158">
        <v>495</v>
      </c>
      <c r="G221" s="188"/>
      <c r="H221" s="188">
        <v>595</v>
      </c>
      <c r="I221" s="190">
        <v>590</v>
      </c>
      <c r="J221" s="160" t="s">
        <v>613</v>
      </c>
      <c r="K221" s="161">
        <f t="shared" si="33"/>
        <v>100</v>
      </c>
      <c r="L221" s="162">
        <f t="shared" si="34"/>
        <v>0.20202020202020202</v>
      </c>
      <c r="M221" s="157" t="s">
        <v>593</v>
      </c>
      <c r="N221" s="163">
        <v>44589</v>
      </c>
      <c r="O221" s="1"/>
      <c r="P221" s="1"/>
      <c r="Q221" s="242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153</v>
      </c>
      <c r="B222" s="186">
        <v>43966</v>
      </c>
      <c r="C222" s="186"/>
      <c r="D222" s="187" t="s">
        <v>76</v>
      </c>
      <c r="E222" s="188" t="s">
        <v>590</v>
      </c>
      <c r="F222" s="158">
        <v>67.5</v>
      </c>
      <c r="G222" s="188"/>
      <c r="H222" s="188">
        <v>86</v>
      </c>
      <c r="I222" s="190">
        <v>86</v>
      </c>
      <c r="J222" s="160" t="s">
        <v>818</v>
      </c>
      <c r="K222" s="161">
        <f t="shared" si="33"/>
        <v>18.5</v>
      </c>
      <c r="L222" s="162">
        <f t="shared" si="34"/>
        <v>0.27407407407407408</v>
      </c>
      <c r="M222" s="157" t="s">
        <v>593</v>
      </c>
      <c r="N222" s="163">
        <v>44008</v>
      </c>
      <c r="O222" s="1"/>
      <c r="P222" s="1"/>
      <c r="Q222" s="242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154</v>
      </c>
      <c r="B223" s="186">
        <v>44035</v>
      </c>
      <c r="C223" s="186"/>
      <c r="D223" s="187" t="s">
        <v>488</v>
      </c>
      <c r="E223" s="188" t="s">
        <v>590</v>
      </c>
      <c r="F223" s="158">
        <v>231</v>
      </c>
      <c r="G223" s="188"/>
      <c r="H223" s="188">
        <v>281</v>
      </c>
      <c r="I223" s="190">
        <v>281</v>
      </c>
      <c r="J223" s="160" t="s">
        <v>677</v>
      </c>
      <c r="K223" s="161">
        <f t="shared" si="33"/>
        <v>50</v>
      </c>
      <c r="L223" s="162">
        <f t="shared" si="34"/>
        <v>0.21645021645021645</v>
      </c>
      <c r="M223" s="157" t="s">
        <v>593</v>
      </c>
      <c r="N223" s="163">
        <v>44358</v>
      </c>
      <c r="O223" s="1"/>
      <c r="P223" s="1"/>
      <c r="Q223" s="242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155</v>
      </c>
      <c r="B224" s="186">
        <v>44092</v>
      </c>
      <c r="C224" s="186"/>
      <c r="D224" s="187" t="s">
        <v>144</v>
      </c>
      <c r="E224" s="188" t="s">
        <v>590</v>
      </c>
      <c r="F224" s="188">
        <v>206</v>
      </c>
      <c r="G224" s="188"/>
      <c r="H224" s="188">
        <v>248</v>
      </c>
      <c r="I224" s="190">
        <v>248</v>
      </c>
      <c r="J224" s="160" t="s">
        <v>677</v>
      </c>
      <c r="K224" s="161">
        <f t="shared" si="33"/>
        <v>42</v>
      </c>
      <c r="L224" s="162">
        <f t="shared" si="34"/>
        <v>0.20388349514563106</v>
      </c>
      <c r="M224" s="157" t="s">
        <v>593</v>
      </c>
      <c r="N224" s="163">
        <v>44214</v>
      </c>
      <c r="O224" s="1"/>
      <c r="P224" s="1"/>
      <c r="Q224" s="242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156</v>
      </c>
      <c r="B225" s="186">
        <v>44140</v>
      </c>
      <c r="C225" s="186"/>
      <c r="D225" s="187" t="s">
        <v>144</v>
      </c>
      <c r="E225" s="188" t="s">
        <v>590</v>
      </c>
      <c r="F225" s="188">
        <v>182.5</v>
      </c>
      <c r="G225" s="188"/>
      <c r="H225" s="188">
        <v>248</v>
      </c>
      <c r="I225" s="190">
        <v>248</v>
      </c>
      <c r="J225" s="160" t="s">
        <v>677</v>
      </c>
      <c r="K225" s="161">
        <f t="shared" si="33"/>
        <v>65.5</v>
      </c>
      <c r="L225" s="162">
        <f t="shared" si="34"/>
        <v>0.35890410958904112</v>
      </c>
      <c r="M225" s="157" t="s">
        <v>593</v>
      </c>
      <c r="N225" s="163">
        <v>44214</v>
      </c>
      <c r="O225" s="1"/>
      <c r="P225" s="1"/>
      <c r="Q225" s="242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157</v>
      </c>
      <c r="B226" s="186">
        <v>44140</v>
      </c>
      <c r="C226" s="186"/>
      <c r="D226" s="187" t="s">
        <v>346</v>
      </c>
      <c r="E226" s="188" t="s">
        <v>590</v>
      </c>
      <c r="F226" s="188">
        <v>247.5</v>
      </c>
      <c r="G226" s="188"/>
      <c r="H226" s="188">
        <v>320</v>
      </c>
      <c r="I226" s="190">
        <v>320</v>
      </c>
      <c r="J226" s="160" t="s">
        <v>677</v>
      </c>
      <c r="K226" s="161">
        <f t="shared" si="33"/>
        <v>72.5</v>
      </c>
      <c r="L226" s="162">
        <f t="shared" si="34"/>
        <v>0.29292929292929293</v>
      </c>
      <c r="M226" s="157" t="s">
        <v>593</v>
      </c>
      <c r="N226" s="163">
        <v>44323</v>
      </c>
      <c r="O226" s="1"/>
      <c r="P226" s="1"/>
      <c r="Q226" s="242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158</v>
      </c>
      <c r="B227" s="186">
        <v>44140</v>
      </c>
      <c r="C227" s="186"/>
      <c r="D227" s="187" t="s">
        <v>203</v>
      </c>
      <c r="E227" s="188" t="s">
        <v>590</v>
      </c>
      <c r="F227" s="158">
        <v>925</v>
      </c>
      <c r="G227" s="188"/>
      <c r="H227" s="188">
        <v>1095</v>
      </c>
      <c r="I227" s="190">
        <v>1093</v>
      </c>
      <c r="J227" s="160" t="s">
        <v>819</v>
      </c>
      <c r="K227" s="161">
        <f t="shared" si="33"/>
        <v>170</v>
      </c>
      <c r="L227" s="162">
        <f t="shared" si="34"/>
        <v>0.18378378378378379</v>
      </c>
      <c r="M227" s="157" t="s">
        <v>593</v>
      </c>
      <c r="N227" s="163">
        <v>44201</v>
      </c>
      <c r="O227" s="1"/>
      <c r="P227" s="1"/>
      <c r="Q227" s="242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159</v>
      </c>
      <c r="B228" s="186">
        <v>44140</v>
      </c>
      <c r="C228" s="186"/>
      <c r="D228" s="187" t="s">
        <v>364</v>
      </c>
      <c r="E228" s="188" t="s">
        <v>590</v>
      </c>
      <c r="F228" s="158">
        <v>332.5</v>
      </c>
      <c r="G228" s="188"/>
      <c r="H228" s="188">
        <v>393</v>
      </c>
      <c r="I228" s="190">
        <v>406</v>
      </c>
      <c r="J228" s="160" t="s">
        <v>820</v>
      </c>
      <c r="K228" s="161">
        <f t="shared" si="33"/>
        <v>60.5</v>
      </c>
      <c r="L228" s="162">
        <f t="shared" si="34"/>
        <v>0.18195488721804512</v>
      </c>
      <c r="M228" s="157" t="s">
        <v>593</v>
      </c>
      <c r="N228" s="163">
        <v>44256</v>
      </c>
      <c r="O228" s="1"/>
      <c r="P228" s="1"/>
      <c r="Q228" s="242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160</v>
      </c>
      <c r="B229" s="186">
        <v>44141</v>
      </c>
      <c r="C229" s="186"/>
      <c r="D229" s="187" t="s">
        <v>488</v>
      </c>
      <c r="E229" s="188" t="s">
        <v>590</v>
      </c>
      <c r="F229" s="158">
        <v>231</v>
      </c>
      <c r="G229" s="188"/>
      <c r="H229" s="188">
        <v>281</v>
      </c>
      <c r="I229" s="190">
        <v>281</v>
      </c>
      <c r="J229" s="160" t="s">
        <v>677</v>
      </c>
      <c r="K229" s="161">
        <f t="shared" si="33"/>
        <v>50</v>
      </c>
      <c r="L229" s="162">
        <f t="shared" si="34"/>
        <v>0.21645021645021645</v>
      </c>
      <c r="M229" s="157" t="s">
        <v>593</v>
      </c>
      <c r="N229" s="163">
        <v>44358</v>
      </c>
      <c r="O229" s="1"/>
      <c r="P229" s="1"/>
      <c r="Q229" s="242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161</v>
      </c>
      <c r="B230" s="186">
        <v>44187</v>
      </c>
      <c r="C230" s="186"/>
      <c r="D230" s="187" t="s">
        <v>821</v>
      </c>
      <c r="E230" s="188" t="s">
        <v>590</v>
      </c>
      <c r="F230" s="158">
        <v>190</v>
      </c>
      <c r="G230" s="188"/>
      <c r="H230" s="188">
        <v>239</v>
      </c>
      <c r="I230" s="190">
        <v>239</v>
      </c>
      <c r="J230" s="160" t="s">
        <v>822</v>
      </c>
      <c r="K230" s="161">
        <f t="shared" si="33"/>
        <v>49</v>
      </c>
      <c r="L230" s="162">
        <f t="shared" si="34"/>
        <v>0.25789473684210529</v>
      </c>
      <c r="M230" s="157" t="s">
        <v>593</v>
      </c>
      <c r="N230" s="163">
        <v>44844</v>
      </c>
      <c r="O230" s="1"/>
      <c r="P230" s="1"/>
      <c r="Q230" s="242"/>
      <c r="R230" s="1"/>
      <c r="S230" s="6" t="s">
        <v>784</v>
      </c>
    </row>
    <row r="231" spans="1:27" ht="12.75" customHeight="1">
      <c r="A231" s="185">
        <v>162</v>
      </c>
      <c r="B231" s="186">
        <v>44258</v>
      </c>
      <c r="C231" s="186"/>
      <c r="D231" s="187" t="s">
        <v>817</v>
      </c>
      <c r="E231" s="188" t="s">
        <v>590</v>
      </c>
      <c r="F231" s="158">
        <v>495</v>
      </c>
      <c r="G231" s="188"/>
      <c r="H231" s="188">
        <v>595</v>
      </c>
      <c r="I231" s="190">
        <v>590</v>
      </c>
      <c r="J231" s="160" t="s">
        <v>613</v>
      </c>
      <c r="K231" s="161">
        <f t="shared" si="33"/>
        <v>100</v>
      </c>
      <c r="L231" s="162">
        <f t="shared" si="34"/>
        <v>0.20202020202020202</v>
      </c>
      <c r="M231" s="157" t="s">
        <v>593</v>
      </c>
      <c r="N231" s="163">
        <v>44589</v>
      </c>
      <c r="O231" s="1"/>
      <c r="P231" s="1"/>
      <c r="Q231" s="242"/>
      <c r="S231" s="6" t="s">
        <v>784</v>
      </c>
    </row>
    <row r="232" spans="1:27" ht="12.75" customHeight="1">
      <c r="A232" s="185">
        <v>163</v>
      </c>
      <c r="B232" s="186">
        <v>44274</v>
      </c>
      <c r="C232" s="186"/>
      <c r="D232" s="187" t="s">
        <v>364</v>
      </c>
      <c r="E232" s="188" t="s">
        <v>590</v>
      </c>
      <c r="F232" s="158">
        <v>355</v>
      </c>
      <c r="G232" s="188"/>
      <c r="H232" s="188">
        <v>422.5</v>
      </c>
      <c r="I232" s="190">
        <v>420</v>
      </c>
      <c r="J232" s="160" t="s">
        <v>823</v>
      </c>
      <c r="K232" s="161">
        <f t="shared" si="33"/>
        <v>67.5</v>
      </c>
      <c r="L232" s="162">
        <f t="shared" si="34"/>
        <v>0.19014084507042253</v>
      </c>
      <c r="M232" s="157" t="s">
        <v>593</v>
      </c>
      <c r="N232" s="163">
        <v>44361</v>
      </c>
      <c r="O232" s="1"/>
      <c r="S232" s="203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164</v>
      </c>
      <c r="B233" s="186">
        <v>44295</v>
      </c>
      <c r="C233" s="186"/>
      <c r="D233" s="187" t="s">
        <v>326</v>
      </c>
      <c r="E233" s="188" t="s">
        <v>590</v>
      </c>
      <c r="F233" s="158">
        <v>555</v>
      </c>
      <c r="G233" s="188"/>
      <c r="H233" s="188">
        <v>663</v>
      </c>
      <c r="I233" s="190">
        <v>663</v>
      </c>
      <c r="J233" s="160" t="s">
        <v>824</v>
      </c>
      <c r="K233" s="161">
        <f t="shared" si="33"/>
        <v>108</v>
      </c>
      <c r="L233" s="162">
        <f t="shared" si="34"/>
        <v>0.19459459459459461</v>
      </c>
      <c r="M233" s="157" t="s">
        <v>593</v>
      </c>
      <c r="N233" s="163">
        <v>44321</v>
      </c>
      <c r="O233" s="1"/>
      <c r="P233" s="1"/>
      <c r="Q233" s="242"/>
      <c r="R233" s="1"/>
      <c r="S233" s="203" t="s">
        <v>784</v>
      </c>
    </row>
    <row r="234" spans="1:27" ht="12.75" customHeight="1">
      <c r="A234" s="185">
        <v>165</v>
      </c>
      <c r="B234" s="186">
        <v>44308</v>
      </c>
      <c r="C234" s="186"/>
      <c r="D234" s="187" t="s">
        <v>788</v>
      </c>
      <c r="E234" s="188" t="s">
        <v>590</v>
      </c>
      <c r="F234" s="158">
        <v>126.5</v>
      </c>
      <c r="G234" s="188"/>
      <c r="H234" s="188">
        <v>155</v>
      </c>
      <c r="I234" s="190">
        <v>155</v>
      </c>
      <c r="J234" s="160" t="s">
        <v>677</v>
      </c>
      <c r="K234" s="161">
        <f t="shared" si="33"/>
        <v>28.5</v>
      </c>
      <c r="L234" s="162">
        <f t="shared" si="34"/>
        <v>0.22529644268774704</v>
      </c>
      <c r="M234" s="157" t="s">
        <v>593</v>
      </c>
      <c r="N234" s="163">
        <v>44362</v>
      </c>
      <c r="O234" s="1"/>
      <c r="S234" s="203" t="s">
        <v>784</v>
      </c>
    </row>
    <row r="235" spans="1:27" ht="12.75" customHeight="1">
      <c r="A235" s="164">
        <v>166</v>
      </c>
      <c r="B235" s="195">
        <v>44368</v>
      </c>
      <c r="C235" s="195"/>
      <c r="D235" s="166" t="s">
        <v>825</v>
      </c>
      <c r="E235" s="168" t="s">
        <v>590</v>
      </c>
      <c r="F235" s="196">
        <v>287.5</v>
      </c>
      <c r="G235" s="168"/>
      <c r="H235" s="168">
        <v>245</v>
      </c>
      <c r="I235" s="169">
        <v>344</v>
      </c>
      <c r="J235" s="170" t="s">
        <v>826</v>
      </c>
      <c r="K235" s="171">
        <f t="shared" si="33"/>
        <v>-42.5</v>
      </c>
      <c r="L235" s="172">
        <f t="shared" si="34"/>
        <v>-0.14782608695652175</v>
      </c>
      <c r="M235" s="168" t="s">
        <v>603</v>
      </c>
      <c r="N235" s="165">
        <v>44508</v>
      </c>
      <c r="O235" s="1"/>
      <c r="S235" s="203" t="s">
        <v>784</v>
      </c>
    </row>
    <row r="236" spans="1:27" ht="12.75" customHeight="1">
      <c r="A236" s="185">
        <v>167</v>
      </c>
      <c r="B236" s="186">
        <v>44368</v>
      </c>
      <c r="C236" s="186"/>
      <c r="D236" s="187" t="s">
        <v>488</v>
      </c>
      <c r="E236" s="188" t="s">
        <v>590</v>
      </c>
      <c r="F236" s="158">
        <v>241</v>
      </c>
      <c r="G236" s="188"/>
      <c r="H236" s="188">
        <v>298</v>
      </c>
      <c r="I236" s="190">
        <v>320</v>
      </c>
      <c r="J236" s="160" t="s">
        <v>677</v>
      </c>
      <c r="K236" s="161">
        <f t="shared" si="33"/>
        <v>57</v>
      </c>
      <c r="L236" s="162">
        <f t="shared" si="34"/>
        <v>0.23651452282157676</v>
      </c>
      <c r="M236" s="157" t="s">
        <v>593</v>
      </c>
      <c r="N236" s="163">
        <v>44802</v>
      </c>
      <c r="O236" s="37"/>
      <c r="S236" s="203" t="s">
        <v>784</v>
      </c>
    </row>
    <row r="237" spans="1:27" ht="12.75" customHeight="1">
      <c r="A237" s="185">
        <v>168</v>
      </c>
      <c r="B237" s="186">
        <v>44406</v>
      </c>
      <c r="C237" s="186"/>
      <c r="D237" s="187" t="s">
        <v>788</v>
      </c>
      <c r="E237" s="188" t="s">
        <v>590</v>
      </c>
      <c r="F237" s="158">
        <v>162.5</v>
      </c>
      <c r="G237" s="188"/>
      <c r="H237" s="188">
        <v>200</v>
      </c>
      <c r="I237" s="190">
        <v>200</v>
      </c>
      <c r="J237" s="160" t="s">
        <v>677</v>
      </c>
      <c r="K237" s="161">
        <f t="shared" si="33"/>
        <v>37.5</v>
      </c>
      <c r="L237" s="162">
        <f t="shared" si="34"/>
        <v>0.23076923076923078</v>
      </c>
      <c r="M237" s="157" t="s">
        <v>593</v>
      </c>
      <c r="N237" s="163">
        <v>44802</v>
      </c>
      <c r="O237" s="1"/>
      <c r="S237" s="203" t="s">
        <v>784</v>
      </c>
    </row>
    <row r="238" spans="1:27" ht="12.75" customHeight="1">
      <c r="A238" s="185">
        <v>169</v>
      </c>
      <c r="B238" s="186">
        <v>44462</v>
      </c>
      <c r="C238" s="186"/>
      <c r="D238" s="187" t="s">
        <v>445</v>
      </c>
      <c r="E238" s="188" t="s">
        <v>590</v>
      </c>
      <c r="F238" s="158">
        <v>1235</v>
      </c>
      <c r="G238" s="188"/>
      <c r="H238" s="188">
        <v>1505</v>
      </c>
      <c r="I238" s="190">
        <v>1500</v>
      </c>
      <c r="J238" s="160" t="s">
        <v>677</v>
      </c>
      <c r="K238" s="161">
        <f t="shared" si="33"/>
        <v>270</v>
      </c>
      <c r="L238" s="162">
        <f t="shared" si="34"/>
        <v>0.21862348178137653</v>
      </c>
      <c r="M238" s="157" t="s">
        <v>593</v>
      </c>
      <c r="N238" s="163">
        <v>44564</v>
      </c>
      <c r="O238" s="1"/>
      <c r="S238" s="203" t="s">
        <v>784</v>
      </c>
    </row>
    <row r="239" spans="1:27" ht="12.75" customHeight="1">
      <c r="A239" s="204">
        <v>170</v>
      </c>
      <c r="B239" s="205">
        <v>44480</v>
      </c>
      <c r="C239" s="205"/>
      <c r="D239" s="206" t="s">
        <v>827</v>
      </c>
      <c r="E239" s="207" t="s">
        <v>590</v>
      </c>
      <c r="F239" s="55">
        <v>58.75</v>
      </c>
      <c r="G239" s="207"/>
      <c r="H239" s="208"/>
      <c r="I239" s="51"/>
      <c r="J239" s="209" t="s">
        <v>591</v>
      </c>
      <c r="K239" s="204"/>
      <c r="L239" s="205"/>
      <c r="M239" s="205"/>
      <c r="N239" s="206"/>
      <c r="O239" s="37"/>
      <c r="S239" s="203" t="s">
        <v>784</v>
      </c>
    </row>
    <row r="240" spans="1:27" ht="12.75" customHeight="1">
      <c r="A240" s="210">
        <v>171</v>
      </c>
      <c r="B240" s="211">
        <v>44481</v>
      </c>
      <c r="C240" s="211"/>
      <c r="D240" s="212" t="s">
        <v>278</v>
      </c>
      <c r="E240" s="51" t="s">
        <v>590</v>
      </c>
      <c r="F240" s="213" t="s">
        <v>828</v>
      </c>
      <c r="G240" s="51"/>
      <c r="H240" s="51"/>
      <c r="I240" s="51">
        <v>380</v>
      </c>
      <c r="J240" s="214" t="s">
        <v>591</v>
      </c>
      <c r="K240" s="210"/>
      <c r="L240" s="211"/>
      <c r="M240" s="211"/>
      <c r="N240" s="212"/>
      <c r="O240" s="37"/>
      <c r="S240" s="203" t="s">
        <v>784</v>
      </c>
    </row>
    <row r="241" spans="1:39" ht="12.75" customHeight="1">
      <c r="A241" s="154">
        <v>172</v>
      </c>
      <c r="B241" s="155">
        <v>44481</v>
      </c>
      <c r="C241" s="155"/>
      <c r="D241" s="156" t="s">
        <v>829</v>
      </c>
      <c r="E241" s="157" t="s">
        <v>590</v>
      </c>
      <c r="F241" s="158">
        <v>45.5</v>
      </c>
      <c r="G241" s="157"/>
      <c r="H241" s="157">
        <v>56.5</v>
      </c>
      <c r="I241" s="159">
        <v>56</v>
      </c>
      <c r="J241" s="160" t="s">
        <v>677</v>
      </c>
      <c r="K241" s="161">
        <f t="shared" ref="K241:K242" si="35">H241-F241</f>
        <v>11</v>
      </c>
      <c r="L241" s="162">
        <f t="shared" ref="L241:L242" si="36">K241/F241</f>
        <v>0.24175824175824176</v>
      </c>
      <c r="M241" s="157" t="s">
        <v>593</v>
      </c>
      <c r="N241" s="163">
        <v>44881</v>
      </c>
      <c r="O241" s="37"/>
      <c r="S241" s="203"/>
    </row>
    <row r="242" spans="1:39" ht="12.75" customHeight="1">
      <c r="A242" s="154">
        <v>173</v>
      </c>
      <c r="B242" s="155">
        <v>44551</v>
      </c>
      <c r="C242" s="155"/>
      <c r="D242" s="156" t="s">
        <v>131</v>
      </c>
      <c r="E242" s="157" t="s">
        <v>590</v>
      </c>
      <c r="F242" s="158">
        <v>2300</v>
      </c>
      <c r="G242" s="157"/>
      <c r="H242" s="157">
        <f>(2820+2200)/2</f>
        <v>2510</v>
      </c>
      <c r="I242" s="159">
        <v>3000</v>
      </c>
      <c r="J242" s="160" t="s">
        <v>830</v>
      </c>
      <c r="K242" s="161">
        <f t="shared" si="35"/>
        <v>210</v>
      </c>
      <c r="L242" s="162">
        <f t="shared" si="36"/>
        <v>9.1304347826086957E-2</v>
      </c>
      <c r="M242" s="157" t="s">
        <v>593</v>
      </c>
      <c r="N242" s="163">
        <v>44649</v>
      </c>
      <c r="O242" s="1"/>
      <c r="S242" s="203"/>
    </row>
    <row r="243" spans="1:39" ht="12.75" customHeight="1">
      <c r="A243" s="154">
        <v>174</v>
      </c>
      <c r="B243" s="155">
        <v>44606</v>
      </c>
      <c r="C243" s="155"/>
      <c r="D243" s="156" t="s">
        <v>435</v>
      </c>
      <c r="E243" s="157" t="s">
        <v>590</v>
      </c>
      <c r="F243" s="158">
        <v>635</v>
      </c>
      <c r="G243" s="157"/>
      <c r="H243" s="157">
        <v>700</v>
      </c>
      <c r="I243" s="159">
        <v>764</v>
      </c>
      <c r="J243" s="160" t="s">
        <v>864</v>
      </c>
      <c r="K243" s="161">
        <f t="shared" ref="K243" si="37">H243-F243</f>
        <v>65</v>
      </c>
      <c r="L243" s="162">
        <f t="shared" ref="L243" si="38">K243/F243</f>
        <v>0.10236220472440945</v>
      </c>
      <c r="M243" s="157" t="s">
        <v>593</v>
      </c>
      <c r="N243" s="163">
        <v>45159</v>
      </c>
      <c r="O243" s="37"/>
      <c r="S243" s="203"/>
    </row>
    <row r="244" spans="1:39" ht="12.75" customHeight="1">
      <c r="A244" s="154">
        <v>175</v>
      </c>
      <c r="B244" s="155">
        <v>44613</v>
      </c>
      <c r="C244" s="155"/>
      <c r="D244" s="156" t="s">
        <v>445</v>
      </c>
      <c r="E244" s="157" t="s">
        <v>590</v>
      </c>
      <c r="F244" s="158">
        <v>1255</v>
      </c>
      <c r="G244" s="157"/>
      <c r="H244" s="157">
        <v>1515</v>
      </c>
      <c r="I244" s="159">
        <v>1510</v>
      </c>
      <c r="J244" s="160" t="s">
        <v>677</v>
      </c>
      <c r="K244" s="161">
        <f>H244-F244</f>
        <v>260</v>
      </c>
      <c r="L244" s="162">
        <f>K244/F244</f>
        <v>0.20717131474103587</v>
      </c>
      <c r="M244" s="157" t="s">
        <v>593</v>
      </c>
      <c r="N244" s="163">
        <v>44834</v>
      </c>
      <c r="O244" s="37"/>
      <c r="S244" s="203"/>
    </row>
    <row r="245" spans="1:39" ht="12.75" customHeight="1">
      <c r="A245">
        <v>176</v>
      </c>
      <c r="B245" s="211">
        <v>44670</v>
      </c>
      <c r="C245" s="211"/>
      <c r="D245" s="53" t="s">
        <v>551</v>
      </c>
      <c r="E245" s="215" t="s">
        <v>590</v>
      </c>
      <c r="F245" s="51" t="s">
        <v>831</v>
      </c>
      <c r="G245" s="51"/>
      <c r="H245" s="51"/>
      <c r="I245" s="51">
        <v>553</v>
      </c>
      <c r="J245" s="51" t="s">
        <v>591</v>
      </c>
      <c r="K245" s="51"/>
      <c r="L245" s="51"/>
      <c r="M245" s="51"/>
      <c r="N245" s="51"/>
      <c r="O245" s="37"/>
      <c r="S245" s="203"/>
    </row>
    <row r="246" spans="1:39" ht="12.75" customHeight="1">
      <c r="A246" s="185">
        <v>177</v>
      </c>
      <c r="B246" s="186">
        <v>44746</v>
      </c>
      <c r="C246" s="186"/>
      <c r="D246" s="187" t="s">
        <v>832</v>
      </c>
      <c r="E246" s="188" t="s">
        <v>590</v>
      </c>
      <c r="F246" s="188">
        <v>207.5</v>
      </c>
      <c r="G246" s="188"/>
      <c r="H246" s="188">
        <v>254</v>
      </c>
      <c r="I246" s="190">
        <v>254</v>
      </c>
      <c r="J246" s="160" t="s">
        <v>677</v>
      </c>
      <c r="K246" s="161">
        <f t="shared" ref="K246:K248" si="39">H246-F246</f>
        <v>46.5</v>
      </c>
      <c r="L246" s="162">
        <f t="shared" ref="L246:L248" si="40">K246/F246</f>
        <v>0.22409638554216868</v>
      </c>
      <c r="M246" s="157" t="s">
        <v>593</v>
      </c>
      <c r="N246" s="163">
        <v>44792</v>
      </c>
      <c r="O246" s="1"/>
      <c r="S246" s="203"/>
    </row>
    <row r="247" spans="1:39" ht="12.75" customHeight="1">
      <c r="A247" s="185">
        <v>178</v>
      </c>
      <c r="B247" s="186">
        <v>44775</v>
      </c>
      <c r="C247" s="186"/>
      <c r="D247" s="187" t="s">
        <v>490</v>
      </c>
      <c r="E247" s="188" t="s">
        <v>590</v>
      </c>
      <c r="F247" s="188">
        <v>31.25</v>
      </c>
      <c r="G247" s="188"/>
      <c r="H247" s="188">
        <v>38.75</v>
      </c>
      <c r="I247" s="190">
        <v>38</v>
      </c>
      <c r="J247" s="160" t="s">
        <v>677</v>
      </c>
      <c r="K247" s="161">
        <f t="shared" si="39"/>
        <v>7.5</v>
      </c>
      <c r="L247" s="162">
        <f t="shared" si="40"/>
        <v>0.24</v>
      </c>
      <c r="M247" s="157" t="s">
        <v>593</v>
      </c>
      <c r="N247" s="163">
        <v>44844</v>
      </c>
      <c r="O247" s="37"/>
      <c r="S247" s="55"/>
    </row>
    <row r="248" spans="1:39" ht="12.75" customHeight="1">
      <c r="A248" s="185">
        <v>179</v>
      </c>
      <c r="B248" s="186">
        <v>44841</v>
      </c>
      <c r="C248" s="186"/>
      <c r="D248" s="187" t="s">
        <v>833</v>
      </c>
      <c r="E248" s="188" t="s">
        <v>590</v>
      </c>
      <c r="F248" s="158">
        <v>665</v>
      </c>
      <c r="G248" s="188"/>
      <c r="H248" s="188">
        <v>807.5</v>
      </c>
      <c r="I248" s="190">
        <v>840</v>
      </c>
      <c r="J248" s="160" t="s">
        <v>830</v>
      </c>
      <c r="K248" s="161">
        <f t="shared" si="39"/>
        <v>142.5</v>
      </c>
      <c r="L248" s="162">
        <f t="shared" si="40"/>
        <v>0.21428571428571427</v>
      </c>
      <c r="M248" s="157" t="s">
        <v>593</v>
      </c>
      <c r="N248" s="163">
        <v>45097</v>
      </c>
      <c r="O248" s="37"/>
      <c r="S248" s="55"/>
    </row>
    <row r="249" spans="1:39" ht="12.75" customHeight="1">
      <c r="A249" s="185">
        <v>180</v>
      </c>
      <c r="B249" s="186">
        <v>44844</v>
      </c>
      <c r="C249" s="186"/>
      <c r="D249" s="187" t="s">
        <v>437</v>
      </c>
      <c r="E249" s="188" t="s">
        <v>590</v>
      </c>
      <c r="F249" s="158">
        <v>227.5</v>
      </c>
      <c r="G249" s="188"/>
      <c r="H249" s="188">
        <v>270</v>
      </c>
      <c r="I249" s="190">
        <v>291</v>
      </c>
      <c r="J249" s="160" t="s">
        <v>866</v>
      </c>
      <c r="K249" s="161">
        <f t="shared" ref="K249" si="41">H249-F249</f>
        <v>42.5</v>
      </c>
      <c r="L249" s="162">
        <f t="shared" ref="L249" si="42">K249/F249</f>
        <v>0.18681318681318682</v>
      </c>
      <c r="M249" s="157" t="s">
        <v>593</v>
      </c>
      <c r="N249" s="163">
        <v>45160</v>
      </c>
      <c r="O249" s="37"/>
      <c r="R249" s="37"/>
      <c r="S249" s="55"/>
    </row>
    <row r="250" spans="1:39" ht="12.75" customHeight="1">
      <c r="A250" s="185">
        <v>181</v>
      </c>
      <c r="B250" s="186">
        <v>44845</v>
      </c>
      <c r="C250" s="186"/>
      <c r="D250" s="187" t="s">
        <v>435</v>
      </c>
      <c r="E250" s="188" t="s">
        <v>590</v>
      </c>
      <c r="F250" s="158">
        <v>555</v>
      </c>
      <c r="G250" s="188"/>
      <c r="H250" s="188">
        <v>700</v>
      </c>
      <c r="I250" s="190">
        <v>765</v>
      </c>
      <c r="J250" s="160" t="s">
        <v>865</v>
      </c>
      <c r="K250" s="161">
        <f t="shared" ref="K250" si="43">H250-F250</f>
        <v>145</v>
      </c>
      <c r="L250" s="162">
        <f t="shared" ref="L250" si="44">K250/F250</f>
        <v>0.26126126126126126</v>
      </c>
      <c r="M250" s="157" t="s">
        <v>593</v>
      </c>
      <c r="N250" s="163">
        <v>45159</v>
      </c>
      <c r="O250" s="37"/>
      <c r="R250" s="37"/>
      <c r="S250" s="55"/>
    </row>
    <row r="251" spans="1:39" ht="12.75" customHeight="1">
      <c r="A251" s="185">
        <v>182</v>
      </c>
      <c r="B251" s="186">
        <v>44981</v>
      </c>
      <c r="C251" s="186"/>
      <c r="D251" s="187" t="s">
        <v>452</v>
      </c>
      <c r="E251" s="188" t="s">
        <v>590</v>
      </c>
      <c r="F251" s="158">
        <v>1675</v>
      </c>
      <c r="G251" s="188"/>
      <c r="H251" s="188">
        <v>2080</v>
      </c>
      <c r="I251" s="190">
        <v>2080</v>
      </c>
      <c r="J251" s="160" t="s">
        <v>677</v>
      </c>
      <c r="K251" s="161">
        <f>H251-F251</f>
        <v>405</v>
      </c>
      <c r="L251" s="162">
        <f>K251/F251</f>
        <v>0.2417910447761194</v>
      </c>
      <c r="M251" s="157" t="s">
        <v>593</v>
      </c>
      <c r="N251" s="163">
        <v>45119</v>
      </c>
      <c r="O251" s="37"/>
      <c r="S251" s="55" t="s">
        <v>862</v>
      </c>
    </row>
    <row r="252" spans="1:39" ht="12.75" customHeight="1">
      <c r="A252" s="185">
        <v>183</v>
      </c>
      <c r="B252" s="186">
        <v>44986</v>
      </c>
      <c r="C252" s="186"/>
      <c r="D252" s="187" t="s">
        <v>490</v>
      </c>
      <c r="E252" s="188" t="s">
        <v>590</v>
      </c>
      <c r="F252" s="158">
        <v>57.5</v>
      </c>
      <c r="G252" s="188"/>
      <c r="H252" s="188">
        <v>120</v>
      </c>
      <c r="I252" s="190">
        <v>120</v>
      </c>
      <c r="J252" s="160" t="s">
        <v>677</v>
      </c>
      <c r="K252" s="161">
        <f>H252-F252</f>
        <v>62.5</v>
      </c>
      <c r="L252" s="162">
        <f>K252/F252</f>
        <v>1.0869565217391304</v>
      </c>
      <c r="M252" s="157" t="s">
        <v>593</v>
      </c>
      <c r="N252" s="163">
        <v>45049</v>
      </c>
      <c r="O252" s="37"/>
      <c r="S252" s="55" t="s">
        <v>862</v>
      </c>
    </row>
    <row r="253" spans="1:39" ht="12.75" customHeight="1">
      <c r="A253" s="185">
        <v>184</v>
      </c>
      <c r="B253" s="186">
        <v>45008</v>
      </c>
      <c r="C253" s="186"/>
      <c r="D253" s="187" t="s">
        <v>507</v>
      </c>
      <c r="E253" s="188" t="s">
        <v>590</v>
      </c>
      <c r="F253" s="158">
        <v>2765</v>
      </c>
      <c r="G253" s="188"/>
      <c r="H253" s="188">
        <v>3547.5</v>
      </c>
      <c r="I253" s="190">
        <v>3523</v>
      </c>
      <c r="J253" s="160" t="s">
        <v>677</v>
      </c>
      <c r="K253" s="161">
        <f>H253-F253</f>
        <v>782.5</v>
      </c>
      <c r="L253" s="162">
        <f>K253/F253</f>
        <v>0.28300180831826399</v>
      </c>
      <c r="M253" s="157" t="s">
        <v>593</v>
      </c>
      <c r="N253" s="163">
        <v>45177</v>
      </c>
      <c r="O253" s="37"/>
      <c r="S253" s="55" t="s">
        <v>862</v>
      </c>
    </row>
    <row r="254" spans="1:39" ht="12.75" customHeight="1">
      <c r="A254" s="185">
        <v>185</v>
      </c>
      <c r="B254" s="186">
        <v>45027</v>
      </c>
      <c r="C254" s="186"/>
      <c r="D254" s="187" t="s">
        <v>834</v>
      </c>
      <c r="E254" s="188" t="s">
        <v>590</v>
      </c>
      <c r="F254" s="188">
        <v>460</v>
      </c>
      <c r="G254" s="188"/>
      <c r="H254" s="188">
        <v>825</v>
      </c>
      <c r="I254" s="190">
        <v>810</v>
      </c>
      <c r="J254" s="160" t="s">
        <v>677</v>
      </c>
      <c r="K254" s="161">
        <f>H254-F254</f>
        <v>365</v>
      </c>
      <c r="L254" s="162">
        <f>K254/F254</f>
        <v>0.79347826086956519</v>
      </c>
      <c r="M254" s="157" t="s">
        <v>593</v>
      </c>
      <c r="N254" s="163">
        <v>45155</v>
      </c>
      <c r="O254" s="37"/>
      <c r="S254" s="55" t="s">
        <v>862</v>
      </c>
    </row>
    <row r="255" spans="1:39" ht="12.75" customHeight="1">
      <c r="A255" s="210">
        <v>186</v>
      </c>
      <c r="B255" s="211">
        <v>45050</v>
      </c>
      <c r="C255" s="53"/>
      <c r="D255" s="53" t="s">
        <v>42</v>
      </c>
      <c r="E255" s="215" t="s">
        <v>590</v>
      </c>
      <c r="F255" s="51" t="s">
        <v>835</v>
      </c>
      <c r="G255" s="51"/>
      <c r="H255" s="51"/>
      <c r="I255" s="51">
        <v>5040</v>
      </c>
      <c r="J255" s="51" t="s">
        <v>591</v>
      </c>
      <c r="K255" s="51"/>
      <c r="L255" s="51"/>
      <c r="M255" s="51"/>
      <c r="N255" s="51"/>
      <c r="O255" s="37"/>
      <c r="S255" s="55" t="s">
        <v>862</v>
      </c>
    </row>
    <row r="256" spans="1:39" ht="12.75" customHeight="1">
      <c r="A256" s="185">
        <v>187</v>
      </c>
      <c r="B256" s="186">
        <v>45075</v>
      </c>
      <c r="C256" s="186"/>
      <c r="D256" s="187" t="s">
        <v>836</v>
      </c>
      <c r="E256" s="188" t="s">
        <v>590</v>
      </c>
      <c r="F256" s="158">
        <v>585</v>
      </c>
      <c r="G256" s="188"/>
      <c r="H256" s="188">
        <v>732</v>
      </c>
      <c r="I256" s="190">
        <v>732</v>
      </c>
      <c r="J256" s="160" t="s">
        <v>677</v>
      </c>
      <c r="K256" s="161">
        <f>H256-F256</f>
        <v>147</v>
      </c>
      <c r="L256" s="162">
        <f>K256/F256</f>
        <v>0.25128205128205128</v>
      </c>
      <c r="M256" s="157" t="s">
        <v>593</v>
      </c>
      <c r="N256" s="163">
        <v>45152</v>
      </c>
      <c r="O256" s="37"/>
      <c r="R256" s="37"/>
      <c r="S256" s="55" t="s">
        <v>862</v>
      </c>
      <c r="U256" s="37"/>
      <c r="W256" s="37"/>
      <c r="X256" s="55"/>
      <c r="Z256" s="37"/>
      <c r="AB256" s="37"/>
      <c r="AC256" s="55"/>
      <c r="AE256" s="37"/>
      <c r="AG256" s="37"/>
      <c r="AH256" s="55"/>
      <c r="AJ256" s="37"/>
      <c r="AL256" s="37"/>
      <c r="AM256" s="55"/>
    </row>
    <row r="257" spans="1:39" ht="12.75" customHeight="1">
      <c r="A257" s="210">
        <v>188</v>
      </c>
      <c r="B257" s="211">
        <v>45078</v>
      </c>
      <c r="C257" s="53"/>
      <c r="D257" s="53" t="s">
        <v>539</v>
      </c>
      <c r="E257" s="215" t="s">
        <v>590</v>
      </c>
      <c r="F257" s="51" t="s">
        <v>837</v>
      </c>
      <c r="G257" s="51"/>
      <c r="H257" s="51"/>
      <c r="I257" s="51">
        <v>4300</v>
      </c>
      <c r="J257" s="51" t="s">
        <v>591</v>
      </c>
      <c r="K257" s="51"/>
      <c r="L257" s="51"/>
      <c r="M257" s="51"/>
      <c r="N257" s="51"/>
      <c r="O257" s="37"/>
      <c r="R257" s="37"/>
      <c r="S257" s="55" t="s">
        <v>862</v>
      </c>
      <c r="U257" s="37"/>
      <c r="W257" s="37"/>
      <c r="X257" s="55"/>
      <c r="Z257" s="37"/>
      <c r="AB257" s="37"/>
      <c r="AC257" s="55"/>
      <c r="AE257" s="37"/>
      <c r="AG257" s="37"/>
      <c r="AH257" s="55"/>
      <c r="AJ257" s="37"/>
      <c r="AL257" s="37"/>
      <c r="AM257" s="55"/>
    </row>
    <row r="258" spans="1:39" ht="12.75" customHeight="1">
      <c r="A258" s="185">
        <v>189</v>
      </c>
      <c r="B258" s="186">
        <v>45103</v>
      </c>
      <c r="C258" s="186"/>
      <c r="D258" s="187" t="s">
        <v>859</v>
      </c>
      <c r="E258" s="188" t="s">
        <v>590</v>
      </c>
      <c r="F258" s="158">
        <v>282.5</v>
      </c>
      <c r="G258" s="188"/>
      <c r="H258" s="188">
        <v>383</v>
      </c>
      <c r="I258" s="190">
        <v>383</v>
      </c>
      <c r="J258" s="160" t="s">
        <v>677</v>
      </c>
      <c r="K258" s="161">
        <f>H258-F258</f>
        <v>100.5</v>
      </c>
      <c r="L258" s="162">
        <f>K258/F258</f>
        <v>0.35575221238938054</v>
      </c>
      <c r="M258" s="157" t="s">
        <v>593</v>
      </c>
      <c r="N258" s="163">
        <v>45265</v>
      </c>
      <c r="O258" s="37"/>
      <c r="R258" s="37"/>
      <c r="S258" s="55" t="s">
        <v>862</v>
      </c>
      <c r="U258" s="37"/>
      <c r="W258" s="37"/>
      <c r="X258" s="55"/>
      <c r="Z258" s="37"/>
      <c r="AB258" s="37"/>
      <c r="AC258" s="55"/>
      <c r="AE258" s="37"/>
      <c r="AG258" s="37"/>
      <c r="AH258" s="55"/>
      <c r="AJ258" s="37"/>
      <c r="AL258" s="37"/>
      <c r="AM258" s="55"/>
    </row>
    <row r="259" spans="1:39" ht="12.75" customHeight="1">
      <c r="A259" s="185">
        <v>190</v>
      </c>
      <c r="B259" s="186">
        <v>45120</v>
      </c>
      <c r="C259" s="186"/>
      <c r="D259" s="187" t="s">
        <v>538</v>
      </c>
      <c r="E259" s="188" t="s">
        <v>590</v>
      </c>
      <c r="F259" s="158">
        <v>2312.5</v>
      </c>
      <c r="G259" s="188"/>
      <c r="H259" s="188">
        <v>2935</v>
      </c>
      <c r="I259" s="190">
        <v>2935</v>
      </c>
      <c r="J259" s="160" t="s">
        <v>677</v>
      </c>
      <c r="K259" s="161">
        <f>H259-F259</f>
        <v>622.5</v>
      </c>
      <c r="L259" s="162">
        <f>K259/F259</f>
        <v>0.26918918918918922</v>
      </c>
      <c r="M259" s="157" t="s">
        <v>593</v>
      </c>
      <c r="N259" s="163">
        <v>45177</v>
      </c>
      <c r="O259" s="37"/>
      <c r="R259" s="37"/>
      <c r="S259" s="55" t="s">
        <v>862</v>
      </c>
      <c r="U259" s="37"/>
      <c r="W259" s="37"/>
      <c r="X259" s="55"/>
      <c r="Z259" s="37"/>
      <c r="AB259" s="37"/>
      <c r="AC259" s="55"/>
      <c r="AE259" s="37"/>
      <c r="AG259" s="37"/>
      <c r="AH259" s="55"/>
      <c r="AJ259" s="37"/>
      <c r="AL259" s="37"/>
      <c r="AM259" s="55"/>
    </row>
    <row r="260" spans="1:39" ht="12.75" customHeight="1">
      <c r="A260" s="185">
        <v>191</v>
      </c>
      <c r="B260" s="186">
        <v>45125</v>
      </c>
      <c r="C260" s="186"/>
      <c r="D260" s="187" t="s">
        <v>203</v>
      </c>
      <c r="E260" s="188" t="s">
        <v>590</v>
      </c>
      <c r="F260" s="158">
        <v>3980</v>
      </c>
      <c r="G260" s="188"/>
      <c r="H260" s="188">
        <v>4895</v>
      </c>
      <c r="I260" s="190">
        <v>4895</v>
      </c>
      <c r="J260" s="160" t="s">
        <v>677</v>
      </c>
      <c r="K260" s="161">
        <f>H260-F260</f>
        <v>915</v>
      </c>
      <c r="L260" s="162">
        <f>K260/F260</f>
        <v>0.22989949748743718</v>
      </c>
      <c r="M260" s="157" t="s">
        <v>593</v>
      </c>
      <c r="N260" s="163">
        <v>45155</v>
      </c>
      <c r="O260" s="37"/>
      <c r="S260" s="55" t="s">
        <v>862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185">
        <v>192</v>
      </c>
      <c r="B261" s="186">
        <v>45145</v>
      </c>
      <c r="C261" s="186"/>
      <c r="D261" s="187" t="s">
        <v>863</v>
      </c>
      <c r="E261" s="188" t="s">
        <v>590</v>
      </c>
      <c r="F261" s="158">
        <v>565</v>
      </c>
      <c r="G261" s="188"/>
      <c r="H261" s="188">
        <v>725</v>
      </c>
      <c r="I261" s="190">
        <v>725</v>
      </c>
      <c r="J261" s="160" t="s">
        <v>677</v>
      </c>
      <c r="K261" s="161">
        <f>H261-F261</f>
        <v>160</v>
      </c>
      <c r="L261" s="162">
        <f>K261/F261</f>
        <v>0.2831858407079646</v>
      </c>
      <c r="M261" s="157" t="s">
        <v>593</v>
      </c>
      <c r="N261" s="163">
        <v>45169</v>
      </c>
      <c r="O261" s="37"/>
      <c r="S261" s="55" t="s">
        <v>862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91">
        <v>193</v>
      </c>
      <c r="B262" s="292">
        <v>45167</v>
      </c>
      <c r="C262" s="292"/>
      <c r="D262" s="293" t="s">
        <v>867</v>
      </c>
      <c r="E262" s="294" t="s">
        <v>590</v>
      </c>
      <c r="F262" s="158">
        <v>700</v>
      </c>
      <c r="G262" s="294"/>
      <c r="H262" s="294">
        <v>950</v>
      </c>
      <c r="I262" s="295">
        <v>950</v>
      </c>
      <c r="J262" s="296" t="s">
        <v>677</v>
      </c>
      <c r="K262" s="161">
        <f>H262-F262</f>
        <v>250</v>
      </c>
      <c r="L262" s="162">
        <f>K262/F262</f>
        <v>0.35714285714285715</v>
      </c>
      <c r="M262" s="157" t="s">
        <v>593</v>
      </c>
      <c r="N262" s="163">
        <v>45261</v>
      </c>
      <c r="O262" s="37"/>
      <c r="S262" s="55" t="s">
        <v>862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10">
        <v>194</v>
      </c>
      <c r="B263" s="211">
        <v>45184</v>
      </c>
      <c r="C263" s="53"/>
      <c r="D263" s="53" t="s">
        <v>541</v>
      </c>
      <c r="E263" s="215" t="s">
        <v>590</v>
      </c>
      <c r="F263" s="51" t="s">
        <v>869</v>
      </c>
      <c r="G263" s="51"/>
      <c r="H263" s="51"/>
      <c r="I263" s="51">
        <v>480</v>
      </c>
      <c r="J263" s="51" t="s">
        <v>591</v>
      </c>
      <c r="K263" s="51"/>
      <c r="L263" s="51"/>
      <c r="M263" s="51"/>
      <c r="N263" s="51"/>
      <c r="O263" s="37"/>
      <c r="S263" s="55" t="s">
        <v>862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10">
        <v>195</v>
      </c>
      <c r="B264" s="211">
        <v>45203</v>
      </c>
      <c r="C264" s="53"/>
      <c r="D264" s="53" t="s">
        <v>176</v>
      </c>
      <c r="E264" s="215" t="s">
        <v>590</v>
      </c>
      <c r="F264" s="51" t="s">
        <v>870</v>
      </c>
      <c r="G264" s="51"/>
      <c r="H264" s="51"/>
      <c r="I264" s="51">
        <v>1198</v>
      </c>
      <c r="J264" s="51" t="s">
        <v>591</v>
      </c>
      <c r="K264" s="51"/>
      <c r="L264" s="51"/>
      <c r="M264" s="51"/>
      <c r="N264" s="51"/>
      <c r="O264" s="37"/>
      <c r="S264" s="55" t="s">
        <v>875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210">
        <v>196</v>
      </c>
      <c r="B265" s="211">
        <v>45216</v>
      </c>
      <c r="C265" s="53"/>
      <c r="D265" s="53" t="s">
        <v>107</v>
      </c>
      <c r="E265" s="215" t="s">
        <v>590</v>
      </c>
      <c r="F265" s="51" t="s">
        <v>871</v>
      </c>
      <c r="G265" s="51"/>
      <c r="H265" s="51"/>
      <c r="I265" s="51">
        <v>6870</v>
      </c>
      <c r="J265" s="51" t="s">
        <v>591</v>
      </c>
      <c r="K265" s="51"/>
      <c r="L265" s="51"/>
      <c r="M265" s="51"/>
      <c r="N265" s="51"/>
      <c r="O265" s="37"/>
      <c r="S265" s="55" t="s">
        <v>875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91">
        <v>197</v>
      </c>
      <c r="B266" s="292">
        <v>45216</v>
      </c>
      <c r="C266" s="292"/>
      <c r="D266" s="293" t="s">
        <v>872</v>
      </c>
      <c r="E266" s="294" t="s">
        <v>590</v>
      </c>
      <c r="F266" s="158">
        <v>1090</v>
      </c>
      <c r="G266" s="294"/>
      <c r="H266" s="294">
        <v>1415</v>
      </c>
      <c r="I266" s="295">
        <v>1415</v>
      </c>
      <c r="J266" s="296" t="s">
        <v>677</v>
      </c>
      <c r="K266" s="161">
        <f>H266-F266</f>
        <v>325</v>
      </c>
      <c r="L266" s="162">
        <f>K266/F266</f>
        <v>0.29816513761467889</v>
      </c>
      <c r="M266" s="157" t="s">
        <v>593</v>
      </c>
      <c r="N266" s="163">
        <v>45282</v>
      </c>
      <c r="O266" s="37"/>
      <c r="S266" s="55" t="s">
        <v>862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91">
        <v>198</v>
      </c>
      <c r="B267" s="292">
        <v>45236</v>
      </c>
      <c r="C267" s="292"/>
      <c r="D267" s="293" t="s">
        <v>877</v>
      </c>
      <c r="E267" s="294" t="s">
        <v>590</v>
      </c>
      <c r="F267" s="158">
        <v>1270</v>
      </c>
      <c r="G267" s="294"/>
      <c r="H267" s="294">
        <v>1613</v>
      </c>
      <c r="I267" s="295">
        <v>1613</v>
      </c>
      <c r="J267" s="296" t="s">
        <v>677</v>
      </c>
      <c r="K267" s="161">
        <f>H267-F267</f>
        <v>343</v>
      </c>
      <c r="L267" s="162">
        <f>K267/F267</f>
        <v>0.27007874015748029</v>
      </c>
      <c r="M267" s="157" t="s">
        <v>593</v>
      </c>
      <c r="N267" s="163">
        <v>45246</v>
      </c>
      <c r="O267" s="37"/>
      <c r="S267" s="55" t="s">
        <v>875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0">
        <v>199</v>
      </c>
      <c r="B268" s="211">
        <v>45251</v>
      </c>
      <c r="C268" s="53"/>
      <c r="D268" s="53" t="s">
        <v>881</v>
      </c>
      <c r="E268" s="215" t="s">
        <v>590</v>
      </c>
      <c r="F268" s="51" t="s">
        <v>882</v>
      </c>
      <c r="G268" s="51"/>
      <c r="H268" s="51"/>
      <c r="I268" s="51">
        <v>1490</v>
      </c>
      <c r="J268" s="51" t="s">
        <v>591</v>
      </c>
      <c r="K268" s="51"/>
      <c r="L268" s="51"/>
      <c r="M268" s="51"/>
      <c r="N268" s="51"/>
      <c r="O268" s="37"/>
      <c r="S268" s="55" t="s">
        <v>862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0">
        <v>200</v>
      </c>
      <c r="B269" s="211">
        <v>45254</v>
      </c>
      <c r="C269" s="53"/>
      <c r="D269" s="53" t="s">
        <v>877</v>
      </c>
      <c r="E269" s="215" t="s">
        <v>590</v>
      </c>
      <c r="F269" s="51" t="s">
        <v>885</v>
      </c>
      <c r="G269" s="51"/>
      <c r="H269" s="51"/>
      <c r="I269" s="51">
        <v>1806</v>
      </c>
      <c r="J269" s="51" t="s">
        <v>591</v>
      </c>
      <c r="K269" s="51"/>
      <c r="L269" s="51"/>
      <c r="M269" s="51"/>
      <c r="N269" s="51"/>
      <c r="O269" s="37"/>
      <c r="S269" s="55" t="s">
        <v>875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10">
        <v>201</v>
      </c>
      <c r="B270" s="211">
        <v>45265</v>
      </c>
      <c r="C270" s="53"/>
      <c r="D270" s="230" t="s">
        <v>542</v>
      </c>
      <c r="E270" s="215" t="s">
        <v>590</v>
      </c>
      <c r="F270" s="51" t="s">
        <v>893</v>
      </c>
      <c r="G270" s="51"/>
      <c r="I270" s="51">
        <v>558</v>
      </c>
      <c r="J270" s="51" t="s">
        <v>591</v>
      </c>
      <c r="K270" s="51"/>
      <c r="L270" s="51"/>
      <c r="M270" s="51"/>
      <c r="N270" s="51"/>
      <c r="O270" s="37"/>
      <c r="S270" s="55" t="s">
        <v>862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10">
        <v>202</v>
      </c>
      <c r="B271" s="211">
        <v>45272</v>
      </c>
      <c r="C271" s="53"/>
      <c r="D271" s="53" t="s">
        <v>899</v>
      </c>
      <c r="E271" s="215" t="s">
        <v>590</v>
      </c>
      <c r="F271" s="51" t="s">
        <v>900</v>
      </c>
      <c r="G271" s="51"/>
      <c r="H271" s="51"/>
      <c r="I271" s="51">
        <v>5512</v>
      </c>
      <c r="J271" s="51" t="s">
        <v>591</v>
      </c>
      <c r="K271" s="51"/>
      <c r="L271" s="51"/>
      <c r="M271" s="51"/>
      <c r="N271" s="51"/>
      <c r="O271" s="37"/>
      <c r="S271" s="55" t="s">
        <v>875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0">
        <v>203</v>
      </c>
      <c r="B272" s="211">
        <v>45292</v>
      </c>
      <c r="C272" s="53"/>
      <c r="D272" s="53" t="s">
        <v>314</v>
      </c>
      <c r="E272" s="215" t="s">
        <v>590</v>
      </c>
      <c r="F272" s="51" t="s">
        <v>939</v>
      </c>
      <c r="G272" s="51"/>
      <c r="H272" s="51"/>
      <c r="I272" s="51">
        <v>4909</v>
      </c>
      <c r="J272" s="51" t="s">
        <v>591</v>
      </c>
      <c r="K272" s="51"/>
      <c r="L272" s="51"/>
      <c r="M272" s="51"/>
      <c r="N272" s="51"/>
      <c r="O272" s="37"/>
      <c r="S272" s="55"/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0">
        <v>204</v>
      </c>
      <c r="B273" s="211">
        <v>45294</v>
      </c>
      <c r="C273" s="53"/>
      <c r="D273" s="53" t="s">
        <v>540</v>
      </c>
      <c r="E273" s="215" t="s">
        <v>590</v>
      </c>
      <c r="F273" s="51" t="s">
        <v>968</v>
      </c>
      <c r="G273" s="51"/>
      <c r="H273" s="51"/>
      <c r="I273" s="51">
        <v>1080</v>
      </c>
      <c r="J273" s="51" t="s">
        <v>591</v>
      </c>
      <c r="K273" s="51"/>
      <c r="L273" s="51"/>
      <c r="M273" s="51"/>
      <c r="N273" s="51"/>
      <c r="O273" s="37"/>
      <c r="S273" s="55"/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53"/>
      <c r="B274" s="53"/>
      <c r="C274" s="53"/>
      <c r="D274" s="53"/>
      <c r="E274" s="53"/>
      <c r="F274" s="51"/>
      <c r="G274" s="51"/>
      <c r="H274" s="51"/>
      <c r="I274" s="51"/>
      <c r="J274" s="31"/>
      <c r="K274" s="51"/>
      <c r="L274" s="51"/>
      <c r="M274" s="51"/>
      <c r="N274" s="53"/>
      <c r="O274" s="37"/>
      <c r="S274" s="55"/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B275" s="216" t="s">
        <v>838</v>
      </c>
      <c r="F275" s="55"/>
      <c r="G275" s="55"/>
      <c r="H275" s="55"/>
      <c r="I275" s="55"/>
      <c r="J275" s="37"/>
      <c r="K275" s="55"/>
      <c r="L275" s="55"/>
      <c r="M275" s="55"/>
      <c r="O275" s="37"/>
      <c r="S275" s="55"/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7"/>
      <c r="F276" s="55"/>
      <c r="G276" s="55"/>
      <c r="H276" s="55"/>
      <c r="I276" s="55"/>
      <c r="J276" s="37"/>
      <c r="K276" s="55"/>
      <c r="L276" s="55"/>
      <c r="M276" s="55"/>
      <c r="O276" s="37"/>
      <c r="S276" s="55"/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7"/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1:39" ht="12.75" customHeight="1">
      <c r="A278" s="51"/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1:3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1:3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3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3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3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</sheetData>
  <autoFilter ref="S1:S274" xr:uid="{00000000-0009-0000-0000-000005000000}"/>
  <mergeCells count="7">
    <mergeCell ref="J46:J47"/>
    <mergeCell ref="A46:A47"/>
    <mergeCell ref="B46:B47"/>
    <mergeCell ref="S46:S47"/>
    <mergeCell ref="M46:M47"/>
    <mergeCell ref="O46:O47"/>
    <mergeCell ref="P46:P4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2024-01-04T16:47:41Z</dcterms:modified>
</cp:coreProperties>
</file>