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1" i="6" l="1"/>
  <c r="M61" i="6" s="1"/>
  <c r="K56" i="6"/>
  <c r="M56" i="6" s="1"/>
  <c r="L14" i="6"/>
  <c r="K14" i="6"/>
  <c r="M14" i="6" l="1"/>
  <c r="K54" i="6"/>
  <c r="M54" i="6" s="1"/>
  <c r="L31" i="6"/>
  <c r="K31" i="6"/>
  <c r="L46" i="6"/>
  <c r="K46" i="6"/>
  <c r="M31" i="6" l="1"/>
  <c r="M46" i="6"/>
  <c r="K55" i="6"/>
  <c r="M55" i="6" s="1"/>
  <c r="L12" i="6" l="1"/>
  <c r="K12" i="6"/>
  <c r="M12" i="6" l="1"/>
  <c r="L11" i="6" l="1"/>
  <c r="K11" i="6"/>
  <c r="M11" i="6" l="1"/>
  <c r="K247" i="6" l="1"/>
  <c r="L247" i="6" s="1"/>
  <c r="L66" i="6" l="1"/>
  <c r="K66" i="6"/>
  <c r="M66" i="6" l="1"/>
  <c r="L10" i="6" l="1"/>
  <c r="K10" i="6"/>
  <c r="M10" i="6" l="1"/>
  <c r="K253" i="6" l="1"/>
  <c r="L253" i="6" s="1"/>
  <c r="K236" i="6" l="1"/>
  <c r="L236" i="6" s="1"/>
  <c r="K250" i="6" l="1"/>
  <c r="L250" i="6" s="1"/>
  <c r="K242" i="6" l="1"/>
  <c r="L242" i="6" s="1"/>
  <c r="K252" i="6" l="1"/>
  <c r="L252" i="6" s="1"/>
  <c r="H248" i="6" l="1"/>
  <c r="K248" i="6" l="1"/>
  <c r="L248" i="6" s="1"/>
  <c r="K237" i="6"/>
  <c r="L237" i="6" s="1"/>
  <c r="K227" i="6"/>
  <c r="L227" i="6" s="1"/>
  <c r="K243" i="6" l="1"/>
  <c r="L243" i="6" s="1"/>
  <c r="K244" i="6" l="1"/>
  <c r="L244" i="6" s="1"/>
  <c r="K241" i="6" l="1"/>
  <c r="L241" i="6" s="1"/>
  <c r="K220" i="6"/>
  <c r="L220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F216" i="6"/>
  <c r="K216" i="6" s="1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F209" i="6"/>
  <c r="K209" i="6" s="1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8" i="6"/>
  <c r="L188" i="6" s="1"/>
  <c r="F187" i="6"/>
  <c r="K187" i="6" s="1"/>
  <c r="L187" i="6" s="1"/>
  <c r="K186" i="6"/>
  <c r="L186" i="6" s="1"/>
  <c r="K183" i="6"/>
  <c r="L183" i="6" s="1"/>
  <c r="K182" i="6"/>
  <c r="L182" i="6" s="1"/>
  <c r="K181" i="6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59" i="6"/>
  <c r="L159" i="6" s="1"/>
  <c r="K157" i="6"/>
  <c r="L157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L141" i="6" s="1"/>
  <c r="K140" i="6"/>
  <c r="L140" i="6" s="1"/>
  <c r="F139" i="6"/>
  <c r="K139" i="6" s="1"/>
  <c r="L139" i="6" s="1"/>
  <c r="H138" i="6"/>
  <c r="K138" i="6" s="1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H104" i="6"/>
  <c r="K104" i="6" s="1"/>
  <c r="L104" i="6" s="1"/>
  <c r="F103" i="6"/>
  <c r="K103" i="6" s="1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<sst xmlns="http://schemas.openxmlformats.org/spreadsheetml/2006/main" count="3086" uniqueCount="1117">
  <si>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</si>
  <si>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</si>
  <si>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</si>
  <si>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</si>
  <si>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</si>
  <si>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</si>
  <si>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</si>
  <si>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</si>
  <si>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</si>
  <si>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</si>
  <si>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</si>
  <si>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</si>
  <si>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</si>
  <si>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</si>
  <si>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</si>
  <si>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</si>
  <si>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</si>
  <si>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</si>
  <si>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</si>
  <si>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</si>
  <si>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</si>
  <si>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</si>
  <si>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</si>
  <si>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</si>
  <si>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</si>
  <si>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</si>
  <si>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</si>
  <si>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</si>
  <si>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</si>
  <si>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</si>
  <si>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</si>
  <si>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</si>
  <si>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</si>
  <si>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</si>
  <si>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</si>
  <si>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</si>
  <si>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</si>
  <si>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</si>
  <si>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</si>
  <si>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</si>
  <si>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</si>
  <si>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</si>
  <si>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</si>
  <si>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</si>
  <si>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</si>
  <si>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</si>
  <si>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</si>
  <si>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</si>
  <si>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</si>
  <si>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</si>
  <si>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</si>
  <si>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</si>
  <si>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</si>
  <si>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</si>
  <si>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</si>
  <si>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</si>
  <si>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</si>
  <si>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</si>
  <si>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</si>
  <si>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</si>
  <si>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</si>
  <si>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</si>
  <si>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</si>
  <si>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</si>
  <si>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</si>
  <si>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</si>
  <si>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</si>
  <si>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</si>
  <si>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</si>
  <si>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</si>
  <si>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</si>
  <si>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</si>
  <si>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</si>
  <si>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</si>
  <si>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</si>
  <si>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</si>
  <si>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</si>
  <si>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</si>
  <si>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</si>
  <si>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</si>
  <si>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</si>
  <si>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</si>
  <si>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</si>
  <si>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</si>
  <si>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</si>
  <si>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</si>
  <si>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</si>
  <si>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</si>
  <si>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</si>
  <si>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</si>
  <si>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</si>
  <si>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</si>
  <si>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</si>
  <si>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</si>
  <si>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</si>
  <si>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</si>
  <si>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</si>
  <si>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</si>
  <si>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</si>
  <si>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</si>
  <si>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</si>
  <si>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</si>
  <si>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</si>
  <si>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</si>
  <si>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</si>
  <si>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</si>
  <si>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</si>
  <si>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</si>
  <si>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</si>
  <si>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</si>
  <si>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</si>
  <si>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</si>
  <si>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</si>
  <si>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</si>
  <si>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</si>
  <si>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</si>
  <si>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</si>
  <si>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</si>
  <si>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</si>
  <si>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</si>
  <si>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</si>
  <si>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</si>
  <si>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</si>
  <si>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</si>
  <si>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</si>
  <si>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</si>
  <si>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</si>
  <si>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</si>
  <si>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</si>
  <si>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</si>
  <si>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</si>
  <si>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</si>
  <si>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</si>
  <si>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</si>
  <si>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</si>
  <si>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</si>
  <si>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</si>
  <si>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</si>
  <si>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</si>
  <si>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</si>
  <si>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</si>
  <si>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</si>
  <si>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</si>
  <si>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</si>
  <si>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</si>
  <si>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</si>
  <si>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</si>
  <si>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</si>
  <si>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</si>
  <si>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</si>
  <si>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</si>
  <si>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</si>
  <si>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</si>
  <si>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</si>
  <si>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</si>
  <si>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</si>
  <si>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</si>
  <si>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</si>
  <si>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</si>
  <si>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</si>
  <si>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</si>
  <si>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</si>
  <si>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</si>
  <si>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</si>
  <si>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</si>
  <si>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</si>
  <si>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</si>
  <si>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</si>
  <si>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</si>
  <si>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</si>
  <si>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</si>
  <si>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</si>
  <si>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</si>
  <si>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</si>
  <si>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</si>
  <si>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</si>
  <si>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</si>
  <si>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</si>
  <si>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</si>
  <si>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</si>
  <si>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</si>
  <si>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</si>
  <si>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</si>
  <si>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</si>
  <si>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</si>
  <si>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</si>
  <si>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</si>
  <si>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</si>
  <si>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</si>
  <si>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</si>
  <si>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</si>
  <si>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</si>
  <si>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</si>
  <si>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</si>
  <si>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</si>
  <si>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</si>
  <si>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</si>
  <si>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</si>
  <si>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</si>
  <si>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</si>
  <si>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</si>
  <si>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</si>
  <si>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</si>
  <si>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</si>
  <si>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</si>
  <si>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</si>
  <si>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</si>
  <si>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</si>
  <si>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</si>
  <si>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</si>
  <si>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</si>
  <si>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</si>
  <si>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</si>
  <si>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</si>
  <si>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</si>
  <si>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</si>
  <si>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</si>
  <si>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</si>
  <si>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</si>
  <si>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</si>
  <si>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</si>
  <si>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</si>
  <si>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</si>
  <si>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</si>
  <si>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</si>
  <si>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</si>
  <si>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</si>
  <si>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</si>
  <si>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</si>
  <si>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</si>
  <si>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</si>
  <si>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</si>
  <si>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</si>
  <si>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</si>
  <si>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</si>
  <si>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</si>
  <si>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</si>
  <si>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</si>
  <si>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</si>
  <si>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</si>
  <si>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</si>
  <si>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</si>
  <si>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</si>
  <si>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</si>
  <si>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</si>
  <si>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</si>
  <si>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</si>
  <si>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</si>
  <si>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</si>
  <si>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</si>
  <si>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</si>
  <si>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</si>
  <si>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</si>
  <si>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</si>
  <si>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</si>
  <si>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</si>
  <si>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</si>
  <si>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</si>
  <si>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</si>
  <si>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</si>
  <si>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</si>
  <si>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</si>
  <si>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</si>
  <si>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</si>
  <si>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</si>
  <si>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</si>
  <si>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</si>
  <si>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</si>
  <si>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</si>
  <si>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</si>
  <si>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</si>
  <si>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</si>
  <si>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</si>
  <si>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</si>
  <si>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</si>
  <si>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</si>
  <si>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</si>
  <si>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</si>
  <si>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</si>
  <si>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</si>
  <si>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</si>
  <si>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</si>
  <si>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</si>
  <si>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</si>
  <si>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</si>
  <si>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</si>
  <si>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</si>
  <si>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</si>
  <si>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</si>
  <si>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</si>
  <si>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</si>
  <si>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</si>
  <si>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</si>
  <si>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</si>
  <si>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</si>
  <si>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</si>
  <si>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</si>
  <si>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</si>
  <si>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</si>
  <si>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</si>
  <si>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</si>
  <si>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</si>
  <si>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</si>
  <si>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</si>
  <si>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</si>
  <si>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</si>
  <si>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</si>
  <si>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</si>
  <si>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</si>
  <si>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</si>
  <si>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</si>
  <si>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</si>
  <si>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</si>
  <si>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</si>
  <si>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</si>
  <si>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</si>
  <si>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</si>
  <si>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</si>
  <si>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</si>
  <si>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</si>
  <si>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</si>
  <si>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</si>
  <si>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</si>
  <si>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</si>
  <si>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</si>
  <si>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</si>
  <si>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</si>
  <si>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</si>
  <si>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</si>
  <si>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</si>
  <si>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</si>
  <si>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</si>
  <si>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</si>
  <si>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</si>
  <si>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</si>
  <si>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</si>
  <si>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</si>
  <si>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</si>
  <si>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</si>
  <si>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</si>
  <si>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</si>
  <si>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</si>
  <si>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</si>
  <si>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</si>
  <si>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</si>
  <si>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</si>
  <si>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</si>
  <si>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</si>
  <si>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</si>
  <si>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</si>
  <si>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</si>
  <si>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</si>
  <si>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</si>
  <si>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</si>
  <si>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</si>
  <si>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</si>
  <si>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</si>
  <si>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</si>
  <si>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</si>
  <si>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</si>
  <si>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</si>
  <si>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</si>
  <si>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</si>
  <si>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</si>
  <si>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</si>
  <si>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</si>
  <si>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</si>
  <si>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</si>
  <si>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</si>
  <si>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</si>
  <si>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</si>
  <si>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</si>
  <si>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</si>
  <si>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</si>
  <si>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</si>
  <si>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</si>
  <si>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</si>
  <si>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</si>
  <si>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</si>
  <si>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</si>
  <si>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</si>
  <si>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</si>
  <si>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</si>
  <si>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</si>
  <si>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</si>
  <si>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</si>
  <si>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</si>
  <si>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</si>
  <si>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</si>
  <si>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</si>
  <si>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</si>
  <si>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</si>
  <si>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</si>
  <si>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</si>
  <si>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</si>
  <si>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</si>
  <si>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</si>
  <si>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</si>
  <si>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</si>
  <si>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</si>
  <si>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</si>
  <si>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</si>
  <si>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</si>
  <si>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</si>
  <si>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</si>
  <si>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</si>
  <si>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</si>
  <si>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</si>
  <si>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</si>
  <si>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</si>
  <si>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</si>
  <si>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</si>
  <si>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</si>
  <si>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</si>
  <si>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</si>
  <si>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</si>
  <si>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</si>
  <si>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</si>
  <si>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</si>
  <si>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</si>
  <si>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</si>
  <si>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</si>
  <si>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</si>
  <si>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</si>
  <si>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</si>
  <si>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</si>
  <si>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</si>
  <si>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</si>
  <si>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</si>
  <si>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</si>
  <si>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</si>
  <si>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</si>
  <si>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</si>
  <si>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</si>
  <si>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</si>
  <si>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</si>
  <si>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</si>
  <si>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</si>
  <si>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</si>
  <si>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</si>
  <si>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</si>
  <si>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</si>
  <si>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</si>
  <si>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</si>
  <si>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</si>
  <si>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</si>
  <si>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</si>
  <si>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</si>
  <si>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</si>
  <si>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</si>
  <si>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</si>
  <si>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</si>
  <si>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</si>
  <si>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</si>
  <si>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</si>
  <si>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</si>
  <si>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</si>
  <si>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</si>
  <si>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</si>
  <si>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</si>
  <si>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</si>
  <si>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</si>
  <si>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</si>
  <si>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</si>
  <si>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</si>
  <si>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</si>
  <si>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</si>
  <si>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</si>
  <si>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</si>
  <si>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</si>
  <si>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</si>
  <si>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</si>
  <si>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</si>
  <si>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</si>
  <si>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</si>
  <si>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</si>
  <si>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</si>
  <si>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</si>
  <si>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</si>
  <si>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</si>
  <si>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</si>
  <si>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</si>
  <si>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</si>
  <si>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</si>
  <si>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</si>
  <si>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</si>
  <si>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</si>
  <si>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</si>
  <si>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</si>
  <si>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</si>
  <si>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</si>
  <si>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</si>
  <si>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</si>
  <si>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</si>
  <si>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</si>
  <si>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</si>
  <si>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</si>
  <si>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</si>
  <si>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</si>
  <si>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</si>
  <si>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</si>
  <si>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</si>
  <si>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</si>
  <si>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</si>
  <si>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</si>
  <si>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</si>
  <si>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</si>
  <si>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</si>
  <si>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</si>
  <si>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</si>
  <si>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</si>
  <si>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</si>
  <si>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</si>
  <si>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</si>
  <si>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</si>
  <si>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</si>
  <si>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</si>
  <si>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</si>
  <si>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</si>
  <si>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</si>
  <si>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</si>
  <si>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</si>
  <si>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</si>
  <si>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</si>
  <si>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</si>
  <si>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</si>
  <si>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</si>
  <si>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</si>
  <si>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</si>
  <si>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</si>
  <si>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</si>
  <si>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</si>
  <si>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</si>
  <si>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</si>
  <si>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</si>
  <si>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</si>
  <si>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</si>
  <si>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</si>
  <si>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</si>
  <si>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</si>
  <si>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</si>
  <si>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</si>
  <si>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</si>
  <si>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</si>
  <si>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</si>
  <si>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</si>
  <si>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</si>
  <si>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</si>
  <si>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</si>
  <si>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</si>
  <si>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</si>
  <si>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</si>
  <si>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</si>
  <si>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</si>
  <si>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</si>
  <si>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</si>
  <si>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</si>
  <si>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</si>
  <si>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</si>
  <si>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</si>
  <si>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</si>
  <si>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</si>
  <si>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</si>
  <si>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</si>
  <si>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</si>
  <si>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</si>
  <si>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</si>
  <si>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</si>
  <si>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</si>
  <si>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</si>
  <si>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</si>
  <si>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</si>
  <si>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</si>
  <si>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</si>
  <si>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</si>
  <si>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</si>
  <si>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</si>
  <si>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</si>
  <si>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</si>
  <si>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</si>
  <si>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</si>
  <si>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</si>
  <si>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</si>
  <si>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</si>
  <si>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</si>
  <si>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</si>
  <si>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</si>
  <si>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</si>
  <si>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</si>
  <si>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</si>
  <si>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</si>
  <si>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</si>
  <si>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</si>
  <si>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</si>
  <si>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</si>
  <si>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</si>
  <si>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</si>
  <si>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</si>
  <si>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</si>
  <si>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</si>
  <si>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</si>
  <si>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</si>
  <si>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</si>
  <si>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</si>
  <si>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</si>
  <si>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</si>
  <si>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</si>
  <si>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</si>
  <si>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</si>
  <si>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</si>
  <si>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</si>
  <si>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</si>
  <si>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</si>
  <si>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</si>
  <si>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</si>
  <si>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</si>
  <si>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</si>
  <si>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</si>
  <si>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</si>
  <si>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</si>
  <si>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</si>
  <si>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</si>
  <si>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</si>
  <si>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</si>
  <si>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</si>
  <si>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</si>
  <si>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</si>
  <si>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</si>
  <si>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</si>
  <si>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</si>
  <si>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</si>
  <si>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</si>
  <si>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</si>
  <si>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</si>
  <si>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</si>
  <si>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</si>
  <si>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</si>
  <si>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</si>
  <si>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</si>
  <si>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</si>
  <si>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</si>
  <si>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</si>
  <si>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</si>
  <si>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</si>
  <si>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</si>
  <si>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</si>
  <si>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</si>
  <si>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</si>
  <si>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</si>
  <si>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</si>
  <si>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</si>
  <si>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</si>
  <si>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</si>
  <si>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</si>
  <si>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</si>
  <si>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</si>
  <si>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</si>
  <si>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</si>
  <si>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</si>
  <si>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</si>
  <si>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</si>
  <si>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</si>
  <si>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</si>
  <si>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</si>
  <si>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</si>
  <si>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</si>
  <si>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</si>
  <si>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</si>
  <si>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</si>
  <si>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</si>
  <si>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</si>
  <si>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</si>
  <si>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</si>
  <si>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</si>
  <si>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</si>
  <si>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</si>
  <si>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</si>
  <si>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</si>
  <si>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</si>
  <si>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</si>
  <si>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</si>
  <si>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</si>
  <si>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</si>
  <si>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</si>
  <si>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</si>
  <si>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</si>
  <si>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</si>
  <si>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</si>
  <si>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</si>
  <si>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</si>
  <si>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</si>
  <si>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</si>
  <si>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</si>
  <si>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</si>
  <si>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</si>
  <si>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</si>
  <si>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</si>
  <si>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</si>
  <si>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</si>
  <si>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</si>
  <si>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</si>
  <si>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</si>
  <si>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</si>
  <si>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</si>
  <si>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</si>
  <si>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</si>
  <si>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</si>
  <si>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</si>
  <si>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</si>
  <si>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</si>
  <si>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</si>
  <si>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</si>
  <si>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</si>
  <si>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</si>
  <si>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</si>
  <si>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</si>
  <si>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</si>
  <si>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</si>
  <si>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</si>
  <si>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</si>
  <si>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</si>
  <si>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</si>
  <si>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</si>
  <si>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</si>
  <si>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</si>
  <si>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</si>
  <si>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</si>
  <si>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</si>
  <si>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</si>
  <si>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</si>
  <si>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</si>
  <si>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</si>
  <si>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</si>
  <si>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</si>
  <si>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</si>
  <si>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</si>
  <si>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</si>
  <si>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</si>
  <si>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</si>
  <si>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</si>
  <si>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</si>
  <si>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</si>
  <si>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</si>
  <si>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</si>
  <si>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</si>
  <si>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</si>
  <si>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</si>
  <si>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</si>
  <si>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</si>
  <si>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</si>
  <si>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</si>
  <si>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</si>
  <si>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</si>
  <si>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</si>
  <si>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</si>
  <si>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</si>
  <si>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</si>
  <si>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</si>
  <si>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</si>
  <si>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</si>
  <si>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</si>
  <si>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</si>
  <si>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</si>
  <si>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</si>
  <si>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</si>
  <si>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</si>
  <si>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</si>
  <si>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</si>
  <si>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</si>
  <si>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</si>
  <si>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</si>
  <si>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</si>
  <si>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</si>
  <si>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</si>
  <si>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</si>
  <si>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</si>
  <si>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</si>
  <si>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</si>
  <si>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</si>
  <si>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</si>
  <si>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</si>
  <si>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</si>
  <si>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</si>
  <si>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</si>
  <si>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</si>
  <si>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</si>
  <si>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</si>
  <si>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</si>
  <si>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</si>
  <si>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</si>
  <si>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</si>
  <si>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</si>
  <si>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</si>
  <si>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</si>
  <si>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</si>
  <si>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</si>
  <si>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</si>
  <si>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</si>
  <si>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</si>
  <si>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</si>
  <si>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</si>
  <si>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</si>
  <si>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</si>
  <si>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</si>
  <si>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</si>
  <si>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</si>
  <si>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</si>
  <si>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</si>
  <si>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</si>
  <si>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</si>
  <si>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</si>
  <si>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</si>
  <si>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</si>
  <si>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</si>
  <si>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</si>
  <si>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</si>
  <si>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</si>
  <si>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</si>
  <si>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</si>
  <si>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</si>
  <si>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</si>
  <si>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</si>
  <si>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</si>
  <si>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</si>
  <si>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</si>
  <si>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</si>
  <si>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</si>
  <si>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</si>
  <si>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</si>
  <si>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</si>
  <si>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</si>
  <si>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</si>
  <si>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</si>
  <si>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</si>
  <si>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</si>
  <si>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</si>
  <si>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</si>
  <si>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</si>
  <si>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</si>
  <si>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</si>
  <si>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</si>
  <si>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</si>
  <si>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</si>
  <si>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</si>
  <si>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</si>
  <si>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</si>
  <si>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</si>
  <si>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</si>
  <si>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</si>
  <si>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</si>
  <si>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</si>
  <si>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</si>
  <si>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</si>
  <si>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</si>
  <si>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</si>
  <si>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</si>
  <si>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</si>
  <si>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</si>
  <si>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</si>
  <si>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</si>
  <si>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</si>
  <si>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</si>
  <si>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</si>
  <si>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</si>
  <si>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</si>
  <si>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</si>
  <si>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</si>
  <si>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</si>
  <si>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</si>
  <si>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</si>
  <si>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</si>
  <si>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</si>
  <si>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</si>
  <si>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</si>
  <si>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</si>
  <si>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</si>
  <si>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</si>
  <si>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</si>
  <si>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Part profit of Rs.360/-</t>
  </si>
  <si>
    <t>290-300</t>
  </si>
  <si>
    <t>3430-3480</t>
  </si>
  <si>
    <t>80-90</t>
  </si>
  <si>
    <t>LTIM</t>
  </si>
  <si>
    <t>4050-4150</t>
  </si>
  <si>
    <t>GGL</t>
  </si>
  <si>
    <t>SHRIRAMFIN</t>
  </si>
  <si>
    <t>ADCON</t>
  </si>
  <si>
    <t>1238-1241</t>
  </si>
  <si>
    <t>1280-1310</t>
  </si>
  <si>
    <t>BHARTIARTL JAN FUT</t>
  </si>
  <si>
    <t>818-820</t>
  </si>
  <si>
    <t>835-845</t>
  </si>
  <si>
    <t>304-305</t>
  </si>
  <si>
    <t>315-325</t>
  </si>
  <si>
    <t>Part profit of Rs.235/-</t>
  </si>
  <si>
    <t>YACOOBALI AIYUB MOHAMMED</t>
  </si>
  <si>
    <t>60-70</t>
  </si>
  <si>
    <t>HINDUNILVR 2580 CE JAN</t>
  </si>
  <si>
    <t>75-90</t>
  </si>
  <si>
    <t>NIRAJ RAJNIKANT SHAH</t>
  </si>
  <si>
    <t>TDSL</t>
  </si>
  <si>
    <t>JANUSCORP</t>
  </si>
  <si>
    <t>ICICIBANK JAN FUT</t>
  </si>
  <si>
    <t>907-909</t>
  </si>
  <si>
    <t>935-945</t>
  </si>
  <si>
    <t>LT 2140 CE JAN</t>
  </si>
  <si>
    <t xml:space="preserve">RELIANCE 2580 CE JAN </t>
  </si>
  <si>
    <t>SIEMENS JAN FUT</t>
  </si>
  <si>
    <t>2850-2855</t>
  </si>
  <si>
    <t>2920-2950</t>
  </si>
  <si>
    <t>816-822</t>
  </si>
  <si>
    <t>850-860</t>
  </si>
  <si>
    <t>ASCENSIVE</t>
  </si>
  <si>
    <t>NAVODAYENT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</si>
  <si>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</si>
  <si>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</si>
  <si>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</si>
  <si>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</si>
  <si>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</si>
  <si>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3050-3060</t>
  </si>
  <si>
    <t>3150-3200</t>
  </si>
  <si>
    <t>INFY 1540 CE JAN</t>
  </si>
  <si>
    <t>31-33</t>
  </si>
  <si>
    <t>45-55</t>
  </si>
  <si>
    <t>CIPLA 1080 CE JAN</t>
  </si>
  <si>
    <t>25-26</t>
  </si>
  <si>
    <t>35-40</t>
  </si>
  <si>
    <t>Profit of Rs.110/-</t>
  </si>
  <si>
    <t>TATACONSUM 780 CE JAN</t>
  </si>
  <si>
    <t>9.0-10</t>
  </si>
  <si>
    <t>15-20</t>
  </si>
  <si>
    <t>Loss of Rs.15/-</t>
  </si>
  <si>
    <t>Loss of Rs.18/-</t>
  </si>
  <si>
    <t>RAJ KUMAR MAJOKA HUF .</t>
  </si>
  <si>
    <t>VISHAL BIPINCHANDRA DOSHI</t>
  </si>
  <si>
    <t>ANUBHAV</t>
  </si>
  <si>
    <t>ABDULLAH JATUYA</t>
  </si>
  <si>
    <t>JETMALL</t>
  </si>
  <si>
    <t>NNM SECURITIES PVT LTD</t>
  </si>
  <si>
    <t>NBL</t>
  </si>
  <si>
    <t>OPCHAINS</t>
  </si>
  <si>
    <t>SEEMA GOYAL</t>
  </si>
  <si>
    <t>RAJA RAM SOFTWARE SOLUTIONS LLP</t>
  </si>
  <si>
    <t>B.W.TRADERS</t>
  </si>
  <si>
    <t>BONANZA COMMODITY BROKERS PRIVATE LIMITED</t>
  </si>
  <si>
    <t>AJOONI</t>
  </si>
  <si>
    <t>Ajooni Biotech Limited</t>
  </si>
  <si>
    <t>GRAVITON RESEARCH CAPITAL LLP</t>
  </si>
  <si>
    <t>PRASANT KUMAR GUPTA</t>
  </si>
  <si>
    <t>GAURAV CHANDRAKANT SHAH</t>
  </si>
  <si>
    <t>XTX MARKETS LLP</t>
  </si>
  <si>
    <t>SW CAPITAL PRIVATE LIMITED</t>
  </si>
  <si>
    <t>MTNL</t>
  </si>
  <si>
    <t>Maha Tel Nigam Ltd.</t>
  </si>
  <si>
    <t>QE SECURITIES</t>
  </si>
  <si>
    <t>GROW WELL INVESTMENTS</t>
  </si>
  <si>
    <t>PRITIKA</t>
  </si>
  <si>
    <t>Pritika Eng Compo Ltd</t>
  </si>
  <si>
    <t>SECURCRED</t>
  </si>
  <si>
    <t>SecUR Credentials Limited</t>
  </si>
  <si>
    <t>NAKSHATRA GARMENTS PRIVATE LIMITED</t>
  </si>
  <si>
    <t>SOUTHBANK</t>
  </si>
  <si>
    <t>South Indian Bank Ltd.</t>
  </si>
  <si>
    <t>HI GROWTH CORPORATE SERVICES PVT LTD</t>
  </si>
  <si>
    <t>NSE</t>
  </si>
  <si>
    <t>762-764</t>
  </si>
  <si>
    <t>Part profit of Rs.14/-</t>
  </si>
  <si>
    <t>TCS 3360 CE JAN</t>
  </si>
  <si>
    <t>46-50</t>
  </si>
  <si>
    <t>80-100</t>
  </si>
  <si>
    <t>APOLLOHOSP JAN FUT</t>
  </si>
  <si>
    <t>4470-4480</t>
  </si>
  <si>
    <t>UPL JAN FUT</t>
  </si>
  <si>
    <t>716-718</t>
  </si>
  <si>
    <t>730-735</t>
  </si>
  <si>
    <t>Loss of Rs.21/-</t>
  </si>
  <si>
    <t>NIFTY 18100 CE 5-JAN</t>
  </si>
  <si>
    <t>90-110</t>
  </si>
  <si>
    <t>Profit of Rs.20/-</t>
  </si>
  <si>
    <t xml:space="preserve">BEL </t>
  </si>
  <si>
    <t>97-99</t>
  </si>
  <si>
    <t>110-115</t>
  </si>
  <si>
    <t>208-209</t>
  </si>
  <si>
    <t>218-222</t>
  </si>
  <si>
    <t>4400-4450</t>
  </si>
  <si>
    <t>4700-4900</t>
  </si>
  <si>
    <t>ABHINAV COMMOSALES</t>
  </si>
  <si>
    <t>SATYAM PRADIP SHROFF</t>
  </si>
  <si>
    <t>TANGO COMMOSALES LLP</t>
  </si>
  <si>
    <t>ADVIKCA</t>
  </si>
  <si>
    <t>VRINDAA ADVANCED MATERIALS LIMITED</t>
  </si>
  <si>
    <t>PRIYA MITTAL</t>
  </si>
  <si>
    <t>CHOTHANI</t>
  </si>
  <si>
    <t>JAYVANTI DHANJI CHHEDA</t>
  </si>
  <si>
    <t>URVASHI PRAVIN SETH</t>
  </si>
  <si>
    <t>WESTPAC INVESTMENTS PVT LTD</t>
  </si>
  <si>
    <t>VEENA RAJESH SHAH</t>
  </si>
  <si>
    <t>SANTOSH KUMAR AGARWAL</t>
  </si>
  <si>
    <t>CLARA</t>
  </si>
  <si>
    <t>SHERWOOD SECURITIES PVT LTD</t>
  </si>
  <si>
    <t>DHYAANI</t>
  </si>
  <si>
    <t>SOMANI VENTURES AND INNOVATIONS LIMITED</t>
  </si>
  <si>
    <t>EVANS</t>
  </si>
  <si>
    <t>ANSHULAGARWAL</t>
  </si>
  <si>
    <t>GARGI</t>
  </si>
  <si>
    <t>VARUN GUPTA</t>
  </si>
  <si>
    <t>SS CORPORATE SECURITIES LIMITED</t>
  </si>
  <si>
    <t>COMMENDAM INVESTMENTS PVT LTD</t>
  </si>
  <si>
    <t>GLCL</t>
  </si>
  <si>
    <t>VARANASI HEMALATHA</t>
  </si>
  <si>
    <t>RAMASWAMYREDDY PEDINEKALUVA</t>
  </si>
  <si>
    <t>ANAND MOHAN</t>
  </si>
  <si>
    <t>GMPL</t>
  </si>
  <si>
    <t>IMCAP</t>
  </si>
  <si>
    <t>NIPPON TUBES LIMITED</t>
  </si>
  <si>
    <t>VIVEK KUMAR BHAUKA</t>
  </si>
  <si>
    <t>MURLI DHAR LAHOTI</t>
  </si>
  <si>
    <t>KANDY KHERA</t>
  </si>
  <si>
    <t>KUBEIRKHERA</t>
  </si>
  <si>
    <t>KOCL</t>
  </si>
  <si>
    <t>PRAFUL ARORA</t>
  </si>
  <si>
    <t>LLFICL</t>
  </si>
  <si>
    <t>SKSE SECURITIES LIMITED CORP CM/TM PROP A/C</t>
  </si>
  <si>
    <t>MANSI SHARE &amp; STOCK ADVISORS PRIVATE LIMITED</t>
  </si>
  <si>
    <t>FOODVILLE HOSPITALITY SERVICES PVT LTD</t>
  </si>
  <si>
    <t>JIGNESHKUMAR PURSHOTTAMDAS PATEL</t>
  </si>
  <si>
    <t>CHETAN RASIKLAL SHAH</t>
  </si>
  <si>
    <t>MAYUKH</t>
  </si>
  <si>
    <t>KINJAL DINESHCHANDRA SHAH</t>
  </si>
  <si>
    <t>MILEFUR</t>
  </si>
  <si>
    <t>BHARAT MANGALCHAND MASTER</t>
  </si>
  <si>
    <t>MANISH RAMANLAL SHAH</t>
  </si>
  <si>
    <t>KAMLESH NAVINCHANDRA SHAH</t>
  </si>
  <si>
    <t>KAMAL KUMAR JALAN SEC. PVT. LTD</t>
  </si>
  <si>
    <t>RAKSHIT PRAVEENKUMARS SHAH</t>
  </si>
  <si>
    <t>SUNILKUMAR CHANDRAKANT MEHTA (HUF)</t>
  </si>
  <si>
    <t>ASHISH CHUGH HUF</t>
  </si>
  <si>
    <t>PRAKASHKUMAR MANILAL THAKKAR</t>
  </si>
  <si>
    <t>DIVYA DIGAMBAR SONGHARE</t>
  </si>
  <si>
    <t>BEELINE BROKING LIMITED</t>
  </si>
  <si>
    <t>NOUVEAU</t>
  </si>
  <si>
    <t>AKSHAY RAJENDRABHAI OSWAL</t>
  </si>
  <si>
    <t>QRIL</t>
  </si>
  <si>
    <t>KAILASHBEN ASHOKKUMAR PATEL</t>
  </si>
  <si>
    <t>SANJAY POPATLAL JAIN</t>
  </si>
  <si>
    <t>SHRENI SHARES PRIVATE LIMITED</t>
  </si>
  <si>
    <t>RADIANTCMS</t>
  </si>
  <si>
    <t>GKN SECURITIES</t>
  </si>
  <si>
    <t>SARVOTTAM</t>
  </si>
  <si>
    <t>JEBARBEN RAMJIBHAI RABARI</t>
  </si>
  <si>
    <t>STURDY</t>
  </si>
  <si>
    <t>VAL</t>
  </si>
  <si>
    <t>URMILA MAHESHWARI</t>
  </si>
  <si>
    <t>VCU</t>
  </si>
  <si>
    <t>SANKET DEEPAK SHAH</t>
  </si>
  <si>
    <t>PARTH INFIN BROKERS PVT LTD</t>
  </si>
  <si>
    <t>ALKALI</t>
  </si>
  <si>
    <t>Alkali Metals Limited</t>
  </si>
  <si>
    <t>NK SECURITIES RESEARCH PRIVATE LIMITED</t>
  </si>
  <si>
    <t>BHARGAVIMEENAVALLI</t>
  </si>
  <si>
    <t>ARIES</t>
  </si>
  <si>
    <t>Aries Agro Limited</t>
  </si>
  <si>
    <t>BLBLIMITED</t>
  </si>
  <si>
    <t>BLB Limited</t>
  </si>
  <si>
    <t>CMMIPL</t>
  </si>
  <si>
    <t>CMM Infraprojects Limited</t>
  </si>
  <si>
    <t>SUNIL JAYARAM PAWAR</t>
  </si>
  <si>
    <t>EXXARO</t>
  </si>
  <si>
    <t>Exxaro Tiles Limited</t>
  </si>
  <si>
    <t>COLOURSHINE HOSIERY PRIVATE LIMITED</t>
  </si>
  <si>
    <t>HPAL</t>
  </si>
  <si>
    <t>HP Adhesives Limited</t>
  </si>
  <si>
    <t>RENU PITTIE</t>
  </si>
  <si>
    <t>JFLLIFE</t>
  </si>
  <si>
    <t>JFL Life Sciences Limited</t>
  </si>
  <si>
    <t>LINTON TRADERS  PRIVATE LIMITED</t>
  </si>
  <si>
    <t>KSHITIJPOL</t>
  </si>
  <si>
    <t>Kshitij Polyline Limited</t>
  </si>
  <si>
    <t>ZENAB AIYUB YACOOBALI</t>
  </si>
  <si>
    <t>EVERMORE SHARE BROKING PRIVATE LIMITED</t>
  </si>
  <si>
    <t>LAMBODHARA</t>
  </si>
  <si>
    <t>Lambodhara Textiles Ltd.</t>
  </si>
  <si>
    <t>MAGNUM</t>
  </si>
  <si>
    <t>Magnum Ventures Limited</t>
  </si>
  <si>
    <t>SANGAM COMMODITIES PVT LTD .</t>
  </si>
  <si>
    <t>Orient Cement Ltd.</t>
  </si>
  <si>
    <t>BHAVESHKUMAR NATVARLAL SHETH</t>
  </si>
  <si>
    <t>Radiant Cash Mgmt Ser Ltd</t>
  </si>
  <si>
    <t>MARWADI CHANDARANA INTERMEDIARIES BROKERS PRIVATE LIMITED</t>
  </si>
  <si>
    <t>RBMINFRA</t>
  </si>
  <si>
    <t>Rbm Infracon Limited</t>
  </si>
  <si>
    <t>JAIN SANJAY POPATLAL</t>
  </si>
  <si>
    <t>ASHWIN STOCKS AND INVESTMENT PRIVATE LIMITED</t>
  </si>
  <si>
    <t>SELVAMURTHY  AKILANDESWARI</t>
  </si>
  <si>
    <t>MANSI SHARES &amp; STOCK ADVISORS PVT LTD</t>
  </si>
  <si>
    <t>SKA SECURITIES AND FINANCIAL SERVICES PRIVATE LTD</t>
  </si>
  <si>
    <t>M/S. PRARTHANA ENTERPRISES</t>
  </si>
  <si>
    <t>NEERAJ YADAV</t>
  </si>
  <si>
    <t>ANUSTUP TRADING  PRIVATE LIMITED</t>
  </si>
  <si>
    <t>SOMANYCERA</t>
  </si>
  <si>
    <t>Somany Ceramics Limited</t>
  </si>
  <si>
    <t>PGIM INDIA MUTUAL FUND</t>
  </si>
  <si>
    <t>TIRUPATIFL</t>
  </si>
  <si>
    <t>Tirupati Forge Limited</t>
  </si>
  <si>
    <t>TVSELECT</t>
  </si>
  <si>
    <t>TVS Electronics Limited</t>
  </si>
  <si>
    <t>UNIVASTU</t>
  </si>
  <si>
    <t>Univastu India Limited</t>
  </si>
  <si>
    <t>BHAVNA HITESH PATEL</t>
  </si>
  <si>
    <t>GODHA</t>
  </si>
  <si>
    <t>Godha Cabcon Insulat Ltd</t>
  </si>
  <si>
    <t>ECONO BROKING PRIVATE LIMITED</t>
  </si>
  <si>
    <t>RADIOCITY</t>
  </si>
  <si>
    <t>Music Broadcast Limited</t>
  </si>
  <si>
    <t>MIRABILIS INVESTMENT TRUST</t>
  </si>
  <si>
    <t>ROHITASH  GUPTA</t>
  </si>
  <si>
    <t>SUNFLOWER BROKING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</si>
</sst>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 applyNumberFormat="0" applyFill="0" applyBorder="0" applyAlignment="0" applyProtection="0"/>
  </cellStyleXfs>
  <cellXfs count="35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16" fontId="31" fillId="10" borderId="20" xfId="0" applyNumberFormat="1" applyFont="1" applyFill="1" applyBorder="1" applyAlignment="1">
      <alignment horizontal="center" vertical="center"/>
    </xf>
    <xf numFmtId="0" fontId="37" fillId="18" borderId="21" xfId="0" applyFont="1" applyFill="1" applyBorder="1" applyAlignment="1">
      <alignment horizontal="center" vertical="center"/>
    </xf>
    <xf numFmtId="165" fontId="37" fillId="18" borderId="21" xfId="0" applyNumberFormat="1" applyFont="1" applyFill="1" applyBorder="1" applyAlignment="1">
      <alignment horizontal="center" vertical="center"/>
    </xf>
    <xf numFmtId="15" fontId="37" fillId="18" borderId="21" xfId="0" applyNumberFormat="1" applyFont="1" applyFill="1" applyBorder="1" applyAlignment="1">
      <alignment horizontal="center" vertical="center"/>
    </xf>
    <xf numFmtId="0" fontId="37" fillId="18" borderId="21" xfId="0" applyFont="1" applyFill="1" applyBorder="1"/>
    <xf numFmtId="43" fontId="37" fillId="18" borderId="21" xfId="0" applyNumberFormat="1" applyFont="1" applyFill="1" applyBorder="1" applyAlignment="1">
      <alignment horizontal="center" vertical="top"/>
    </xf>
    <xf numFmtId="0" fontId="37" fillId="18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J21" sqref="J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3" t="s">
        <v>20</v>
      </c>
      <c r="F9" s="23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3"/>
      <c r="N9" s="24"/>
      <c r="O9" s="24"/>
      <c r="P9" s="24"/>
    </row>
    <row r="10" spans="1:16" ht="59.25" customHeight="1">
      <c r="A10" s="346"/>
      <c r="B10" s="348"/>
      <c r="C10" s="348"/>
      <c r="D10" s="34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18103.05</v>
      </c>
      <c r="F11" s="32">
        <v>18163.183333333334</v>
      </c>
      <c r="G11" s="33">
        <v>18023.066666666669</v>
      </c>
      <c r="H11" s="33">
        <v>17943.083333333336</v>
      </c>
      <c r="I11" s="33">
        <v>17802.966666666671</v>
      </c>
      <c r="J11" s="33">
        <v>18243.166666666668</v>
      </c>
      <c r="K11" s="33">
        <v>18383.283333333336</v>
      </c>
      <c r="L11" s="33">
        <v>18463.266666666666</v>
      </c>
      <c r="M11" s="34">
        <v>18303.3</v>
      </c>
      <c r="N11" s="34">
        <v>18083.2</v>
      </c>
      <c r="O11" s="35">
        <v>12549900</v>
      </c>
      <c r="P11" s="36">
        <v>3.6184169786940674E-2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43136.15</v>
      </c>
      <c r="F12" s="37">
        <v>43292.383333333331</v>
      </c>
      <c r="G12" s="38">
        <v>42874.766666666663</v>
      </c>
      <c r="H12" s="38">
        <v>42613.383333333331</v>
      </c>
      <c r="I12" s="38">
        <v>42195.766666666663</v>
      </c>
      <c r="J12" s="38">
        <v>43553.766666666663</v>
      </c>
      <c r="K12" s="38">
        <v>43971.383333333331</v>
      </c>
      <c r="L12" s="38">
        <v>44232.766666666663</v>
      </c>
      <c r="M12" s="28">
        <v>43710</v>
      </c>
      <c r="N12" s="28">
        <v>43031</v>
      </c>
      <c r="O12" s="39">
        <v>2575275</v>
      </c>
      <c r="P12" s="40">
        <v>2.7582147916126329E-2</v>
      </c>
    </row>
    <row r="13" spans="1:16" ht="12.75" customHeight="1">
      <c r="A13" s="28">
        <v>3</v>
      </c>
      <c r="B13" s="29" t="s">
        <v>35</v>
      </c>
      <c r="C13" s="30" t="s">
        <v>771</v>
      </c>
      <c r="D13" s="31">
        <v>44957</v>
      </c>
      <c r="E13" s="37">
        <v>19103.45</v>
      </c>
      <c r="F13" s="37">
        <v>19169.083333333332</v>
      </c>
      <c r="G13" s="38">
        <v>19004.366666666665</v>
      </c>
      <c r="H13" s="38">
        <v>18905.283333333333</v>
      </c>
      <c r="I13" s="38">
        <v>18740.566666666666</v>
      </c>
      <c r="J13" s="38">
        <v>19268.166666666664</v>
      </c>
      <c r="K13" s="38">
        <v>19432.883333333331</v>
      </c>
      <c r="L13" s="38">
        <v>19531.966666666664</v>
      </c>
      <c r="M13" s="28">
        <v>19333.8</v>
      </c>
      <c r="N13" s="28">
        <v>19070</v>
      </c>
      <c r="O13" s="39">
        <v>10520</v>
      </c>
      <c r="P13" s="40">
        <v>-5.3956834532374098E-2</v>
      </c>
    </row>
    <row r="14" spans="1:16" ht="12.75" customHeight="1">
      <c r="A14" s="28">
        <v>4</v>
      </c>
      <c r="B14" s="29" t="s">
        <v>35</v>
      </c>
      <c r="C14" s="30" t="s">
        <v>796</v>
      </c>
      <c r="D14" s="31">
        <v>44957</v>
      </c>
      <c r="E14" s="37">
        <v>7140</v>
      </c>
      <c r="F14" s="37">
        <v>7138.2166666666672</v>
      </c>
      <c r="G14" s="38">
        <v>7133.6333333333341</v>
      </c>
      <c r="H14" s="38">
        <v>7127.2666666666673</v>
      </c>
      <c r="I14" s="38">
        <v>7122.6833333333343</v>
      </c>
      <c r="J14" s="38">
        <v>7144.5833333333339</v>
      </c>
      <c r="K14" s="38">
        <v>7149.1666666666661</v>
      </c>
      <c r="L14" s="38">
        <v>7155.5333333333338</v>
      </c>
      <c r="M14" s="28">
        <v>7142.8</v>
      </c>
      <c r="N14" s="28">
        <v>7131.85</v>
      </c>
      <c r="O14" s="39">
        <v>150</v>
      </c>
      <c r="P14" s="40">
        <v>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605.75</v>
      </c>
      <c r="F15" s="37">
        <v>609.85</v>
      </c>
      <c r="G15" s="38">
        <v>599.05000000000007</v>
      </c>
      <c r="H15" s="38">
        <v>592.35</v>
      </c>
      <c r="I15" s="38">
        <v>581.55000000000007</v>
      </c>
      <c r="J15" s="38">
        <v>616.55000000000007</v>
      </c>
      <c r="K15" s="38">
        <v>627.35</v>
      </c>
      <c r="L15" s="38">
        <v>634.05000000000007</v>
      </c>
      <c r="M15" s="28">
        <v>620.65</v>
      </c>
      <c r="N15" s="28">
        <v>603.15</v>
      </c>
      <c r="O15" s="39">
        <v>3229150</v>
      </c>
      <c r="P15" s="40">
        <v>4.5980176211453748E-2</v>
      </c>
    </row>
    <row r="16" spans="1:16" ht="12.75" customHeight="1">
      <c r="A16" s="28">
        <v>6</v>
      </c>
      <c r="B16" s="29" t="s">
        <v>70</v>
      </c>
      <c r="C16" s="30" t="s">
        <v>286</v>
      </c>
      <c r="D16" s="31">
        <v>44951</v>
      </c>
      <c r="E16" s="37">
        <v>2714.35</v>
      </c>
      <c r="F16" s="37">
        <v>2722.35</v>
      </c>
      <c r="G16" s="38">
        <v>2699.7</v>
      </c>
      <c r="H16" s="38">
        <v>2685.0499999999997</v>
      </c>
      <c r="I16" s="38">
        <v>2662.3999999999996</v>
      </c>
      <c r="J16" s="38">
        <v>2737</v>
      </c>
      <c r="K16" s="38">
        <v>2759.6500000000005</v>
      </c>
      <c r="L16" s="38">
        <v>2774.3</v>
      </c>
      <c r="M16" s="28">
        <v>2745</v>
      </c>
      <c r="N16" s="28">
        <v>2707.7</v>
      </c>
      <c r="O16" s="39">
        <v>1923000</v>
      </c>
      <c r="P16" s="40">
        <v>-1.258023106546855E-2</v>
      </c>
    </row>
    <row r="17" spans="1:16" ht="12.75" customHeight="1">
      <c r="A17" s="28">
        <v>7</v>
      </c>
      <c r="B17" s="29" t="s">
        <v>47</v>
      </c>
      <c r="C17" s="30" t="s">
        <v>235</v>
      </c>
      <c r="D17" s="31">
        <v>44951</v>
      </c>
      <c r="E17" s="37">
        <v>21997.15</v>
      </c>
      <c r="F17" s="37">
        <v>21959.766666666666</v>
      </c>
      <c r="G17" s="38">
        <v>21767.833333333332</v>
      </c>
      <c r="H17" s="38">
        <v>21538.516666666666</v>
      </c>
      <c r="I17" s="38">
        <v>21346.583333333332</v>
      </c>
      <c r="J17" s="38">
        <v>22189.083333333332</v>
      </c>
      <c r="K17" s="38">
        <v>22381.016666666666</v>
      </c>
      <c r="L17" s="38">
        <v>22610.333333333332</v>
      </c>
      <c r="M17" s="28">
        <v>22151.7</v>
      </c>
      <c r="N17" s="28">
        <v>21730.45</v>
      </c>
      <c r="O17" s="39">
        <v>48120</v>
      </c>
      <c r="P17" s="40">
        <v>6.4601769911504431E-2</v>
      </c>
    </row>
    <row r="18" spans="1:16" ht="12.75" customHeight="1">
      <c r="A18" s="28">
        <v>8</v>
      </c>
      <c r="B18" s="29" t="s">
        <v>44</v>
      </c>
      <c r="C18" s="30" t="s">
        <v>239</v>
      </c>
      <c r="D18" s="31">
        <v>44951</v>
      </c>
      <c r="E18" s="37">
        <v>148.6</v>
      </c>
      <c r="F18" s="37">
        <v>150.88333333333333</v>
      </c>
      <c r="G18" s="38">
        <v>145.91666666666666</v>
      </c>
      <c r="H18" s="38">
        <v>143.23333333333332</v>
      </c>
      <c r="I18" s="38">
        <v>138.26666666666665</v>
      </c>
      <c r="J18" s="38">
        <v>153.56666666666666</v>
      </c>
      <c r="K18" s="38">
        <v>158.53333333333336</v>
      </c>
      <c r="L18" s="38">
        <v>161.21666666666667</v>
      </c>
      <c r="M18" s="28">
        <v>155.85</v>
      </c>
      <c r="N18" s="28">
        <v>148.19999999999999</v>
      </c>
      <c r="O18" s="39">
        <v>35839800</v>
      </c>
      <c r="P18" s="40">
        <v>-4.0895953757225434E-2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281.05</v>
      </c>
      <c r="F19" s="37">
        <v>282.5</v>
      </c>
      <c r="G19" s="38">
        <v>277.25</v>
      </c>
      <c r="H19" s="38">
        <v>273.45</v>
      </c>
      <c r="I19" s="38">
        <v>268.2</v>
      </c>
      <c r="J19" s="38">
        <v>286.3</v>
      </c>
      <c r="K19" s="38">
        <v>291.55</v>
      </c>
      <c r="L19" s="38">
        <v>295.35000000000002</v>
      </c>
      <c r="M19" s="28">
        <v>287.75</v>
      </c>
      <c r="N19" s="28">
        <v>278.7</v>
      </c>
      <c r="O19" s="39">
        <v>12854400</v>
      </c>
      <c r="P19" s="40">
        <v>4.6349206349206348E-2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2423.8000000000002</v>
      </c>
      <c r="F20" s="37">
        <v>2444.3333333333335</v>
      </c>
      <c r="G20" s="38">
        <v>2395.666666666667</v>
      </c>
      <c r="H20" s="38">
        <v>2367.5333333333333</v>
      </c>
      <c r="I20" s="38">
        <v>2318.8666666666668</v>
      </c>
      <c r="J20" s="38">
        <v>2472.4666666666672</v>
      </c>
      <c r="K20" s="38">
        <v>2521.1333333333341</v>
      </c>
      <c r="L20" s="38">
        <v>2549.2666666666673</v>
      </c>
      <c r="M20" s="28">
        <v>2493</v>
      </c>
      <c r="N20" s="28">
        <v>2416.1999999999998</v>
      </c>
      <c r="O20" s="39">
        <v>2701500</v>
      </c>
      <c r="P20" s="40">
        <v>1.6652554332486594E-2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3832.75</v>
      </c>
      <c r="F21" s="37">
        <v>3843.7000000000003</v>
      </c>
      <c r="G21" s="38">
        <v>3801.7000000000007</v>
      </c>
      <c r="H21" s="38">
        <v>3770.6500000000005</v>
      </c>
      <c r="I21" s="38">
        <v>3728.650000000001</v>
      </c>
      <c r="J21" s="38">
        <v>3874.7500000000005</v>
      </c>
      <c r="K21" s="38">
        <v>3916.7499999999995</v>
      </c>
      <c r="L21" s="38">
        <v>3947.8</v>
      </c>
      <c r="M21" s="28">
        <v>3885.7</v>
      </c>
      <c r="N21" s="28">
        <v>3812.65</v>
      </c>
      <c r="O21" s="39">
        <v>13119000</v>
      </c>
      <c r="P21" s="40">
        <v>6.7531271583147878E-3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811.9</v>
      </c>
      <c r="F22" s="37">
        <v>815.85</v>
      </c>
      <c r="G22" s="38">
        <v>805.95</v>
      </c>
      <c r="H22" s="38">
        <v>800</v>
      </c>
      <c r="I22" s="38">
        <v>790.1</v>
      </c>
      <c r="J22" s="38">
        <v>821.80000000000007</v>
      </c>
      <c r="K22" s="38">
        <v>831.69999999999993</v>
      </c>
      <c r="L22" s="38">
        <v>837.65000000000009</v>
      </c>
      <c r="M22" s="28">
        <v>825.75</v>
      </c>
      <c r="N22" s="28">
        <v>809.9</v>
      </c>
      <c r="O22" s="39">
        <v>63180625</v>
      </c>
      <c r="P22" s="40">
        <v>-2.1026238376340052E-3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3014.9</v>
      </c>
      <c r="F23" s="37">
        <v>3015.8833333333332</v>
      </c>
      <c r="G23" s="38">
        <v>3002.9166666666665</v>
      </c>
      <c r="H23" s="38">
        <v>2990.9333333333334</v>
      </c>
      <c r="I23" s="38">
        <v>2977.9666666666667</v>
      </c>
      <c r="J23" s="38">
        <v>3027.8666666666663</v>
      </c>
      <c r="K23" s="38">
        <v>3040.8333333333335</v>
      </c>
      <c r="L23" s="38">
        <v>3052.8166666666662</v>
      </c>
      <c r="M23" s="28">
        <v>3028.85</v>
      </c>
      <c r="N23" s="28">
        <v>3003.9</v>
      </c>
      <c r="O23" s="39">
        <v>305000</v>
      </c>
      <c r="P23" s="40">
        <v>-2.6181353767560665E-2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521.9</v>
      </c>
      <c r="F24" s="37">
        <v>527.38333333333333</v>
      </c>
      <c r="G24" s="38">
        <v>515.06666666666661</v>
      </c>
      <c r="H24" s="38">
        <v>508.23333333333323</v>
      </c>
      <c r="I24" s="38">
        <v>495.91666666666652</v>
      </c>
      <c r="J24" s="38">
        <v>534.2166666666667</v>
      </c>
      <c r="K24" s="38">
        <v>546.53333333333353</v>
      </c>
      <c r="L24" s="38">
        <v>553.36666666666679</v>
      </c>
      <c r="M24" s="28">
        <v>539.70000000000005</v>
      </c>
      <c r="N24" s="28">
        <v>520.54999999999995</v>
      </c>
      <c r="O24" s="39">
        <v>84250800</v>
      </c>
      <c r="P24" s="40">
        <v>1.4368376568493596E-2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4453.1499999999996</v>
      </c>
      <c r="F25" s="37">
        <v>4475.9833333333336</v>
      </c>
      <c r="G25" s="38">
        <v>4418.916666666667</v>
      </c>
      <c r="H25" s="38">
        <v>4384.6833333333334</v>
      </c>
      <c r="I25" s="38">
        <v>4327.6166666666668</v>
      </c>
      <c r="J25" s="38">
        <v>4510.2166666666672</v>
      </c>
      <c r="K25" s="38">
        <v>4567.2833333333328</v>
      </c>
      <c r="L25" s="38">
        <v>4601.5166666666673</v>
      </c>
      <c r="M25" s="28">
        <v>4533.05</v>
      </c>
      <c r="N25" s="28">
        <v>4441.75</v>
      </c>
      <c r="O25" s="39">
        <v>1740625</v>
      </c>
      <c r="P25" s="40">
        <v>4.9992459659176598E-2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321.85000000000002</v>
      </c>
      <c r="F26" s="37">
        <v>322.76666666666665</v>
      </c>
      <c r="G26" s="38">
        <v>316.0333333333333</v>
      </c>
      <c r="H26" s="38">
        <v>310.21666666666664</v>
      </c>
      <c r="I26" s="38">
        <v>303.48333333333329</v>
      </c>
      <c r="J26" s="38">
        <v>328.58333333333331</v>
      </c>
      <c r="K26" s="38">
        <v>335.31666666666666</v>
      </c>
      <c r="L26" s="38">
        <v>341.13333333333333</v>
      </c>
      <c r="M26" s="28">
        <v>329.5</v>
      </c>
      <c r="N26" s="28">
        <v>316.95</v>
      </c>
      <c r="O26" s="39">
        <v>12831000</v>
      </c>
      <c r="P26" s="40">
        <v>-3.4755134281200632E-2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146.69999999999999</v>
      </c>
      <c r="F27" s="37">
        <v>146.98333333333332</v>
      </c>
      <c r="G27" s="38">
        <v>145.01666666666665</v>
      </c>
      <c r="H27" s="38">
        <v>143.33333333333334</v>
      </c>
      <c r="I27" s="38">
        <v>141.36666666666667</v>
      </c>
      <c r="J27" s="38">
        <v>148.66666666666663</v>
      </c>
      <c r="K27" s="38">
        <v>150.63333333333327</v>
      </c>
      <c r="L27" s="38">
        <v>152.31666666666661</v>
      </c>
      <c r="M27" s="28">
        <v>148.94999999999999</v>
      </c>
      <c r="N27" s="28">
        <v>145.30000000000001</v>
      </c>
      <c r="O27" s="39">
        <v>67775000</v>
      </c>
      <c r="P27" s="40">
        <v>4.6556516368128471E-2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3026</v>
      </c>
      <c r="F28" s="37">
        <v>3032.35</v>
      </c>
      <c r="G28" s="38">
        <v>3006.75</v>
      </c>
      <c r="H28" s="38">
        <v>2987.5</v>
      </c>
      <c r="I28" s="38">
        <v>2961.9</v>
      </c>
      <c r="J28" s="38">
        <v>3051.6</v>
      </c>
      <c r="K28" s="38">
        <v>3077.1999999999994</v>
      </c>
      <c r="L28" s="38">
        <v>3096.45</v>
      </c>
      <c r="M28" s="28">
        <v>3057.95</v>
      </c>
      <c r="N28" s="28">
        <v>3013.1</v>
      </c>
      <c r="O28" s="39">
        <v>5724000</v>
      </c>
      <c r="P28" s="40">
        <v>1.8215454674825673E-2</v>
      </c>
    </row>
    <row r="29" spans="1:16" ht="12.75" customHeight="1">
      <c r="A29" s="28">
        <v>19</v>
      </c>
      <c r="B29" s="29" t="s">
        <v>44</v>
      </c>
      <c r="C29" s="30" t="s">
        <v>299</v>
      </c>
      <c r="D29" s="31">
        <v>44951</v>
      </c>
      <c r="E29" s="37">
        <v>2019.85</v>
      </c>
      <c r="F29" s="37">
        <v>2021.8833333333332</v>
      </c>
      <c r="G29" s="38">
        <v>1996.0666666666664</v>
      </c>
      <c r="H29" s="38">
        <v>1972.2833333333331</v>
      </c>
      <c r="I29" s="38">
        <v>1946.4666666666662</v>
      </c>
      <c r="J29" s="38">
        <v>2045.6666666666665</v>
      </c>
      <c r="K29" s="38">
        <v>2071.4833333333331</v>
      </c>
      <c r="L29" s="38">
        <v>2095.2666666666664</v>
      </c>
      <c r="M29" s="28">
        <v>2047.7</v>
      </c>
      <c r="N29" s="28">
        <v>1998.1</v>
      </c>
      <c r="O29" s="39">
        <v>1687675</v>
      </c>
      <c r="P29" s="40">
        <v>9.4329529243937227E-2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44951</v>
      </c>
      <c r="E30" s="37">
        <v>7963.6</v>
      </c>
      <c r="F30" s="37">
        <v>8043.6000000000013</v>
      </c>
      <c r="G30" s="38">
        <v>7842.1000000000022</v>
      </c>
      <c r="H30" s="38">
        <v>7720.6000000000013</v>
      </c>
      <c r="I30" s="38">
        <v>7519.1000000000022</v>
      </c>
      <c r="J30" s="38">
        <v>8165.1000000000022</v>
      </c>
      <c r="K30" s="38">
        <v>8366.6</v>
      </c>
      <c r="L30" s="38">
        <v>8488.1000000000022</v>
      </c>
      <c r="M30" s="28">
        <v>8245.1</v>
      </c>
      <c r="N30" s="28">
        <v>7922.1</v>
      </c>
      <c r="O30" s="39">
        <v>111675</v>
      </c>
      <c r="P30" s="40">
        <v>0.10051736881005174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637</v>
      </c>
      <c r="F31" s="37">
        <v>640.9666666666667</v>
      </c>
      <c r="G31" s="38">
        <v>630.13333333333344</v>
      </c>
      <c r="H31" s="38">
        <v>623.26666666666677</v>
      </c>
      <c r="I31" s="38">
        <v>612.43333333333351</v>
      </c>
      <c r="J31" s="38">
        <v>647.83333333333337</v>
      </c>
      <c r="K31" s="38">
        <v>658.66666666666663</v>
      </c>
      <c r="L31" s="38">
        <v>665.5333333333333</v>
      </c>
      <c r="M31" s="28">
        <v>651.79999999999995</v>
      </c>
      <c r="N31" s="28">
        <v>634.1</v>
      </c>
      <c r="O31" s="39">
        <v>8301000</v>
      </c>
      <c r="P31" s="40">
        <v>3.0923994038748136E-2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442.65</v>
      </c>
      <c r="F32" s="37">
        <v>442.75</v>
      </c>
      <c r="G32" s="38">
        <v>439.1</v>
      </c>
      <c r="H32" s="38">
        <v>435.55</v>
      </c>
      <c r="I32" s="38">
        <v>431.90000000000003</v>
      </c>
      <c r="J32" s="38">
        <v>446.3</v>
      </c>
      <c r="K32" s="38">
        <v>449.95</v>
      </c>
      <c r="L32" s="38">
        <v>453.5</v>
      </c>
      <c r="M32" s="28">
        <v>446.4</v>
      </c>
      <c r="N32" s="28">
        <v>439.2</v>
      </c>
      <c r="O32" s="39">
        <v>14818000</v>
      </c>
      <c r="P32" s="40">
        <v>3.4536466445452699E-3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962.55</v>
      </c>
      <c r="F33" s="37">
        <v>965.66666666666663</v>
      </c>
      <c r="G33" s="38">
        <v>956.68333333333328</v>
      </c>
      <c r="H33" s="38">
        <v>950.81666666666661</v>
      </c>
      <c r="I33" s="38">
        <v>941.83333333333326</v>
      </c>
      <c r="J33" s="38">
        <v>971.5333333333333</v>
      </c>
      <c r="K33" s="38">
        <v>980.51666666666665</v>
      </c>
      <c r="L33" s="38">
        <v>986.38333333333333</v>
      </c>
      <c r="M33" s="28">
        <v>974.65</v>
      </c>
      <c r="N33" s="28">
        <v>959.8</v>
      </c>
      <c r="O33" s="39">
        <v>43015200</v>
      </c>
      <c r="P33" s="40">
        <v>1.2849162011173184E-3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3569.9</v>
      </c>
      <c r="F34" s="37">
        <v>3582.5333333333333</v>
      </c>
      <c r="G34" s="38">
        <v>3553.3666666666668</v>
      </c>
      <c r="H34" s="38">
        <v>3536.8333333333335</v>
      </c>
      <c r="I34" s="38">
        <v>3507.666666666667</v>
      </c>
      <c r="J34" s="38">
        <v>3599.0666666666666</v>
      </c>
      <c r="K34" s="38">
        <v>3628.2333333333336</v>
      </c>
      <c r="L34" s="38">
        <v>3644.7666666666664</v>
      </c>
      <c r="M34" s="28">
        <v>3611.7</v>
      </c>
      <c r="N34" s="28">
        <v>3566</v>
      </c>
      <c r="O34" s="39">
        <v>1203750</v>
      </c>
      <c r="P34" s="40">
        <v>5.8491748485481514E-3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1554.3</v>
      </c>
      <c r="F35" s="37">
        <v>1557.2166666666665</v>
      </c>
      <c r="G35" s="38">
        <v>1542.083333333333</v>
      </c>
      <c r="H35" s="38">
        <v>1529.8666666666666</v>
      </c>
      <c r="I35" s="38">
        <v>1514.7333333333331</v>
      </c>
      <c r="J35" s="38">
        <v>1569.4333333333329</v>
      </c>
      <c r="K35" s="38">
        <v>1584.5666666666666</v>
      </c>
      <c r="L35" s="38">
        <v>1596.7833333333328</v>
      </c>
      <c r="M35" s="28">
        <v>1572.35</v>
      </c>
      <c r="N35" s="28">
        <v>1545</v>
      </c>
      <c r="O35" s="39">
        <v>8223000</v>
      </c>
      <c r="P35" s="40">
        <v>-8.859157476044115E-3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6586.25</v>
      </c>
      <c r="F36" s="37">
        <v>6609</v>
      </c>
      <c r="G36" s="38">
        <v>6547.25</v>
      </c>
      <c r="H36" s="38">
        <v>6508.25</v>
      </c>
      <c r="I36" s="38">
        <v>6446.5</v>
      </c>
      <c r="J36" s="38">
        <v>6648</v>
      </c>
      <c r="K36" s="38">
        <v>6709.75</v>
      </c>
      <c r="L36" s="38">
        <v>6748.75</v>
      </c>
      <c r="M36" s="28">
        <v>6670.75</v>
      </c>
      <c r="N36" s="28">
        <v>6570</v>
      </c>
      <c r="O36" s="39">
        <v>6030125</v>
      </c>
      <c r="P36" s="40">
        <v>1.0917854149203689E-2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2125.75</v>
      </c>
      <c r="F37" s="37">
        <v>2124.6</v>
      </c>
      <c r="G37" s="38">
        <v>2112.2999999999997</v>
      </c>
      <c r="H37" s="38">
        <v>2098.85</v>
      </c>
      <c r="I37" s="38">
        <v>2086.5499999999997</v>
      </c>
      <c r="J37" s="38">
        <v>2138.0499999999997</v>
      </c>
      <c r="K37" s="38">
        <v>2150.35</v>
      </c>
      <c r="L37" s="38">
        <v>2163.7999999999997</v>
      </c>
      <c r="M37" s="28">
        <v>2136.9</v>
      </c>
      <c r="N37" s="28">
        <v>2111.15</v>
      </c>
      <c r="O37" s="39">
        <v>1992600</v>
      </c>
      <c r="P37" s="40">
        <v>-5.8374494836102376E-3</v>
      </c>
    </row>
    <row r="38" spans="1:16" ht="12.75" customHeight="1">
      <c r="A38" s="28">
        <v>28</v>
      </c>
      <c r="B38" s="29" t="s">
        <v>44</v>
      </c>
      <c r="C38" s="30" t="s">
        <v>306</v>
      </c>
      <c r="D38" s="31">
        <v>44951</v>
      </c>
      <c r="E38" s="37">
        <v>388.4</v>
      </c>
      <c r="F38" s="37">
        <v>391.23333333333335</v>
      </c>
      <c r="G38" s="38">
        <v>378.11666666666667</v>
      </c>
      <c r="H38" s="38">
        <v>367.83333333333331</v>
      </c>
      <c r="I38" s="38">
        <v>354.71666666666664</v>
      </c>
      <c r="J38" s="38">
        <v>401.51666666666671</v>
      </c>
      <c r="K38" s="38">
        <v>414.63333333333338</v>
      </c>
      <c r="L38" s="38">
        <v>424.91666666666674</v>
      </c>
      <c r="M38" s="28">
        <v>404.35</v>
      </c>
      <c r="N38" s="28">
        <v>380.95</v>
      </c>
      <c r="O38" s="39">
        <v>8256000</v>
      </c>
      <c r="P38" s="40">
        <v>3.138117129722167E-2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241.55</v>
      </c>
      <c r="F39" s="37">
        <v>240.61666666666665</v>
      </c>
      <c r="G39" s="38">
        <v>237.8833333333333</v>
      </c>
      <c r="H39" s="38">
        <v>234.21666666666664</v>
      </c>
      <c r="I39" s="38">
        <v>231.48333333333329</v>
      </c>
      <c r="J39" s="38">
        <v>244.2833333333333</v>
      </c>
      <c r="K39" s="38">
        <v>247.01666666666665</v>
      </c>
      <c r="L39" s="38">
        <v>250.68333333333331</v>
      </c>
      <c r="M39" s="28">
        <v>243.35</v>
      </c>
      <c r="N39" s="28">
        <v>236.95</v>
      </c>
      <c r="O39" s="39">
        <v>48976200</v>
      </c>
      <c r="P39" s="40">
        <v>4.4170696139381377E-2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183.5</v>
      </c>
      <c r="F40" s="37">
        <v>185</v>
      </c>
      <c r="G40" s="38">
        <v>180.6</v>
      </c>
      <c r="H40" s="38">
        <v>177.7</v>
      </c>
      <c r="I40" s="38">
        <v>173.29999999999998</v>
      </c>
      <c r="J40" s="38">
        <v>187.9</v>
      </c>
      <c r="K40" s="38">
        <v>192.29999999999998</v>
      </c>
      <c r="L40" s="38">
        <v>195.20000000000002</v>
      </c>
      <c r="M40" s="28">
        <v>189.4</v>
      </c>
      <c r="N40" s="28">
        <v>182.1</v>
      </c>
      <c r="O40" s="39">
        <v>85433400</v>
      </c>
      <c r="P40" s="40">
        <v>-6.8008705114254624E-3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1645.2</v>
      </c>
      <c r="F41" s="37">
        <v>1644.1833333333334</v>
      </c>
      <c r="G41" s="38">
        <v>1634.4666666666667</v>
      </c>
      <c r="H41" s="38">
        <v>1623.7333333333333</v>
      </c>
      <c r="I41" s="38">
        <v>1614.0166666666667</v>
      </c>
      <c r="J41" s="38">
        <v>1654.9166666666667</v>
      </c>
      <c r="K41" s="38">
        <v>1664.6333333333334</v>
      </c>
      <c r="L41" s="38">
        <v>1675.3666666666668</v>
      </c>
      <c r="M41" s="28">
        <v>1653.9</v>
      </c>
      <c r="N41" s="28">
        <v>1633.45</v>
      </c>
      <c r="O41" s="39">
        <v>2491775</v>
      </c>
      <c r="P41" s="40">
        <v>1.9904898816764348E-3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99.35</v>
      </c>
      <c r="F42" s="37">
        <v>99.916666666666671</v>
      </c>
      <c r="G42" s="38">
        <v>98.38333333333334</v>
      </c>
      <c r="H42" s="38">
        <v>97.416666666666671</v>
      </c>
      <c r="I42" s="38">
        <v>95.88333333333334</v>
      </c>
      <c r="J42" s="38">
        <v>100.88333333333334</v>
      </c>
      <c r="K42" s="38">
        <v>102.41666666666667</v>
      </c>
      <c r="L42" s="38">
        <v>103.38333333333334</v>
      </c>
      <c r="M42" s="28">
        <v>101.45</v>
      </c>
      <c r="N42" s="28">
        <v>98.95</v>
      </c>
      <c r="O42" s="39">
        <v>105843300</v>
      </c>
      <c r="P42" s="40">
        <v>1.8884212798100787E-3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575</v>
      </c>
      <c r="F43" s="37">
        <v>577.29999999999995</v>
      </c>
      <c r="G43" s="38">
        <v>571.24999999999989</v>
      </c>
      <c r="H43" s="38">
        <v>567.49999999999989</v>
      </c>
      <c r="I43" s="38">
        <v>561.44999999999982</v>
      </c>
      <c r="J43" s="38">
        <v>581.04999999999995</v>
      </c>
      <c r="K43" s="38">
        <v>587.10000000000014</v>
      </c>
      <c r="L43" s="38">
        <v>590.85</v>
      </c>
      <c r="M43" s="28">
        <v>583.35</v>
      </c>
      <c r="N43" s="28">
        <v>573.54999999999995</v>
      </c>
      <c r="O43" s="39">
        <v>5962000</v>
      </c>
      <c r="P43" s="40">
        <v>1.4781966001478197E-3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865.65</v>
      </c>
      <c r="F44" s="37">
        <v>870.98333333333323</v>
      </c>
      <c r="G44" s="38">
        <v>855.91666666666652</v>
      </c>
      <c r="H44" s="38">
        <v>846.18333333333328</v>
      </c>
      <c r="I44" s="38">
        <v>831.11666666666656</v>
      </c>
      <c r="J44" s="38">
        <v>880.71666666666647</v>
      </c>
      <c r="K44" s="38">
        <v>895.7833333333333</v>
      </c>
      <c r="L44" s="38">
        <v>905.51666666666642</v>
      </c>
      <c r="M44" s="28">
        <v>886.05</v>
      </c>
      <c r="N44" s="28">
        <v>861.25</v>
      </c>
      <c r="O44" s="39">
        <v>6410000</v>
      </c>
      <c r="P44" s="40">
        <v>-1.557632398753894E-3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812.3</v>
      </c>
      <c r="F45" s="37">
        <v>814.35</v>
      </c>
      <c r="G45" s="38">
        <v>806.95</v>
      </c>
      <c r="H45" s="38">
        <v>801.6</v>
      </c>
      <c r="I45" s="38">
        <v>794.2</v>
      </c>
      <c r="J45" s="38">
        <v>819.7</v>
      </c>
      <c r="K45" s="38">
        <v>827.09999999999991</v>
      </c>
      <c r="L45" s="38">
        <v>832.45</v>
      </c>
      <c r="M45" s="28">
        <v>821.75</v>
      </c>
      <c r="N45" s="28">
        <v>809</v>
      </c>
      <c r="O45" s="39">
        <v>38632700</v>
      </c>
      <c r="P45" s="40">
        <v>-8.9198674205498152E-3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79.400000000000006</v>
      </c>
      <c r="F46" s="37">
        <v>79.333333333333343</v>
      </c>
      <c r="G46" s="38">
        <v>77.716666666666683</v>
      </c>
      <c r="H46" s="38">
        <v>76.033333333333346</v>
      </c>
      <c r="I46" s="38">
        <v>74.416666666666686</v>
      </c>
      <c r="J46" s="38">
        <v>81.01666666666668</v>
      </c>
      <c r="K46" s="38">
        <v>82.633333333333354</v>
      </c>
      <c r="L46" s="38">
        <v>84.316666666666677</v>
      </c>
      <c r="M46" s="28">
        <v>80.95</v>
      </c>
      <c r="N46" s="28">
        <v>77.650000000000006</v>
      </c>
      <c r="O46" s="39">
        <v>93334500</v>
      </c>
      <c r="P46" s="40">
        <v>-4.5015040825096692E-2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261.64999999999998</v>
      </c>
      <c r="F47" s="37">
        <v>262.55</v>
      </c>
      <c r="G47" s="38">
        <v>260.10000000000002</v>
      </c>
      <c r="H47" s="38">
        <v>258.55</v>
      </c>
      <c r="I47" s="38">
        <v>256.10000000000002</v>
      </c>
      <c r="J47" s="38">
        <v>264.10000000000002</v>
      </c>
      <c r="K47" s="38">
        <v>266.54999999999995</v>
      </c>
      <c r="L47" s="38">
        <v>268.10000000000002</v>
      </c>
      <c r="M47" s="28">
        <v>265</v>
      </c>
      <c r="N47" s="28">
        <v>261</v>
      </c>
      <c r="O47" s="39">
        <v>24028100</v>
      </c>
      <c r="P47" s="40">
        <v>1.5652342990472488E-2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16869.650000000001</v>
      </c>
      <c r="F48" s="37">
        <v>16954.95</v>
      </c>
      <c r="G48" s="38">
        <v>16724.300000000003</v>
      </c>
      <c r="H48" s="38">
        <v>16578.95</v>
      </c>
      <c r="I48" s="38">
        <v>16348.300000000003</v>
      </c>
      <c r="J48" s="38">
        <v>17100.300000000003</v>
      </c>
      <c r="K48" s="38">
        <v>17330.950000000004</v>
      </c>
      <c r="L48" s="38">
        <v>17476.300000000003</v>
      </c>
      <c r="M48" s="28">
        <v>17185.599999999999</v>
      </c>
      <c r="N48" s="28">
        <v>16809.599999999999</v>
      </c>
      <c r="O48" s="39">
        <v>132800</v>
      </c>
      <c r="P48" s="40">
        <v>2.0753266717909301E-2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337.85</v>
      </c>
      <c r="F49" s="37">
        <v>338.51666666666665</v>
      </c>
      <c r="G49" s="38">
        <v>334.33333333333331</v>
      </c>
      <c r="H49" s="38">
        <v>330.81666666666666</v>
      </c>
      <c r="I49" s="38">
        <v>326.63333333333333</v>
      </c>
      <c r="J49" s="38">
        <v>342.0333333333333</v>
      </c>
      <c r="K49" s="38">
        <v>346.2166666666667</v>
      </c>
      <c r="L49" s="38">
        <v>349.73333333333329</v>
      </c>
      <c r="M49" s="28">
        <v>342.7</v>
      </c>
      <c r="N49" s="28">
        <v>335</v>
      </c>
      <c r="O49" s="39">
        <v>15010200</v>
      </c>
      <c r="P49" s="40">
        <v>-3.2261808053847048E-2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4255.7</v>
      </c>
      <c r="F50" s="37">
        <v>4261</v>
      </c>
      <c r="G50" s="38">
        <v>4230.45</v>
      </c>
      <c r="H50" s="38">
        <v>4205.2</v>
      </c>
      <c r="I50" s="38">
        <v>4174.6499999999996</v>
      </c>
      <c r="J50" s="38">
        <v>4286.25</v>
      </c>
      <c r="K50" s="38">
        <v>4316.7999999999993</v>
      </c>
      <c r="L50" s="38">
        <v>4342.05</v>
      </c>
      <c r="M50" s="28">
        <v>4291.55</v>
      </c>
      <c r="N50" s="28">
        <v>4235.75</v>
      </c>
      <c r="O50" s="39">
        <v>1166800</v>
      </c>
      <c r="P50" s="40">
        <v>-2.3925046009703865E-2</v>
      </c>
    </row>
    <row r="51" spans="1:16" ht="12.75" customHeight="1">
      <c r="A51" s="28">
        <v>41</v>
      </c>
      <c r="B51" s="29" t="s">
        <v>86</v>
      </c>
      <c r="C51" s="30" t="s">
        <v>311</v>
      </c>
      <c r="D51" s="31">
        <v>44951</v>
      </c>
      <c r="E51" s="37">
        <v>296.14999999999998</v>
      </c>
      <c r="F51" s="37">
        <v>296.98333333333335</v>
      </c>
      <c r="G51" s="38">
        <v>292.91666666666669</v>
      </c>
      <c r="H51" s="38">
        <v>289.68333333333334</v>
      </c>
      <c r="I51" s="38">
        <v>285.61666666666667</v>
      </c>
      <c r="J51" s="38">
        <v>300.2166666666667</v>
      </c>
      <c r="K51" s="38">
        <v>304.2833333333333</v>
      </c>
      <c r="L51" s="38">
        <v>307.51666666666671</v>
      </c>
      <c r="M51" s="28">
        <v>301.05</v>
      </c>
      <c r="N51" s="28">
        <v>293.75</v>
      </c>
      <c r="O51" s="39">
        <v>8718000</v>
      </c>
      <c r="P51" s="40">
        <v>2.180028129395218E-2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328.65</v>
      </c>
      <c r="F52" s="37">
        <v>331.93333333333334</v>
      </c>
      <c r="G52" s="38">
        <v>323.51666666666665</v>
      </c>
      <c r="H52" s="38">
        <v>318.38333333333333</v>
      </c>
      <c r="I52" s="38">
        <v>309.96666666666664</v>
      </c>
      <c r="J52" s="38">
        <v>337.06666666666666</v>
      </c>
      <c r="K52" s="38">
        <v>345.48333333333329</v>
      </c>
      <c r="L52" s="38">
        <v>350.61666666666667</v>
      </c>
      <c r="M52" s="28">
        <v>340.35</v>
      </c>
      <c r="N52" s="28">
        <v>326.8</v>
      </c>
      <c r="O52" s="39">
        <v>44023500</v>
      </c>
      <c r="P52" s="40">
        <v>2.4183417085427136E-2</v>
      </c>
    </row>
    <row r="53" spans="1:16" ht="12.75" customHeight="1">
      <c r="A53" s="28">
        <v>43</v>
      </c>
      <c r="B53" s="29" t="s">
        <v>63</v>
      </c>
      <c r="C53" s="30" t="s">
        <v>318</v>
      </c>
      <c r="D53" s="31">
        <v>44951</v>
      </c>
      <c r="E53" s="37">
        <v>545.45000000000005</v>
      </c>
      <c r="F53" s="37">
        <v>546.43333333333339</v>
      </c>
      <c r="G53" s="38">
        <v>538.76666666666677</v>
      </c>
      <c r="H53" s="38">
        <v>532.08333333333337</v>
      </c>
      <c r="I53" s="38">
        <v>524.41666666666674</v>
      </c>
      <c r="J53" s="38">
        <v>553.11666666666679</v>
      </c>
      <c r="K53" s="38">
        <v>560.7833333333333</v>
      </c>
      <c r="L53" s="38">
        <v>567.46666666666681</v>
      </c>
      <c r="M53" s="28">
        <v>554.1</v>
      </c>
      <c r="N53" s="28">
        <v>539.75</v>
      </c>
      <c r="O53" s="39">
        <v>4049175</v>
      </c>
      <c r="P53" s="40">
        <v>-7.1718862060721972E-3</v>
      </c>
    </row>
    <row r="54" spans="1:16" ht="12.75" customHeight="1">
      <c r="A54" s="28">
        <v>44</v>
      </c>
      <c r="B54" s="29" t="s">
        <v>44</v>
      </c>
      <c r="C54" s="30" t="s">
        <v>329</v>
      </c>
      <c r="D54" s="31">
        <v>44951</v>
      </c>
      <c r="E54" s="37">
        <v>317.64999999999998</v>
      </c>
      <c r="F54" s="37">
        <v>317.18333333333334</v>
      </c>
      <c r="G54" s="38">
        <v>312.36666666666667</v>
      </c>
      <c r="H54" s="38">
        <v>307.08333333333331</v>
      </c>
      <c r="I54" s="38">
        <v>302.26666666666665</v>
      </c>
      <c r="J54" s="38">
        <v>322.4666666666667</v>
      </c>
      <c r="K54" s="38">
        <v>327.28333333333342</v>
      </c>
      <c r="L54" s="38">
        <v>332.56666666666672</v>
      </c>
      <c r="M54" s="28">
        <v>322</v>
      </c>
      <c r="N54" s="28">
        <v>311.89999999999998</v>
      </c>
      <c r="O54" s="39">
        <v>7461000</v>
      </c>
      <c r="P54" s="40">
        <v>8.2480957562568014E-2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719.95</v>
      </c>
      <c r="F55" s="37">
        <v>725.93333333333339</v>
      </c>
      <c r="G55" s="38">
        <v>711.21666666666681</v>
      </c>
      <c r="H55" s="38">
        <v>702.48333333333346</v>
      </c>
      <c r="I55" s="38">
        <v>687.76666666666688</v>
      </c>
      <c r="J55" s="38">
        <v>734.66666666666674</v>
      </c>
      <c r="K55" s="38">
        <v>749.38333333333344</v>
      </c>
      <c r="L55" s="38">
        <v>758.11666666666667</v>
      </c>
      <c r="M55" s="28">
        <v>740.65</v>
      </c>
      <c r="N55" s="28">
        <v>717.2</v>
      </c>
      <c r="O55" s="39">
        <v>6633750</v>
      </c>
      <c r="P55" s="40">
        <v>-2.4627825767322184E-2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1072.3</v>
      </c>
      <c r="F56" s="37">
        <v>1076.4333333333334</v>
      </c>
      <c r="G56" s="38">
        <v>1066.4166666666667</v>
      </c>
      <c r="H56" s="38">
        <v>1060.5333333333333</v>
      </c>
      <c r="I56" s="38">
        <v>1050.5166666666667</v>
      </c>
      <c r="J56" s="38">
        <v>1082.3166666666668</v>
      </c>
      <c r="K56" s="38">
        <v>1092.3333333333333</v>
      </c>
      <c r="L56" s="38">
        <v>1098.2166666666669</v>
      </c>
      <c r="M56" s="28">
        <v>1086.45</v>
      </c>
      <c r="N56" s="28">
        <v>1070.55</v>
      </c>
      <c r="O56" s="39">
        <v>8349900</v>
      </c>
      <c r="P56" s="40">
        <v>1.1974161020954782E-2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217.45</v>
      </c>
      <c r="F57" s="37">
        <v>219.68333333333331</v>
      </c>
      <c r="G57" s="38">
        <v>214.26666666666662</v>
      </c>
      <c r="H57" s="38">
        <v>211.08333333333331</v>
      </c>
      <c r="I57" s="38">
        <v>205.66666666666663</v>
      </c>
      <c r="J57" s="38">
        <v>222.86666666666662</v>
      </c>
      <c r="K57" s="38">
        <v>228.2833333333333</v>
      </c>
      <c r="L57" s="38">
        <v>231.46666666666661</v>
      </c>
      <c r="M57" s="28">
        <v>225.1</v>
      </c>
      <c r="N57" s="28">
        <v>216.5</v>
      </c>
      <c r="O57" s="39">
        <v>26594400</v>
      </c>
      <c r="P57" s="40">
        <v>5.1128818061088981E-2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3932.95</v>
      </c>
      <c r="F58" s="37">
        <v>3952.8166666666671</v>
      </c>
      <c r="G58" s="38">
        <v>3897.3833333333341</v>
      </c>
      <c r="H58" s="38">
        <v>3861.8166666666671</v>
      </c>
      <c r="I58" s="38">
        <v>3806.3833333333341</v>
      </c>
      <c r="J58" s="38">
        <v>3988.3833333333341</v>
      </c>
      <c r="K58" s="38">
        <v>4043.8166666666675</v>
      </c>
      <c r="L58" s="38">
        <v>4079.3833333333341</v>
      </c>
      <c r="M58" s="28">
        <v>4008.25</v>
      </c>
      <c r="N58" s="28">
        <v>3917.25</v>
      </c>
      <c r="O58" s="39">
        <v>573900</v>
      </c>
      <c r="P58" s="40">
        <v>-3.3594342005556957E-2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1519.6</v>
      </c>
      <c r="F59" s="37">
        <v>1523.0999999999997</v>
      </c>
      <c r="G59" s="38">
        <v>1514.3499999999995</v>
      </c>
      <c r="H59" s="38">
        <v>1509.0999999999997</v>
      </c>
      <c r="I59" s="38">
        <v>1500.3499999999995</v>
      </c>
      <c r="J59" s="38">
        <v>1528.3499999999995</v>
      </c>
      <c r="K59" s="38">
        <v>1537.1</v>
      </c>
      <c r="L59" s="38">
        <v>1542.3499999999995</v>
      </c>
      <c r="M59" s="28">
        <v>1531.85</v>
      </c>
      <c r="N59" s="28">
        <v>1517.85</v>
      </c>
      <c r="O59" s="39">
        <v>2320150</v>
      </c>
      <c r="P59" s="40">
        <v>-2.0682523267838676E-2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732.6</v>
      </c>
      <c r="F60" s="37">
        <v>737.55000000000007</v>
      </c>
      <c r="G60" s="38">
        <v>725.15000000000009</v>
      </c>
      <c r="H60" s="38">
        <v>717.7</v>
      </c>
      <c r="I60" s="38">
        <v>705.30000000000007</v>
      </c>
      <c r="J60" s="38">
        <v>745.00000000000011</v>
      </c>
      <c r="K60" s="38">
        <v>757.4</v>
      </c>
      <c r="L60" s="38">
        <v>764.85000000000014</v>
      </c>
      <c r="M60" s="28">
        <v>749.95</v>
      </c>
      <c r="N60" s="28">
        <v>730.1</v>
      </c>
      <c r="O60" s="39">
        <v>6289000</v>
      </c>
      <c r="P60" s="40">
        <v>-1.0852469329977981E-2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897.5</v>
      </c>
      <c r="F61" s="37">
        <v>900.06666666666661</v>
      </c>
      <c r="G61" s="38">
        <v>889.18333333333317</v>
      </c>
      <c r="H61" s="38">
        <v>880.86666666666656</v>
      </c>
      <c r="I61" s="38">
        <v>869.98333333333312</v>
      </c>
      <c r="J61" s="38">
        <v>908.38333333333321</v>
      </c>
      <c r="K61" s="38">
        <v>919.26666666666665</v>
      </c>
      <c r="L61" s="38">
        <v>927.58333333333326</v>
      </c>
      <c r="M61" s="28">
        <v>910.95</v>
      </c>
      <c r="N61" s="28">
        <v>891.75</v>
      </c>
      <c r="O61" s="39">
        <v>3224200</v>
      </c>
      <c r="P61" s="40">
        <v>2.1965830929664965E-2</v>
      </c>
    </row>
    <row r="62" spans="1:16" ht="12.75" customHeight="1">
      <c r="A62" s="28">
        <v>52</v>
      </c>
      <c r="B62" s="29" t="s">
        <v>70</v>
      </c>
      <c r="C62" s="30" t="s">
        <v>247</v>
      </c>
      <c r="D62" s="31">
        <v>44951</v>
      </c>
      <c r="E62" s="37">
        <v>340.6</v>
      </c>
      <c r="F62" s="37">
        <v>343.56666666666666</v>
      </c>
      <c r="G62" s="38">
        <v>336.63333333333333</v>
      </c>
      <c r="H62" s="38">
        <v>332.66666666666669</v>
      </c>
      <c r="I62" s="38">
        <v>325.73333333333335</v>
      </c>
      <c r="J62" s="38">
        <v>347.5333333333333</v>
      </c>
      <c r="K62" s="38">
        <v>354.46666666666658</v>
      </c>
      <c r="L62" s="38">
        <v>358.43333333333328</v>
      </c>
      <c r="M62" s="28">
        <v>350.5</v>
      </c>
      <c r="N62" s="28">
        <v>339.6</v>
      </c>
      <c r="O62" s="39">
        <v>4464000</v>
      </c>
      <c r="P62" s="40">
        <v>2.3383768913342505E-2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178.6</v>
      </c>
      <c r="F63" s="37">
        <v>178.31666666666669</v>
      </c>
      <c r="G63" s="38">
        <v>175.63333333333338</v>
      </c>
      <c r="H63" s="38">
        <v>172.66666666666669</v>
      </c>
      <c r="I63" s="38">
        <v>169.98333333333338</v>
      </c>
      <c r="J63" s="38">
        <v>181.28333333333339</v>
      </c>
      <c r="K63" s="38">
        <v>183.96666666666673</v>
      </c>
      <c r="L63" s="38">
        <v>186.93333333333339</v>
      </c>
      <c r="M63" s="28">
        <v>181</v>
      </c>
      <c r="N63" s="28">
        <v>175.35</v>
      </c>
      <c r="O63" s="39">
        <v>9305000</v>
      </c>
      <c r="P63" s="40">
        <v>-5.3447354355959384E-3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1386.6</v>
      </c>
      <c r="F64" s="37">
        <v>1395.7166666666665</v>
      </c>
      <c r="G64" s="38">
        <v>1370.4833333333329</v>
      </c>
      <c r="H64" s="38">
        <v>1354.3666666666663</v>
      </c>
      <c r="I64" s="38">
        <v>1329.1333333333328</v>
      </c>
      <c r="J64" s="38">
        <v>1411.833333333333</v>
      </c>
      <c r="K64" s="38">
        <v>1437.0666666666666</v>
      </c>
      <c r="L64" s="38">
        <v>1453.1833333333332</v>
      </c>
      <c r="M64" s="28">
        <v>1420.95</v>
      </c>
      <c r="N64" s="28">
        <v>1379.6</v>
      </c>
      <c r="O64" s="39">
        <v>1732200</v>
      </c>
      <c r="P64" s="40">
        <v>8.738229755178907E-2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561.70000000000005</v>
      </c>
      <c r="F65" s="37">
        <v>562.69999999999993</v>
      </c>
      <c r="G65" s="38">
        <v>558.99999999999989</v>
      </c>
      <c r="H65" s="38">
        <v>556.29999999999995</v>
      </c>
      <c r="I65" s="38">
        <v>552.59999999999991</v>
      </c>
      <c r="J65" s="38">
        <v>565.39999999999986</v>
      </c>
      <c r="K65" s="38">
        <v>569.09999999999991</v>
      </c>
      <c r="L65" s="38">
        <v>571.79999999999984</v>
      </c>
      <c r="M65" s="28">
        <v>566.4</v>
      </c>
      <c r="N65" s="28">
        <v>560</v>
      </c>
      <c r="O65" s="39">
        <v>12353750</v>
      </c>
      <c r="P65" s="40">
        <v>-2.312938618167441E-2</v>
      </c>
    </row>
    <row r="66" spans="1:16" ht="12.75" customHeight="1">
      <c r="A66" s="28">
        <v>56</v>
      </c>
      <c r="B66" s="29" t="s">
        <v>42</v>
      </c>
      <c r="C66" s="30" t="s">
        <v>248</v>
      </c>
      <c r="D66" s="31">
        <v>44951</v>
      </c>
      <c r="E66" s="37">
        <v>1854.75</v>
      </c>
      <c r="F66" s="37">
        <v>1864.2833333333335</v>
      </c>
      <c r="G66" s="38">
        <v>1837.3166666666671</v>
      </c>
      <c r="H66" s="38">
        <v>1819.8833333333334</v>
      </c>
      <c r="I66" s="38">
        <v>1792.916666666667</v>
      </c>
      <c r="J66" s="38">
        <v>1881.7166666666672</v>
      </c>
      <c r="K66" s="38">
        <v>1908.6833333333338</v>
      </c>
      <c r="L66" s="38">
        <v>1926.1166666666672</v>
      </c>
      <c r="M66" s="28">
        <v>1891.25</v>
      </c>
      <c r="N66" s="28">
        <v>1846.85</v>
      </c>
      <c r="O66" s="39">
        <v>1132500</v>
      </c>
      <c r="P66" s="40">
        <v>-5.1110180142438205E-2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1954.1</v>
      </c>
      <c r="F67" s="37">
        <v>1970.2666666666664</v>
      </c>
      <c r="G67" s="38">
        <v>1930.1833333333329</v>
      </c>
      <c r="H67" s="38">
        <v>1906.2666666666664</v>
      </c>
      <c r="I67" s="38">
        <v>1866.1833333333329</v>
      </c>
      <c r="J67" s="38">
        <v>1994.1833333333329</v>
      </c>
      <c r="K67" s="38">
        <v>2034.2666666666664</v>
      </c>
      <c r="L67" s="38">
        <v>2058.1833333333329</v>
      </c>
      <c r="M67" s="28">
        <v>2010.35</v>
      </c>
      <c r="N67" s="28">
        <v>1946.35</v>
      </c>
      <c r="O67" s="39">
        <v>1509250</v>
      </c>
      <c r="P67" s="40">
        <v>9.2471950778139703E-2</v>
      </c>
    </row>
    <row r="68" spans="1:16" ht="12.75" customHeight="1">
      <c r="A68" s="28">
        <v>58</v>
      </c>
      <c r="B68" s="29" t="s">
        <v>44</v>
      </c>
      <c r="C68" s="30" t="s">
        <v>337</v>
      </c>
      <c r="D68" s="31">
        <v>44951</v>
      </c>
      <c r="E68" s="37">
        <v>214.15</v>
      </c>
      <c r="F68" s="37">
        <v>214.9</v>
      </c>
      <c r="G68" s="38">
        <v>212.25</v>
      </c>
      <c r="H68" s="38">
        <v>210.35</v>
      </c>
      <c r="I68" s="38">
        <v>207.7</v>
      </c>
      <c r="J68" s="38">
        <v>216.8</v>
      </c>
      <c r="K68" s="38">
        <v>219.45000000000005</v>
      </c>
      <c r="L68" s="38">
        <v>221.35000000000002</v>
      </c>
      <c r="M68" s="28">
        <v>217.55</v>
      </c>
      <c r="N68" s="28">
        <v>213</v>
      </c>
      <c r="O68" s="39">
        <v>16175600</v>
      </c>
      <c r="P68" s="40">
        <v>-6.5348237317282886E-3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3442.45</v>
      </c>
      <c r="F69" s="37">
        <v>3435.0499999999997</v>
      </c>
      <c r="G69" s="38">
        <v>3415.3999999999996</v>
      </c>
      <c r="H69" s="38">
        <v>3388.35</v>
      </c>
      <c r="I69" s="38">
        <v>3368.7</v>
      </c>
      <c r="J69" s="38">
        <v>3462.0999999999995</v>
      </c>
      <c r="K69" s="38">
        <v>3481.75</v>
      </c>
      <c r="L69" s="38">
        <v>3508.7999999999993</v>
      </c>
      <c r="M69" s="28">
        <v>3454.7</v>
      </c>
      <c r="N69" s="28">
        <v>3408</v>
      </c>
      <c r="O69" s="39">
        <v>2623800</v>
      </c>
      <c r="P69" s="40">
        <v>-4.7226173541963018E-3</v>
      </c>
    </row>
    <row r="70" spans="1:16" ht="12.75" customHeight="1">
      <c r="A70" s="28">
        <v>60</v>
      </c>
      <c r="B70" s="29" t="s">
        <v>44</v>
      </c>
      <c r="C70" s="30" t="s">
        <v>250</v>
      </c>
      <c r="D70" s="31">
        <v>44951</v>
      </c>
      <c r="E70" s="37">
        <v>3865.8</v>
      </c>
      <c r="F70" s="37">
        <v>3886.6</v>
      </c>
      <c r="G70" s="38">
        <v>3836.2</v>
      </c>
      <c r="H70" s="38">
        <v>3806.6</v>
      </c>
      <c r="I70" s="38">
        <v>3756.2</v>
      </c>
      <c r="J70" s="38">
        <v>3916.2</v>
      </c>
      <c r="K70" s="38">
        <v>3966.6000000000004</v>
      </c>
      <c r="L70" s="38">
        <v>3996.2</v>
      </c>
      <c r="M70" s="28">
        <v>3937</v>
      </c>
      <c r="N70" s="28">
        <v>3857</v>
      </c>
      <c r="O70" s="39">
        <v>437500</v>
      </c>
      <c r="P70" s="40">
        <v>4.7590541753965876E-2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373.3</v>
      </c>
      <c r="F71" s="37">
        <v>375.23333333333335</v>
      </c>
      <c r="G71" s="38">
        <v>367.76666666666671</v>
      </c>
      <c r="H71" s="38">
        <v>362.23333333333335</v>
      </c>
      <c r="I71" s="38">
        <v>354.76666666666671</v>
      </c>
      <c r="J71" s="38">
        <v>380.76666666666671</v>
      </c>
      <c r="K71" s="38">
        <v>388.23333333333341</v>
      </c>
      <c r="L71" s="38">
        <v>393.76666666666671</v>
      </c>
      <c r="M71" s="28">
        <v>382.7</v>
      </c>
      <c r="N71" s="28">
        <v>369.7</v>
      </c>
      <c r="O71" s="39">
        <v>43659000</v>
      </c>
      <c r="P71" s="40">
        <v>8.6147747198292296E-3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4264.8500000000004</v>
      </c>
      <c r="F72" s="37">
        <v>4264.6833333333334</v>
      </c>
      <c r="G72" s="38">
        <v>4243.6166666666668</v>
      </c>
      <c r="H72" s="38">
        <v>4222.3833333333332</v>
      </c>
      <c r="I72" s="38">
        <v>4201.3166666666666</v>
      </c>
      <c r="J72" s="38">
        <v>4285.916666666667</v>
      </c>
      <c r="K72" s="38">
        <v>4306.9833333333345</v>
      </c>
      <c r="L72" s="38">
        <v>4328.2166666666672</v>
      </c>
      <c r="M72" s="28">
        <v>4285.75</v>
      </c>
      <c r="N72" s="28">
        <v>4243.45</v>
      </c>
      <c r="O72" s="39">
        <v>2340375</v>
      </c>
      <c r="P72" s="40">
        <v>6.9918786640133382E-3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3231.4</v>
      </c>
      <c r="F73" s="37">
        <v>3227.7000000000003</v>
      </c>
      <c r="G73" s="38">
        <v>3202.8500000000004</v>
      </c>
      <c r="H73" s="38">
        <v>3174.3</v>
      </c>
      <c r="I73" s="38">
        <v>3149.4500000000003</v>
      </c>
      <c r="J73" s="38">
        <v>3256.2500000000005</v>
      </c>
      <c r="K73" s="38">
        <v>3281.1</v>
      </c>
      <c r="L73" s="38">
        <v>3309.6500000000005</v>
      </c>
      <c r="M73" s="28">
        <v>3252.55</v>
      </c>
      <c r="N73" s="28">
        <v>3199.15</v>
      </c>
      <c r="O73" s="39">
        <v>2739800</v>
      </c>
      <c r="P73" s="40">
        <v>2.8825827941835885E-3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2148.8000000000002</v>
      </c>
      <c r="F74" s="37">
        <v>2157.0666666666666</v>
      </c>
      <c r="G74" s="38">
        <v>2134.1833333333334</v>
      </c>
      <c r="H74" s="38">
        <v>2119.5666666666666</v>
      </c>
      <c r="I74" s="38">
        <v>2096.6833333333334</v>
      </c>
      <c r="J74" s="38">
        <v>2171.6833333333334</v>
      </c>
      <c r="K74" s="38">
        <v>2194.5666666666666</v>
      </c>
      <c r="L74" s="38">
        <v>2209.1833333333334</v>
      </c>
      <c r="M74" s="28">
        <v>2179.9499999999998</v>
      </c>
      <c r="N74" s="28">
        <v>2142.4499999999998</v>
      </c>
      <c r="O74" s="39">
        <v>727650</v>
      </c>
      <c r="P74" s="40">
        <v>-1.9273535952557451E-2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179.55</v>
      </c>
      <c r="F75" s="37">
        <v>179.70000000000002</v>
      </c>
      <c r="G75" s="38">
        <v>177.50000000000003</v>
      </c>
      <c r="H75" s="38">
        <v>175.45000000000002</v>
      </c>
      <c r="I75" s="38">
        <v>173.25000000000003</v>
      </c>
      <c r="J75" s="38">
        <v>181.75000000000003</v>
      </c>
      <c r="K75" s="38">
        <v>183.95000000000002</v>
      </c>
      <c r="L75" s="38">
        <v>186.00000000000003</v>
      </c>
      <c r="M75" s="28">
        <v>181.9</v>
      </c>
      <c r="N75" s="28">
        <v>177.65</v>
      </c>
      <c r="O75" s="39">
        <v>28184400</v>
      </c>
      <c r="P75" s="40">
        <v>8.9491178726668367E-4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136.75</v>
      </c>
      <c r="F76" s="37">
        <v>137.11666666666667</v>
      </c>
      <c r="G76" s="38">
        <v>135.03333333333336</v>
      </c>
      <c r="H76" s="38">
        <v>133.31666666666669</v>
      </c>
      <c r="I76" s="38">
        <v>131.23333333333338</v>
      </c>
      <c r="J76" s="38">
        <v>138.83333333333334</v>
      </c>
      <c r="K76" s="38">
        <v>140.91666666666666</v>
      </c>
      <c r="L76" s="38">
        <v>142.63333333333333</v>
      </c>
      <c r="M76" s="28">
        <v>139.19999999999999</v>
      </c>
      <c r="N76" s="28">
        <v>135.4</v>
      </c>
      <c r="O76" s="39">
        <v>74820000</v>
      </c>
      <c r="P76" s="40">
        <v>-4.1260891850333166E-2</v>
      </c>
    </row>
    <row r="77" spans="1:16" ht="12.75" customHeight="1">
      <c r="A77" s="28">
        <v>67</v>
      </c>
      <c r="B77" s="29" t="s">
        <v>86</v>
      </c>
      <c r="C77" s="30" t="s">
        <v>349</v>
      </c>
      <c r="D77" s="31">
        <v>44951</v>
      </c>
      <c r="E77" s="37">
        <v>102.6</v>
      </c>
      <c r="F77" s="37">
        <v>103.18333333333334</v>
      </c>
      <c r="G77" s="38">
        <v>101.46666666666667</v>
      </c>
      <c r="H77" s="38">
        <v>100.33333333333333</v>
      </c>
      <c r="I77" s="38">
        <v>98.61666666666666</v>
      </c>
      <c r="J77" s="38">
        <v>104.31666666666668</v>
      </c>
      <c r="K77" s="38">
        <v>106.03333333333335</v>
      </c>
      <c r="L77" s="38">
        <v>107.16666666666669</v>
      </c>
      <c r="M77" s="28">
        <v>104.9</v>
      </c>
      <c r="N77" s="28">
        <v>102.05</v>
      </c>
      <c r="O77" s="39">
        <v>16416400</v>
      </c>
      <c r="P77" s="40">
        <v>4.4543429844097994E-3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95.75</v>
      </c>
      <c r="F78" s="37">
        <v>96.45</v>
      </c>
      <c r="G78" s="38">
        <v>94.65</v>
      </c>
      <c r="H78" s="38">
        <v>93.55</v>
      </c>
      <c r="I78" s="38">
        <v>91.75</v>
      </c>
      <c r="J78" s="38">
        <v>97.550000000000011</v>
      </c>
      <c r="K78" s="38">
        <v>99.35</v>
      </c>
      <c r="L78" s="38">
        <v>100.45000000000002</v>
      </c>
      <c r="M78" s="28">
        <v>98.25</v>
      </c>
      <c r="N78" s="28">
        <v>95.35</v>
      </c>
      <c r="O78" s="39">
        <v>51825600</v>
      </c>
      <c r="P78" s="40">
        <v>-1.5299026425591099E-2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430.1</v>
      </c>
      <c r="F79" s="37">
        <v>432.4666666666667</v>
      </c>
      <c r="G79" s="38">
        <v>426.03333333333342</v>
      </c>
      <c r="H79" s="38">
        <v>421.9666666666667</v>
      </c>
      <c r="I79" s="38">
        <v>415.53333333333342</v>
      </c>
      <c r="J79" s="38">
        <v>436.53333333333342</v>
      </c>
      <c r="K79" s="38">
        <v>442.9666666666667</v>
      </c>
      <c r="L79" s="38">
        <v>447.03333333333342</v>
      </c>
      <c r="M79" s="28">
        <v>438.9</v>
      </c>
      <c r="N79" s="28">
        <v>428.4</v>
      </c>
      <c r="O79" s="39">
        <v>5108350</v>
      </c>
      <c r="P79" s="40">
        <v>-1.0115200899128969E-2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40.15</v>
      </c>
      <c r="F80" s="37">
        <v>40.4</v>
      </c>
      <c r="G80" s="38">
        <v>39.65</v>
      </c>
      <c r="H80" s="38">
        <v>39.15</v>
      </c>
      <c r="I80" s="38">
        <v>38.4</v>
      </c>
      <c r="J80" s="38">
        <v>40.9</v>
      </c>
      <c r="K80" s="38">
        <v>41.65</v>
      </c>
      <c r="L80" s="38">
        <v>42.15</v>
      </c>
      <c r="M80" s="28">
        <v>41.15</v>
      </c>
      <c r="N80" s="28">
        <v>39.9</v>
      </c>
      <c r="O80" s="39">
        <v>140310000</v>
      </c>
      <c r="P80" s="40">
        <v>1.0369410239792612E-2</v>
      </c>
    </row>
    <row r="81" spans="1:16" ht="12.75" customHeight="1">
      <c r="A81" s="28">
        <v>71</v>
      </c>
      <c r="B81" s="29" t="s">
        <v>44</v>
      </c>
      <c r="C81" s="30" t="s">
        <v>364</v>
      </c>
      <c r="D81" s="31">
        <v>44951</v>
      </c>
      <c r="E81" s="37">
        <v>582.29999999999995</v>
      </c>
      <c r="F81" s="37">
        <v>581.31666666666661</v>
      </c>
      <c r="G81" s="38">
        <v>573.48333333333323</v>
      </c>
      <c r="H81" s="38">
        <v>564.66666666666663</v>
      </c>
      <c r="I81" s="38">
        <v>556.83333333333326</v>
      </c>
      <c r="J81" s="38">
        <v>590.13333333333321</v>
      </c>
      <c r="K81" s="38">
        <v>597.9666666666667</v>
      </c>
      <c r="L81" s="38">
        <v>606.78333333333319</v>
      </c>
      <c r="M81" s="28">
        <v>589.15</v>
      </c>
      <c r="N81" s="28">
        <v>572.5</v>
      </c>
      <c r="O81" s="39">
        <v>7698600</v>
      </c>
      <c r="P81" s="40">
        <v>5.6745182012847964E-2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892.2</v>
      </c>
      <c r="F82" s="37">
        <v>896.05000000000007</v>
      </c>
      <c r="G82" s="38">
        <v>886.85000000000014</v>
      </c>
      <c r="H82" s="38">
        <v>881.50000000000011</v>
      </c>
      <c r="I82" s="38">
        <v>872.30000000000018</v>
      </c>
      <c r="J82" s="38">
        <v>901.40000000000009</v>
      </c>
      <c r="K82" s="38">
        <v>910.60000000000014</v>
      </c>
      <c r="L82" s="38">
        <v>915.95</v>
      </c>
      <c r="M82" s="28">
        <v>905.25</v>
      </c>
      <c r="N82" s="28">
        <v>890.7</v>
      </c>
      <c r="O82" s="39">
        <v>5305000</v>
      </c>
      <c r="P82" s="40">
        <v>1.4728385615914307E-2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1216.0999999999999</v>
      </c>
      <c r="F83" s="37">
        <v>1225.5</v>
      </c>
      <c r="G83" s="38">
        <v>1201.55</v>
      </c>
      <c r="H83" s="38">
        <v>1187</v>
      </c>
      <c r="I83" s="38">
        <v>1163.05</v>
      </c>
      <c r="J83" s="38">
        <v>1240.05</v>
      </c>
      <c r="K83" s="38">
        <v>1263.9999999999998</v>
      </c>
      <c r="L83" s="38">
        <v>1278.55</v>
      </c>
      <c r="M83" s="28">
        <v>1249.45</v>
      </c>
      <c r="N83" s="28">
        <v>1210.95</v>
      </c>
      <c r="O83" s="39">
        <v>4181150</v>
      </c>
      <c r="P83" s="40">
        <v>1.5902519619991739E-2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324.45</v>
      </c>
      <c r="F84" s="37">
        <v>325.73333333333329</v>
      </c>
      <c r="G84" s="38">
        <v>321.06666666666661</v>
      </c>
      <c r="H84" s="38">
        <v>317.68333333333334</v>
      </c>
      <c r="I84" s="38">
        <v>313.01666666666665</v>
      </c>
      <c r="J84" s="38">
        <v>329.11666666666656</v>
      </c>
      <c r="K84" s="38">
        <v>333.78333333333319</v>
      </c>
      <c r="L84" s="38">
        <v>337.16666666666652</v>
      </c>
      <c r="M84" s="28">
        <v>330.4</v>
      </c>
      <c r="N84" s="28">
        <v>322.35000000000002</v>
      </c>
      <c r="O84" s="39">
        <v>7786000</v>
      </c>
      <c r="P84" s="40">
        <v>2.0178197064989519E-2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1698.05</v>
      </c>
      <c r="F85" s="37">
        <v>1707.2833333333335</v>
      </c>
      <c r="G85" s="38">
        <v>1681.3166666666671</v>
      </c>
      <c r="H85" s="38">
        <v>1664.5833333333335</v>
      </c>
      <c r="I85" s="38">
        <v>1638.616666666667</v>
      </c>
      <c r="J85" s="38">
        <v>1724.0166666666671</v>
      </c>
      <c r="K85" s="38">
        <v>1749.9833333333338</v>
      </c>
      <c r="L85" s="38">
        <v>1766.7166666666672</v>
      </c>
      <c r="M85" s="28">
        <v>1733.25</v>
      </c>
      <c r="N85" s="28">
        <v>1690.55</v>
      </c>
      <c r="O85" s="39">
        <v>7759125</v>
      </c>
      <c r="P85" s="40">
        <v>2.2727272727272728E-2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477.9</v>
      </c>
      <c r="F86" s="37">
        <v>483.23333333333335</v>
      </c>
      <c r="G86" s="38">
        <v>471.11666666666667</v>
      </c>
      <c r="H86" s="38">
        <v>464.33333333333331</v>
      </c>
      <c r="I86" s="38">
        <v>452.21666666666664</v>
      </c>
      <c r="J86" s="38">
        <v>490.01666666666671</v>
      </c>
      <c r="K86" s="38">
        <v>502.13333333333338</v>
      </c>
      <c r="L86" s="38">
        <v>508.91666666666674</v>
      </c>
      <c r="M86" s="28">
        <v>495.35</v>
      </c>
      <c r="N86" s="28">
        <v>476.45</v>
      </c>
      <c r="O86" s="39">
        <v>4496250</v>
      </c>
      <c r="P86" s="40">
        <v>0.19780219780219779</v>
      </c>
    </row>
    <row r="87" spans="1:16" ht="12.75" customHeight="1">
      <c r="A87" s="28">
        <v>77</v>
      </c>
      <c r="B87" s="29" t="s">
        <v>44</v>
      </c>
      <c r="C87" s="30" t="s">
        <v>258</v>
      </c>
      <c r="D87" s="31">
        <v>44951</v>
      </c>
      <c r="E87" s="37">
        <v>2493.6999999999998</v>
      </c>
      <c r="F87" s="37">
        <v>2512.4999999999995</v>
      </c>
      <c r="G87" s="38">
        <v>2467.1499999999992</v>
      </c>
      <c r="H87" s="38">
        <v>2440.5999999999995</v>
      </c>
      <c r="I87" s="38">
        <v>2395.2499999999991</v>
      </c>
      <c r="J87" s="38">
        <v>2539.0499999999993</v>
      </c>
      <c r="K87" s="38">
        <v>2584.3999999999996</v>
      </c>
      <c r="L87" s="38">
        <v>2610.9499999999994</v>
      </c>
      <c r="M87" s="28">
        <v>2557.85</v>
      </c>
      <c r="N87" s="28">
        <v>2485.9499999999998</v>
      </c>
      <c r="O87" s="39">
        <v>3364500</v>
      </c>
      <c r="P87" s="40">
        <v>4.1221799275833255E-2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1151.5999999999999</v>
      </c>
      <c r="F88" s="37">
        <v>1143.3333333333333</v>
      </c>
      <c r="G88" s="38">
        <v>1130.9666666666665</v>
      </c>
      <c r="H88" s="38">
        <v>1110.3333333333333</v>
      </c>
      <c r="I88" s="38">
        <v>1097.9666666666665</v>
      </c>
      <c r="J88" s="38">
        <v>1163.9666666666665</v>
      </c>
      <c r="K88" s="38">
        <v>1176.3333333333333</v>
      </c>
      <c r="L88" s="38">
        <v>1196.9666666666665</v>
      </c>
      <c r="M88" s="28">
        <v>1155.7</v>
      </c>
      <c r="N88" s="28">
        <v>1122.7</v>
      </c>
      <c r="O88" s="39">
        <v>4733000</v>
      </c>
      <c r="P88" s="40">
        <v>1.6974645466265578E-2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1031.3499999999999</v>
      </c>
      <c r="F89" s="37">
        <v>1031.5333333333333</v>
      </c>
      <c r="G89" s="38">
        <v>1025.1666666666665</v>
      </c>
      <c r="H89" s="38">
        <v>1018.9833333333331</v>
      </c>
      <c r="I89" s="38">
        <v>1012.6166666666663</v>
      </c>
      <c r="J89" s="38">
        <v>1037.7166666666667</v>
      </c>
      <c r="K89" s="38">
        <v>1044.0833333333335</v>
      </c>
      <c r="L89" s="38">
        <v>1050.2666666666669</v>
      </c>
      <c r="M89" s="28">
        <v>1037.9000000000001</v>
      </c>
      <c r="N89" s="28">
        <v>1025.3499999999999</v>
      </c>
      <c r="O89" s="39">
        <v>9313500</v>
      </c>
      <c r="P89" s="40">
        <v>-8.4954169461211714E-3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2639.6</v>
      </c>
      <c r="F90" s="37">
        <v>2652.3666666666668</v>
      </c>
      <c r="G90" s="38">
        <v>2617.7333333333336</v>
      </c>
      <c r="H90" s="38">
        <v>2595.8666666666668</v>
      </c>
      <c r="I90" s="38">
        <v>2561.2333333333336</v>
      </c>
      <c r="J90" s="38">
        <v>2674.2333333333336</v>
      </c>
      <c r="K90" s="38">
        <v>2708.8666666666668</v>
      </c>
      <c r="L90" s="38">
        <v>2730.7333333333336</v>
      </c>
      <c r="M90" s="28">
        <v>2687</v>
      </c>
      <c r="N90" s="28">
        <v>2630.5</v>
      </c>
      <c r="O90" s="39">
        <v>19335000</v>
      </c>
      <c r="P90" s="40">
        <v>1.5984614414528028E-2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2172.85</v>
      </c>
      <c r="F91" s="37">
        <v>2175.9500000000003</v>
      </c>
      <c r="G91" s="38">
        <v>2157.0000000000005</v>
      </c>
      <c r="H91" s="38">
        <v>2141.15</v>
      </c>
      <c r="I91" s="38">
        <v>2122.2000000000003</v>
      </c>
      <c r="J91" s="38">
        <v>2191.8000000000006</v>
      </c>
      <c r="K91" s="38">
        <v>2210.7500000000005</v>
      </c>
      <c r="L91" s="38">
        <v>2226.6000000000008</v>
      </c>
      <c r="M91" s="28">
        <v>2194.9</v>
      </c>
      <c r="N91" s="28">
        <v>2160.1</v>
      </c>
      <c r="O91" s="39">
        <v>1741200</v>
      </c>
      <c r="P91" s="40">
        <v>1.8603018603018603E-2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1618.5</v>
      </c>
      <c r="F92" s="37">
        <v>1627.6166666666668</v>
      </c>
      <c r="G92" s="38">
        <v>1605.4833333333336</v>
      </c>
      <c r="H92" s="38">
        <v>1592.4666666666667</v>
      </c>
      <c r="I92" s="38">
        <v>1570.3333333333335</v>
      </c>
      <c r="J92" s="38">
        <v>1640.6333333333337</v>
      </c>
      <c r="K92" s="38">
        <v>1662.7666666666669</v>
      </c>
      <c r="L92" s="38">
        <v>1675.7833333333338</v>
      </c>
      <c r="M92" s="28">
        <v>1649.75</v>
      </c>
      <c r="N92" s="28">
        <v>1614.6</v>
      </c>
      <c r="O92" s="39">
        <v>58110250</v>
      </c>
      <c r="P92" s="40">
        <v>1.7429823294332899E-2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600.20000000000005</v>
      </c>
      <c r="F93" s="37">
        <v>603.26666666666665</v>
      </c>
      <c r="G93" s="38">
        <v>594.63333333333333</v>
      </c>
      <c r="H93" s="38">
        <v>589.06666666666672</v>
      </c>
      <c r="I93" s="38">
        <v>580.43333333333339</v>
      </c>
      <c r="J93" s="38">
        <v>608.83333333333326</v>
      </c>
      <c r="K93" s="38">
        <v>617.46666666666647</v>
      </c>
      <c r="L93" s="38">
        <v>623.03333333333319</v>
      </c>
      <c r="M93" s="28">
        <v>611.9</v>
      </c>
      <c r="N93" s="28">
        <v>597.70000000000005</v>
      </c>
      <c r="O93" s="39">
        <v>14066800</v>
      </c>
      <c r="P93" s="40">
        <v>-3.179890975166566E-2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2714.05</v>
      </c>
      <c r="F94" s="37">
        <v>2717.7166666666667</v>
      </c>
      <c r="G94" s="38">
        <v>2700.6333333333332</v>
      </c>
      <c r="H94" s="38">
        <v>2687.2166666666667</v>
      </c>
      <c r="I94" s="38">
        <v>2670.1333333333332</v>
      </c>
      <c r="J94" s="38">
        <v>2731.1333333333332</v>
      </c>
      <c r="K94" s="38">
        <v>2748.2166666666662</v>
      </c>
      <c r="L94" s="38">
        <v>2761.6333333333332</v>
      </c>
      <c r="M94" s="28">
        <v>2734.8</v>
      </c>
      <c r="N94" s="28">
        <v>2704.3</v>
      </c>
      <c r="O94" s="39">
        <v>2419800</v>
      </c>
      <c r="P94" s="40">
        <v>3.4834535954217467E-3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461.35</v>
      </c>
      <c r="F95" s="37">
        <v>466.76666666666665</v>
      </c>
      <c r="G95" s="38">
        <v>454.13333333333333</v>
      </c>
      <c r="H95" s="38">
        <v>446.91666666666669</v>
      </c>
      <c r="I95" s="38">
        <v>434.28333333333336</v>
      </c>
      <c r="J95" s="38">
        <v>473.98333333333329</v>
      </c>
      <c r="K95" s="38">
        <v>486.61666666666662</v>
      </c>
      <c r="L95" s="38">
        <v>493.83333333333326</v>
      </c>
      <c r="M95" s="28">
        <v>479.4</v>
      </c>
      <c r="N95" s="28">
        <v>459.55</v>
      </c>
      <c r="O95" s="39">
        <v>21898800</v>
      </c>
      <c r="P95" s="40">
        <v>5.6677700466121729E-2</v>
      </c>
    </row>
    <row r="96" spans="1:16" ht="12.75" customHeight="1">
      <c r="A96" s="28">
        <v>86</v>
      </c>
      <c r="B96" s="29" t="s">
        <v>119</v>
      </c>
      <c r="C96" s="30" t="s">
        <v>373</v>
      </c>
      <c r="D96" s="31">
        <v>44951</v>
      </c>
      <c r="E96" s="37">
        <v>114.8</v>
      </c>
      <c r="F96" s="37">
        <v>115.19999999999999</v>
      </c>
      <c r="G96" s="38">
        <v>113.29999999999998</v>
      </c>
      <c r="H96" s="38">
        <v>111.8</v>
      </c>
      <c r="I96" s="38">
        <v>109.89999999999999</v>
      </c>
      <c r="J96" s="38">
        <v>116.69999999999997</v>
      </c>
      <c r="K96" s="38">
        <v>118.59999999999998</v>
      </c>
      <c r="L96" s="38">
        <v>120.09999999999997</v>
      </c>
      <c r="M96" s="28">
        <v>117.1</v>
      </c>
      <c r="N96" s="28">
        <v>113.7</v>
      </c>
      <c r="O96" s="39">
        <v>19156800</v>
      </c>
      <c r="P96" s="40">
        <v>-6.1162079510703363E-2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241.9</v>
      </c>
      <c r="F97" s="37">
        <v>241.88333333333333</v>
      </c>
      <c r="G97" s="38">
        <v>238.11666666666665</v>
      </c>
      <c r="H97" s="38">
        <v>234.33333333333331</v>
      </c>
      <c r="I97" s="38">
        <v>230.56666666666663</v>
      </c>
      <c r="J97" s="38">
        <v>245.66666666666666</v>
      </c>
      <c r="K97" s="38">
        <v>249.43333333333331</v>
      </c>
      <c r="L97" s="38">
        <v>253.21666666666667</v>
      </c>
      <c r="M97" s="28">
        <v>245.65</v>
      </c>
      <c r="N97" s="28">
        <v>238.1</v>
      </c>
      <c r="O97" s="39">
        <v>19872000</v>
      </c>
      <c r="P97" s="40">
        <v>-2.876748482449195E-2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2548.3000000000002</v>
      </c>
      <c r="F98" s="37">
        <v>2552.3833333333332</v>
      </c>
      <c r="G98" s="38">
        <v>2534.4166666666665</v>
      </c>
      <c r="H98" s="38">
        <v>2520.5333333333333</v>
      </c>
      <c r="I98" s="38">
        <v>2502.5666666666666</v>
      </c>
      <c r="J98" s="38">
        <v>2566.2666666666664</v>
      </c>
      <c r="K98" s="38">
        <v>2584.2333333333336</v>
      </c>
      <c r="L98" s="38">
        <v>2598.1166666666663</v>
      </c>
      <c r="M98" s="28">
        <v>2570.35</v>
      </c>
      <c r="N98" s="28">
        <v>2538.5</v>
      </c>
      <c r="O98" s="39">
        <v>8131500</v>
      </c>
      <c r="P98" s="40">
        <v>2.5888497785852164E-2</v>
      </c>
    </row>
    <row r="99" spans="1:16" ht="12.75" customHeight="1">
      <c r="A99" s="28">
        <v>89</v>
      </c>
      <c r="B99" s="29" t="s">
        <v>44</v>
      </c>
      <c r="C99" s="30" t="s">
        <v>374</v>
      </c>
      <c r="D99" s="31">
        <v>44951</v>
      </c>
      <c r="E99" s="37">
        <v>40533.25</v>
      </c>
      <c r="F99" s="37">
        <v>40810.73333333333</v>
      </c>
      <c r="G99" s="38">
        <v>40122.516666666663</v>
      </c>
      <c r="H99" s="38">
        <v>39711.783333333333</v>
      </c>
      <c r="I99" s="38">
        <v>39023.566666666666</v>
      </c>
      <c r="J99" s="38">
        <v>41221.46666666666</v>
      </c>
      <c r="K99" s="38">
        <v>41909.68333333332</v>
      </c>
      <c r="L99" s="38">
        <v>42320.416666666657</v>
      </c>
      <c r="M99" s="28">
        <v>41498.949999999997</v>
      </c>
      <c r="N99" s="28">
        <v>40400</v>
      </c>
      <c r="O99" s="39">
        <v>38370</v>
      </c>
      <c r="P99" s="40">
        <v>2.7440219521756176E-3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145.9</v>
      </c>
      <c r="F100" s="37">
        <v>147.46666666666667</v>
      </c>
      <c r="G100" s="38">
        <v>142.83333333333334</v>
      </c>
      <c r="H100" s="38">
        <v>139.76666666666668</v>
      </c>
      <c r="I100" s="38">
        <v>135.13333333333335</v>
      </c>
      <c r="J100" s="38">
        <v>150.53333333333333</v>
      </c>
      <c r="K100" s="38">
        <v>155.16666666666666</v>
      </c>
      <c r="L100" s="38">
        <v>158.23333333333332</v>
      </c>
      <c r="M100" s="28">
        <v>152.1</v>
      </c>
      <c r="N100" s="28">
        <v>144.4</v>
      </c>
      <c r="O100" s="39">
        <v>47116000</v>
      </c>
      <c r="P100" s="40">
        <v>4.8626514246715574E-3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904.1</v>
      </c>
      <c r="F101" s="37">
        <v>905.88333333333333</v>
      </c>
      <c r="G101" s="38">
        <v>898.16666666666663</v>
      </c>
      <c r="H101" s="38">
        <v>892.23333333333335</v>
      </c>
      <c r="I101" s="38">
        <v>884.51666666666665</v>
      </c>
      <c r="J101" s="38">
        <v>911.81666666666661</v>
      </c>
      <c r="K101" s="38">
        <v>919.5333333333333</v>
      </c>
      <c r="L101" s="38">
        <v>925.46666666666658</v>
      </c>
      <c r="M101" s="28">
        <v>913.6</v>
      </c>
      <c r="N101" s="28">
        <v>899.95</v>
      </c>
      <c r="O101" s="39">
        <v>69783000</v>
      </c>
      <c r="P101" s="40">
        <v>4.1736331717104162E-2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1254.5</v>
      </c>
      <c r="F102" s="37">
        <v>1262.55</v>
      </c>
      <c r="G102" s="38">
        <v>1240.6999999999998</v>
      </c>
      <c r="H102" s="38">
        <v>1226.8999999999999</v>
      </c>
      <c r="I102" s="38">
        <v>1205.0499999999997</v>
      </c>
      <c r="J102" s="38">
        <v>1276.3499999999999</v>
      </c>
      <c r="K102" s="38">
        <v>1298.1999999999998</v>
      </c>
      <c r="L102" s="38">
        <v>1312</v>
      </c>
      <c r="M102" s="28">
        <v>1284.4000000000001</v>
      </c>
      <c r="N102" s="28">
        <v>1248.75</v>
      </c>
      <c r="O102" s="39">
        <v>3422100</v>
      </c>
      <c r="P102" s="40">
        <v>-2.601263470828688E-3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471.2</v>
      </c>
      <c r="F103" s="37">
        <v>472.48333333333329</v>
      </c>
      <c r="G103" s="38">
        <v>468.06666666666661</v>
      </c>
      <c r="H103" s="38">
        <v>464.93333333333334</v>
      </c>
      <c r="I103" s="38">
        <v>460.51666666666665</v>
      </c>
      <c r="J103" s="38">
        <v>475.61666666666656</v>
      </c>
      <c r="K103" s="38">
        <v>480.03333333333319</v>
      </c>
      <c r="L103" s="38">
        <v>483.16666666666652</v>
      </c>
      <c r="M103" s="28">
        <v>476.9</v>
      </c>
      <c r="N103" s="28">
        <v>469.35</v>
      </c>
      <c r="O103" s="39">
        <v>17505000</v>
      </c>
      <c r="P103" s="40">
        <v>5.3411440385940732E-3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7.85</v>
      </c>
      <c r="F104" s="37">
        <v>7.833333333333333</v>
      </c>
      <c r="G104" s="38">
        <v>7.7166666666666659</v>
      </c>
      <c r="H104" s="38">
        <v>7.583333333333333</v>
      </c>
      <c r="I104" s="38">
        <v>7.4666666666666659</v>
      </c>
      <c r="J104" s="38">
        <v>7.9666666666666659</v>
      </c>
      <c r="K104" s="38">
        <v>8.0833333333333321</v>
      </c>
      <c r="L104" s="38">
        <v>8.216666666666665</v>
      </c>
      <c r="M104" s="28">
        <v>7.95</v>
      </c>
      <c r="N104" s="28">
        <v>7.7</v>
      </c>
      <c r="O104" s="39">
        <v>633290000</v>
      </c>
      <c r="P104" s="40">
        <v>1.3555904100380909E-2</v>
      </c>
    </row>
    <row r="105" spans="1:16" ht="12.75" customHeight="1">
      <c r="A105" s="28">
        <v>95</v>
      </c>
      <c r="B105" s="29" t="s">
        <v>63</v>
      </c>
      <c r="C105" s="30" t="s">
        <v>378</v>
      </c>
      <c r="D105" s="31">
        <v>44951</v>
      </c>
      <c r="E105" s="37">
        <v>83.7</v>
      </c>
      <c r="F105" s="37">
        <v>83.933333333333323</v>
      </c>
      <c r="G105" s="38">
        <v>82.366666666666646</v>
      </c>
      <c r="H105" s="38">
        <v>81.033333333333317</v>
      </c>
      <c r="I105" s="38">
        <v>79.46666666666664</v>
      </c>
      <c r="J105" s="38">
        <v>85.266666666666652</v>
      </c>
      <c r="K105" s="38">
        <v>86.833333333333343</v>
      </c>
      <c r="L105" s="38">
        <v>88.166666666666657</v>
      </c>
      <c r="M105" s="28">
        <v>85.5</v>
      </c>
      <c r="N105" s="28">
        <v>82.6</v>
      </c>
      <c r="O105" s="39">
        <v>113020000</v>
      </c>
      <c r="P105" s="40">
        <v>4.1759218125277655E-3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60.5</v>
      </c>
      <c r="F106" s="37">
        <v>60.716666666666669</v>
      </c>
      <c r="G106" s="38">
        <v>59.433333333333337</v>
      </c>
      <c r="H106" s="38">
        <v>58.366666666666667</v>
      </c>
      <c r="I106" s="38">
        <v>57.083333333333336</v>
      </c>
      <c r="J106" s="38">
        <v>61.783333333333339</v>
      </c>
      <c r="K106" s="38">
        <v>63.06666666666667</v>
      </c>
      <c r="L106" s="38">
        <v>64.13333333333334</v>
      </c>
      <c r="M106" s="28">
        <v>62</v>
      </c>
      <c r="N106" s="28">
        <v>59.65</v>
      </c>
      <c r="O106" s="39">
        <v>166185000</v>
      </c>
      <c r="P106" s="40">
        <v>1.8477661334804191E-2</v>
      </c>
    </row>
    <row r="107" spans="1:16" ht="12.75" customHeight="1">
      <c r="A107" s="28">
        <v>97</v>
      </c>
      <c r="B107" s="29" t="s">
        <v>44</v>
      </c>
      <c r="C107" s="30" t="s">
        <v>388</v>
      </c>
      <c r="D107" s="31">
        <v>44951</v>
      </c>
      <c r="E107" s="37">
        <v>141</v>
      </c>
      <c r="F107" s="37">
        <v>141.6</v>
      </c>
      <c r="G107" s="38">
        <v>139.94999999999999</v>
      </c>
      <c r="H107" s="38">
        <v>138.9</v>
      </c>
      <c r="I107" s="38">
        <v>137.25</v>
      </c>
      <c r="J107" s="38">
        <v>142.64999999999998</v>
      </c>
      <c r="K107" s="38">
        <v>144.30000000000001</v>
      </c>
      <c r="L107" s="38">
        <v>145.34999999999997</v>
      </c>
      <c r="M107" s="28">
        <v>143.25</v>
      </c>
      <c r="N107" s="28">
        <v>140.55000000000001</v>
      </c>
      <c r="O107" s="39">
        <v>44887500</v>
      </c>
      <c r="P107" s="40">
        <v>-1.7513134851138354E-3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418.7</v>
      </c>
      <c r="F108" s="37">
        <v>419.25</v>
      </c>
      <c r="G108" s="38">
        <v>414.95</v>
      </c>
      <c r="H108" s="38">
        <v>411.2</v>
      </c>
      <c r="I108" s="38">
        <v>406.9</v>
      </c>
      <c r="J108" s="38">
        <v>423</v>
      </c>
      <c r="K108" s="38">
        <v>427.29999999999995</v>
      </c>
      <c r="L108" s="38">
        <v>431.05</v>
      </c>
      <c r="M108" s="28">
        <v>423.55</v>
      </c>
      <c r="N108" s="28">
        <v>415.5</v>
      </c>
      <c r="O108" s="39">
        <v>8210125</v>
      </c>
      <c r="P108" s="40">
        <v>-2.6724569901453148E-3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315.45</v>
      </c>
      <c r="F109" s="37">
        <v>317.25</v>
      </c>
      <c r="G109" s="38">
        <v>312.39999999999998</v>
      </c>
      <c r="H109" s="38">
        <v>309.34999999999997</v>
      </c>
      <c r="I109" s="38">
        <v>304.49999999999994</v>
      </c>
      <c r="J109" s="38">
        <v>320.3</v>
      </c>
      <c r="K109" s="38">
        <v>325.15000000000003</v>
      </c>
      <c r="L109" s="38">
        <v>328.20000000000005</v>
      </c>
      <c r="M109" s="28">
        <v>322.10000000000002</v>
      </c>
      <c r="N109" s="28">
        <v>314.2</v>
      </c>
      <c r="O109" s="39">
        <v>25640000</v>
      </c>
      <c r="P109" s="40">
        <v>-6.7405283954443326E-3</v>
      </c>
    </row>
    <row r="110" spans="1:16" ht="12.75" customHeight="1">
      <c r="A110" s="28">
        <v>100</v>
      </c>
      <c r="B110" s="29" t="s">
        <v>42</v>
      </c>
      <c r="C110" s="30" t="s">
        <v>385</v>
      </c>
      <c r="D110" s="31">
        <v>44951</v>
      </c>
      <c r="E110" s="37">
        <v>220.6</v>
      </c>
      <c r="F110" s="37">
        <v>221.95000000000002</v>
      </c>
      <c r="G110" s="38">
        <v>218.05000000000004</v>
      </c>
      <c r="H110" s="38">
        <v>215.50000000000003</v>
      </c>
      <c r="I110" s="38">
        <v>211.60000000000005</v>
      </c>
      <c r="J110" s="38">
        <v>224.50000000000003</v>
      </c>
      <c r="K110" s="38">
        <v>228.4</v>
      </c>
      <c r="L110" s="38">
        <v>230.95000000000002</v>
      </c>
      <c r="M110" s="28">
        <v>225.85</v>
      </c>
      <c r="N110" s="28">
        <v>219.4</v>
      </c>
      <c r="O110" s="39">
        <v>15358400</v>
      </c>
      <c r="P110" s="40">
        <v>1.9049451606696171E-2</v>
      </c>
    </row>
    <row r="111" spans="1:16" ht="12.75" customHeight="1">
      <c r="A111" s="28">
        <v>101</v>
      </c>
      <c r="B111" s="29" t="s">
        <v>44</v>
      </c>
      <c r="C111" s="30" t="s">
        <v>261</v>
      </c>
      <c r="D111" s="31">
        <v>44951</v>
      </c>
      <c r="E111" s="37">
        <v>4316.05</v>
      </c>
      <c r="F111" s="37">
        <v>4325.5</v>
      </c>
      <c r="G111" s="38">
        <v>4279.5</v>
      </c>
      <c r="H111" s="38">
        <v>4242.95</v>
      </c>
      <c r="I111" s="38">
        <v>4196.95</v>
      </c>
      <c r="J111" s="38">
        <v>4362.05</v>
      </c>
      <c r="K111" s="38">
        <v>4408.05</v>
      </c>
      <c r="L111" s="38">
        <v>4444.6000000000004</v>
      </c>
      <c r="M111" s="28">
        <v>4371.5</v>
      </c>
      <c r="N111" s="28">
        <v>4288.95</v>
      </c>
      <c r="O111" s="39">
        <v>281250</v>
      </c>
      <c r="P111" s="40">
        <v>2.4590163934426229E-2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2013.25</v>
      </c>
      <c r="F112" s="37">
        <v>2028.2166666666665</v>
      </c>
      <c r="G112" s="38">
        <v>1988.2833333333328</v>
      </c>
      <c r="H112" s="38">
        <v>1963.3166666666664</v>
      </c>
      <c r="I112" s="38">
        <v>1923.3833333333328</v>
      </c>
      <c r="J112" s="38">
        <v>2053.1833333333329</v>
      </c>
      <c r="K112" s="38">
        <v>2093.1166666666668</v>
      </c>
      <c r="L112" s="38">
        <v>2118.083333333333</v>
      </c>
      <c r="M112" s="28">
        <v>2068.15</v>
      </c>
      <c r="N112" s="28">
        <v>2003.25</v>
      </c>
      <c r="O112" s="39">
        <v>3149100</v>
      </c>
      <c r="P112" s="40">
        <v>-1.371793667199098E-2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1226.8499999999999</v>
      </c>
      <c r="F113" s="37">
        <v>1237.8</v>
      </c>
      <c r="G113" s="38">
        <v>1198</v>
      </c>
      <c r="H113" s="38">
        <v>1169.1500000000001</v>
      </c>
      <c r="I113" s="38">
        <v>1129.3500000000001</v>
      </c>
      <c r="J113" s="38">
        <v>1266.6499999999999</v>
      </c>
      <c r="K113" s="38">
        <v>1306.4499999999996</v>
      </c>
      <c r="L113" s="38">
        <v>1335.2999999999997</v>
      </c>
      <c r="M113" s="28">
        <v>1277.5999999999999</v>
      </c>
      <c r="N113" s="28">
        <v>1208.95</v>
      </c>
      <c r="O113" s="39">
        <v>24635250</v>
      </c>
      <c r="P113" s="40">
        <v>-3.4121985214982622E-2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185.15</v>
      </c>
      <c r="F114" s="37">
        <v>186.93333333333331</v>
      </c>
      <c r="G114" s="38">
        <v>183.01666666666662</v>
      </c>
      <c r="H114" s="38">
        <v>180.88333333333333</v>
      </c>
      <c r="I114" s="38">
        <v>176.96666666666664</v>
      </c>
      <c r="J114" s="38">
        <v>189.06666666666661</v>
      </c>
      <c r="K114" s="38">
        <v>192.98333333333329</v>
      </c>
      <c r="L114" s="38">
        <v>195.11666666666659</v>
      </c>
      <c r="M114" s="28">
        <v>190.85</v>
      </c>
      <c r="N114" s="28">
        <v>184.8</v>
      </c>
      <c r="O114" s="39">
        <v>15559600</v>
      </c>
      <c r="P114" s="40">
        <v>0.12901259650548558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1497.5</v>
      </c>
      <c r="F115" s="37">
        <v>1507.0166666666667</v>
      </c>
      <c r="G115" s="38">
        <v>1485.5333333333333</v>
      </c>
      <c r="H115" s="38">
        <v>1473.5666666666666</v>
      </c>
      <c r="I115" s="38">
        <v>1452.0833333333333</v>
      </c>
      <c r="J115" s="38">
        <v>1518.9833333333333</v>
      </c>
      <c r="K115" s="38">
        <v>1540.4666666666665</v>
      </c>
      <c r="L115" s="38">
        <v>1552.4333333333334</v>
      </c>
      <c r="M115" s="28">
        <v>1528.5</v>
      </c>
      <c r="N115" s="28">
        <v>1495.05</v>
      </c>
      <c r="O115" s="39">
        <v>33448800</v>
      </c>
      <c r="P115" s="40">
        <v>6.7901155737181529E-2</v>
      </c>
    </row>
    <row r="116" spans="1:16" ht="12.75" customHeight="1">
      <c r="A116" s="28">
        <v>106</v>
      </c>
      <c r="B116" s="29" t="s">
        <v>86</v>
      </c>
      <c r="C116" s="30" t="s">
        <v>393</v>
      </c>
      <c r="D116" s="31">
        <v>44951</v>
      </c>
      <c r="E116" s="37">
        <v>441.1</v>
      </c>
      <c r="F116" s="37">
        <v>442.73333333333335</v>
      </c>
      <c r="G116" s="38">
        <v>436.41666666666669</v>
      </c>
      <c r="H116" s="38">
        <v>431.73333333333335</v>
      </c>
      <c r="I116" s="38">
        <v>425.41666666666669</v>
      </c>
      <c r="J116" s="38">
        <v>447.41666666666669</v>
      </c>
      <c r="K116" s="38">
        <v>453.73333333333329</v>
      </c>
      <c r="L116" s="38">
        <v>458.41666666666669</v>
      </c>
      <c r="M116" s="28">
        <v>449.05</v>
      </c>
      <c r="N116" s="28">
        <v>438.05</v>
      </c>
      <c r="O116" s="39">
        <v>4601000</v>
      </c>
      <c r="P116" s="40">
        <v>-3.0335861321776816E-3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78.349999999999994</v>
      </c>
      <c r="F117" s="37">
        <v>78.633333333333326</v>
      </c>
      <c r="G117" s="38">
        <v>77.266666666666652</v>
      </c>
      <c r="H117" s="38">
        <v>76.183333333333323</v>
      </c>
      <c r="I117" s="38">
        <v>74.816666666666649</v>
      </c>
      <c r="J117" s="38">
        <v>79.716666666666654</v>
      </c>
      <c r="K117" s="38">
        <v>81.083333333333329</v>
      </c>
      <c r="L117" s="38">
        <v>82.166666666666657</v>
      </c>
      <c r="M117" s="28">
        <v>80</v>
      </c>
      <c r="N117" s="28">
        <v>77.55</v>
      </c>
      <c r="O117" s="39">
        <v>86180250</v>
      </c>
      <c r="P117" s="40">
        <v>4.3196034462410007E-2</v>
      </c>
    </row>
    <row r="118" spans="1:16" ht="12.75" customHeight="1">
      <c r="A118" s="28">
        <v>108</v>
      </c>
      <c r="B118" s="29" t="s">
        <v>47</v>
      </c>
      <c r="C118" s="30" t="s">
        <v>262</v>
      </c>
      <c r="D118" s="31">
        <v>44951</v>
      </c>
      <c r="E118" s="37">
        <v>858.2</v>
      </c>
      <c r="F118" s="37">
        <v>856.7833333333333</v>
      </c>
      <c r="G118" s="38">
        <v>850.26666666666665</v>
      </c>
      <c r="H118" s="38">
        <v>842.33333333333337</v>
      </c>
      <c r="I118" s="38">
        <v>835.81666666666672</v>
      </c>
      <c r="J118" s="38">
        <v>864.71666666666658</v>
      </c>
      <c r="K118" s="38">
        <v>871.23333333333323</v>
      </c>
      <c r="L118" s="38">
        <v>879.16666666666652</v>
      </c>
      <c r="M118" s="28">
        <v>863.3</v>
      </c>
      <c r="N118" s="28">
        <v>848.85</v>
      </c>
      <c r="O118" s="39">
        <v>1637350</v>
      </c>
      <c r="P118" s="40">
        <v>7.6E-3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636.04999999999995</v>
      </c>
      <c r="F119" s="37">
        <v>638.96666666666658</v>
      </c>
      <c r="G119" s="38">
        <v>630.88333333333321</v>
      </c>
      <c r="H119" s="38">
        <v>625.71666666666658</v>
      </c>
      <c r="I119" s="38">
        <v>617.63333333333321</v>
      </c>
      <c r="J119" s="38">
        <v>644.13333333333321</v>
      </c>
      <c r="K119" s="38">
        <v>652.21666666666647</v>
      </c>
      <c r="L119" s="38">
        <v>657.38333333333321</v>
      </c>
      <c r="M119" s="28">
        <v>647.04999999999995</v>
      </c>
      <c r="N119" s="28">
        <v>633.79999999999995</v>
      </c>
      <c r="O119" s="39">
        <v>15137500</v>
      </c>
      <c r="P119" s="40">
        <v>-3.7431615318168731E-3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328.1</v>
      </c>
      <c r="F120" s="37">
        <v>329.43333333333334</v>
      </c>
      <c r="G120" s="38">
        <v>325.26666666666665</v>
      </c>
      <c r="H120" s="38">
        <v>322.43333333333334</v>
      </c>
      <c r="I120" s="38">
        <v>318.26666666666665</v>
      </c>
      <c r="J120" s="38">
        <v>332.26666666666665</v>
      </c>
      <c r="K120" s="38">
        <v>336.43333333333328</v>
      </c>
      <c r="L120" s="38">
        <v>339.26666666666665</v>
      </c>
      <c r="M120" s="28">
        <v>333.6</v>
      </c>
      <c r="N120" s="28">
        <v>326.60000000000002</v>
      </c>
      <c r="O120" s="39">
        <v>73076800</v>
      </c>
      <c r="P120" s="40">
        <v>3.7291907973927459E-2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587.1</v>
      </c>
      <c r="F121" s="37">
        <v>590.51666666666677</v>
      </c>
      <c r="G121" s="38">
        <v>579.83333333333348</v>
      </c>
      <c r="H121" s="38">
        <v>572.56666666666672</v>
      </c>
      <c r="I121" s="38">
        <v>561.88333333333344</v>
      </c>
      <c r="J121" s="38">
        <v>597.78333333333353</v>
      </c>
      <c r="K121" s="38">
        <v>608.4666666666667</v>
      </c>
      <c r="L121" s="38">
        <v>615.73333333333358</v>
      </c>
      <c r="M121" s="28">
        <v>601.20000000000005</v>
      </c>
      <c r="N121" s="28">
        <v>583.25</v>
      </c>
      <c r="O121" s="39">
        <v>20870000</v>
      </c>
      <c r="P121" s="40">
        <v>-4.6705492748658213E-2</v>
      </c>
    </row>
    <row r="122" spans="1:16" ht="12.75" customHeight="1">
      <c r="A122" s="28">
        <v>112</v>
      </c>
      <c r="B122" s="29" t="s">
        <v>42</v>
      </c>
      <c r="C122" s="30" t="s">
        <v>395</v>
      </c>
      <c r="D122" s="31">
        <v>44951</v>
      </c>
      <c r="E122" s="37">
        <v>2925.7</v>
      </c>
      <c r="F122" s="37">
        <v>2949.3833333333332</v>
      </c>
      <c r="G122" s="38">
        <v>2893.9166666666665</v>
      </c>
      <c r="H122" s="38">
        <v>2862.1333333333332</v>
      </c>
      <c r="I122" s="38">
        <v>2806.6666666666665</v>
      </c>
      <c r="J122" s="38">
        <v>2981.1666666666665</v>
      </c>
      <c r="K122" s="38">
        <v>3036.6333333333337</v>
      </c>
      <c r="L122" s="38">
        <v>3068.4166666666665</v>
      </c>
      <c r="M122" s="28">
        <v>3004.85</v>
      </c>
      <c r="N122" s="28">
        <v>2917.6</v>
      </c>
      <c r="O122" s="39">
        <v>452000</v>
      </c>
      <c r="P122" s="40">
        <v>-3.8297872340425532E-2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737.3</v>
      </c>
      <c r="F123" s="37">
        <v>747.23333333333323</v>
      </c>
      <c r="G123" s="38">
        <v>726.11666666666645</v>
      </c>
      <c r="H123" s="38">
        <v>714.93333333333317</v>
      </c>
      <c r="I123" s="38">
        <v>693.81666666666638</v>
      </c>
      <c r="J123" s="38">
        <v>758.41666666666652</v>
      </c>
      <c r="K123" s="38">
        <v>779.5333333333333</v>
      </c>
      <c r="L123" s="38">
        <v>790.71666666666658</v>
      </c>
      <c r="M123" s="28">
        <v>768.35</v>
      </c>
      <c r="N123" s="28">
        <v>736.05</v>
      </c>
      <c r="O123" s="39">
        <v>23882850</v>
      </c>
      <c r="P123" s="40">
        <v>4.7708297836087923E-3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500.95</v>
      </c>
      <c r="F124" s="37">
        <v>503.91666666666669</v>
      </c>
      <c r="G124" s="38">
        <v>497.03333333333336</v>
      </c>
      <c r="H124" s="38">
        <v>493.11666666666667</v>
      </c>
      <c r="I124" s="38">
        <v>486.23333333333335</v>
      </c>
      <c r="J124" s="38">
        <v>507.83333333333337</v>
      </c>
      <c r="K124" s="38">
        <v>514.7166666666667</v>
      </c>
      <c r="L124" s="38">
        <v>518.63333333333344</v>
      </c>
      <c r="M124" s="28">
        <v>510.8</v>
      </c>
      <c r="N124" s="28">
        <v>500</v>
      </c>
      <c r="O124" s="39">
        <v>15612500</v>
      </c>
      <c r="P124" s="40">
        <v>4.3877977434183035E-2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1829.55</v>
      </c>
      <c r="F125" s="37">
        <v>1832.7666666666664</v>
      </c>
      <c r="G125" s="38">
        <v>1818.9333333333329</v>
      </c>
      <c r="H125" s="38">
        <v>1808.3166666666666</v>
      </c>
      <c r="I125" s="38">
        <v>1794.4833333333331</v>
      </c>
      <c r="J125" s="38">
        <v>1843.3833333333328</v>
      </c>
      <c r="K125" s="38">
        <v>1857.2166666666662</v>
      </c>
      <c r="L125" s="38">
        <v>1867.8333333333326</v>
      </c>
      <c r="M125" s="28">
        <v>1846.6</v>
      </c>
      <c r="N125" s="28">
        <v>1822.15</v>
      </c>
      <c r="O125" s="39">
        <v>32623600</v>
      </c>
      <c r="P125" s="40">
        <v>-4.8076336436738134E-3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89</v>
      </c>
      <c r="F126" s="37">
        <v>89.55</v>
      </c>
      <c r="G126" s="38">
        <v>87.35</v>
      </c>
      <c r="H126" s="38">
        <v>85.7</v>
      </c>
      <c r="I126" s="38">
        <v>83.5</v>
      </c>
      <c r="J126" s="38">
        <v>91.199999999999989</v>
      </c>
      <c r="K126" s="38">
        <v>93.4</v>
      </c>
      <c r="L126" s="38">
        <v>95.049999999999983</v>
      </c>
      <c r="M126" s="28">
        <v>91.75</v>
      </c>
      <c r="N126" s="28">
        <v>87.9</v>
      </c>
      <c r="O126" s="39">
        <v>62726796</v>
      </c>
      <c r="P126" s="40">
        <v>-1.4206563432305726E-3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2205.6999999999998</v>
      </c>
      <c r="F127" s="37">
        <v>2213.6833333333329</v>
      </c>
      <c r="G127" s="38">
        <v>2189.1666666666661</v>
      </c>
      <c r="H127" s="38">
        <v>2172.6333333333332</v>
      </c>
      <c r="I127" s="38">
        <v>2148.1166666666663</v>
      </c>
      <c r="J127" s="38">
        <v>2230.2166666666658</v>
      </c>
      <c r="K127" s="38">
        <v>2254.7333333333331</v>
      </c>
      <c r="L127" s="38">
        <v>2271.2666666666655</v>
      </c>
      <c r="M127" s="28">
        <v>2238.1999999999998</v>
      </c>
      <c r="N127" s="28">
        <v>2197.15</v>
      </c>
      <c r="O127" s="39">
        <v>1257250</v>
      </c>
      <c r="P127" s="40">
        <v>4.1847938678268075E-2</v>
      </c>
    </row>
    <row r="128" spans="1:16" ht="12.75" customHeight="1">
      <c r="A128" s="28">
        <v>118</v>
      </c>
      <c r="B128" s="29" t="s">
        <v>47</v>
      </c>
      <c r="C128" s="30" t="s">
        <v>264</v>
      </c>
      <c r="D128" s="31">
        <v>44951</v>
      </c>
      <c r="E128" s="37">
        <v>376.05</v>
      </c>
      <c r="F128" s="37">
        <v>377.13333333333338</v>
      </c>
      <c r="G128" s="38">
        <v>372.61666666666679</v>
      </c>
      <c r="H128" s="38">
        <v>369.18333333333339</v>
      </c>
      <c r="I128" s="38">
        <v>364.6666666666668</v>
      </c>
      <c r="J128" s="38">
        <v>380.56666666666678</v>
      </c>
      <c r="K128" s="38">
        <v>385.08333333333331</v>
      </c>
      <c r="L128" s="38">
        <v>388.51666666666677</v>
      </c>
      <c r="M128" s="28">
        <v>381.65</v>
      </c>
      <c r="N128" s="28">
        <v>373.7</v>
      </c>
      <c r="O128" s="39">
        <v>10255300</v>
      </c>
      <c r="P128" s="40">
        <v>6.5860505290434032E-3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422.3</v>
      </c>
      <c r="F129" s="37">
        <v>420.4666666666667</v>
      </c>
      <c r="G129" s="38">
        <v>414.98333333333341</v>
      </c>
      <c r="H129" s="38">
        <v>407.66666666666669</v>
      </c>
      <c r="I129" s="38">
        <v>402.18333333333339</v>
      </c>
      <c r="J129" s="38">
        <v>427.78333333333342</v>
      </c>
      <c r="K129" s="38">
        <v>433.26666666666677</v>
      </c>
      <c r="L129" s="38">
        <v>440.58333333333343</v>
      </c>
      <c r="M129" s="28">
        <v>425.95</v>
      </c>
      <c r="N129" s="28">
        <v>413.15</v>
      </c>
      <c r="O129" s="39">
        <v>12424000</v>
      </c>
      <c r="P129" s="40">
        <v>-1.4906438312718047E-2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2079.6</v>
      </c>
      <c r="F130" s="37">
        <v>2083.9333333333334</v>
      </c>
      <c r="G130" s="38">
        <v>2055.8666666666668</v>
      </c>
      <c r="H130" s="38">
        <v>2032.1333333333332</v>
      </c>
      <c r="I130" s="38">
        <v>2004.0666666666666</v>
      </c>
      <c r="J130" s="38">
        <v>2107.666666666667</v>
      </c>
      <c r="K130" s="38">
        <v>2135.7333333333336</v>
      </c>
      <c r="L130" s="38">
        <v>2159.4666666666672</v>
      </c>
      <c r="M130" s="28">
        <v>2112</v>
      </c>
      <c r="N130" s="28">
        <v>2060.1999999999998</v>
      </c>
      <c r="O130" s="39">
        <v>8295900</v>
      </c>
      <c r="P130" s="40">
        <v>1.4342307974469958E-2</v>
      </c>
    </row>
    <row r="131" spans="1:16" ht="12.75" customHeight="1">
      <c r="A131" s="28">
        <v>121</v>
      </c>
      <c r="B131" s="29" t="s">
        <v>86</v>
      </c>
      <c r="C131" s="30" t="s">
        <v>882</v>
      </c>
      <c r="D131" s="31">
        <v>44951</v>
      </c>
      <c r="E131" s="37">
        <v>4300.5</v>
      </c>
      <c r="F131" s="37">
        <v>4303.6500000000005</v>
      </c>
      <c r="G131" s="38">
        <v>4272.3000000000011</v>
      </c>
      <c r="H131" s="38">
        <v>4244.1000000000004</v>
      </c>
      <c r="I131" s="38">
        <v>4212.7500000000009</v>
      </c>
      <c r="J131" s="38">
        <v>4331.8500000000013</v>
      </c>
      <c r="K131" s="38">
        <v>4363.2000000000016</v>
      </c>
      <c r="L131" s="38">
        <v>4391.4000000000015</v>
      </c>
      <c r="M131" s="28">
        <v>4335</v>
      </c>
      <c r="N131" s="28">
        <v>4275.45</v>
      </c>
      <c r="O131" s="39">
        <v>1951050</v>
      </c>
      <c r="P131" s="40">
        <v>2.2723698694763327E-2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3681.45</v>
      </c>
      <c r="F132" s="37">
        <v>3682.3166666666671</v>
      </c>
      <c r="G132" s="38">
        <v>3648.1333333333341</v>
      </c>
      <c r="H132" s="38">
        <v>3614.8166666666671</v>
      </c>
      <c r="I132" s="38">
        <v>3580.6333333333341</v>
      </c>
      <c r="J132" s="38">
        <v>3715.6333333333341</v>
      </c>
      <c r="K132" s="38">
        <v>3749.8166666666675</v>
      </c>
      <c r="L132" s="38">
        <v>3783.1333333333341</v>
      </c>
      <c r="M132" s="28">
        <v>3716.5</v>
      </c>
      <c r="N132" s="28">
        <v>3649</v>
      </c>
      <c r="O132" s="39">
        <v>1076400</v>
      </c>
      <c r="P132" s="40">
        <v>1.7583664208735111E-2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738.65</v>
      </c>
      <c r="F133" s="37">
        <v>738.86666666666667</v>
      </c>
      <c r="G133" s="38">
        <v>733.63333333333333</v>
      </c>
      <c r="H133" s="38">
        <v>728.61666666666667</v>
      </c>
      <c r="I133" s="38">
        <v>723.38333333333333</v>
      </c>
      <c r="J133" s="38">
        <v>743.88333333333333</v>
      </c>
      <c r="K133" s="38">
        <v>749.11666666666667</v>
      </c>
      <c r="L133" s="38">
        <v>754.13333333333333</v>
      </c>
      <c r="M133" s="28">
        <v>744.1</v>
      </c>
      <c r="N133" s="28">
        <v>733.85</v>
      </c>
      <c r="O133" s="39">
        <v>6265350</v>
      </c>
      <c r="P133" s="40">
        <v>4.086636697997548E-3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1242.3499999999999</v>
      </c>
      <c r="F134" s="37">
        <v>1245.3500000000001</v>
      </c>
      <c r="G134" s="38">
        <v>1231.7500000000002</v>
      </c>
      <c r="H134" s="38">
        <v>1221.1500000000001</v>
      </c>
      <c r="I134" s="38">
        <v>1207.5500000000002</v>
      </c>
      <c r="J134" s="38">
        <v>1255.9500000000003</v>
      </c>
      <c r="K134" s="38">
        <v>1269.5500000000002</v>
      </c>
      <c r="L134" s="38">
        <v>1280.1500000000003</v>
      </c>
      <c r="M134" s="28">
        <v>1258.95</v>
      </c>
      <c r="N134" s="28">
        <v>1234.75</v>
      </c>
      <c r="O134" s="39">
        <v>11800600</v>
      </c>
      <c r="P134" s="40">
        <v>-1.4807794823194929E-3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234.4</v>
      </c>
      <c r="F135" s="37">
        <v>235.11666666666665</v>
      </c>
      <c r="G135" s="38">
        <v>231.23333333333329</v>
      </c>
      <c r="H135" s="38">
        <v>228.06666666666663</v>
      </c>
      <c r="I135" s="38">
        <v>224.18333333333328</v>
      </c>
      <c r="J135" s="38">
        <v>238.2833333333333</v>
      </c>
      <c r="K135" s="38">
        <v>242.16666666666669</v>
      </c>
      <c r="L135" s="38">
        <v>245.33333333333331</v>
      </c>
      <c r="M135" s="28">
        <v>239</v>
      </c>
      <c r="N135" s="28">
        <v>231.95</v>
      </c>
      <c r="O135" s="39">
        <v>24280000</v>
      </c>
      <c r="P135" s="40">
        <v>-4.4245000787277597E-2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122.15</v>
      </c>
      <c r="F136" s="37">
        <v>122.51666666666667</v>
      </c>
      <c r="G136" s="38">
        <v>119.78333333333333</v>
      </c>
      <c r="H136" s="38">
        <v>117.41666666666667</v>
      </c>
      <c r="I136" s="38">
        <v>114.68333333333334</v>
      </c>
      <c r="J136" s="38">
        <v>124.88333333333333</v>
      </c>
      <c r="K136" s="38">
        <v>127.61666666666665</v>
      </c>
      <c r="L136" s="38">
        <v>129.98333333333332</v>
      </c>
      <c r="M136" s="28">
        <v>125.25</v>
      </c>
      <c r="N136" s="28">
        <v>120.15</v>
      </c>
      <c r="O136" s="39">
        <v>48492000</v>
      </c>
      <c r="P136" s="40">
        <v>5.5918474000522606E-2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509</v>
      </c>
      <c r="F137" s="37">
        <v>511</v>
      </c>
      <c r="G137" s="38">
        <v>506</v>
      </c>
      <c r="H137" s="38">
        <v>503</v>
      </c>
      <c r="I137" s="38">
        <v>498</v>
      </c>
      <c r="J137" s="38">
        <v>514</v>
      </c>
      <c r="K137" s="38">
        <v>519</v>
      </c>
      <c r="L137" s="38">
        <v>522</v>
      </c>
      <c r="M137" s="28">
        <v>516</v>
      </c>
      <c r="N137" s="28">
        <v>508</v>
      </c>
      <c r="O137" s="39">
        <v>8305200</v>
      </c>
      <c r="P137" s="40">
        <v>-2.7377521613832852E-3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8447.65</v>
      </c>
      <c r="F138" s="37">
        <v>8447.1833333333325</v>
      </c>
      <c r="G138" s="38">
        <v>8337.5166666666646</v>
      </c>
      <c r="H138" s="38">
        <v>8227.3833333333314</v>
      </c>
      <c r="I138" s="38">
        <v>8117.7166666666635</v>
      </c>
      <c r="J138" s="38">
        <v>8557.3166666666657</v>
      </c>
      <c r="K138" s="38">
        <v>8666.9833333333336</v>
      </c>
      <c r="L138" s="38">
        <v>8777.1166666666668</v>
      </c>
      <c r="M138" s="28">
        <v>8556.85</v>
      </c>
      <c r="N138" s="28">
        <v>8337.0499999999993</v>
      </c>
      <c r="O138" s="39">
        <v>2798900</v>
      </c>
      <c r="P138" s="40">
        <v>-1.1897196921556167E-2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855.65</v>
      </c>
      <c r="F139" s="37">
        <v>859.85</v>
      </c>
      <c r="G139" s="38">
        <v>848.80000000000007</v>
      </c>
      <c r="H139" s="38">
        <v>841.95</v>
      </c>
      <c r="I139" s="38">
        <v>830.90000000000009</v>
      </c>
      <c r="J139" s="38">
        <v>866.7</v>
      </c>
      <c r="K139" s="38">
        <v>877.75</v>
      </c>
      <c r="L139" s="38">
        <v>884.6</v>
      </c>
      <c r="M139" s="28">
        <v>870.9</v>
      </c>
      <c r="N139" s="28">
        <v>853</v>
      </c>
      <c r="O139" s="39">
        <v>14571875</v>
      </c>
      <c r="P139" s="40">
        <v>1.2638985406532315E-2</v>
      </c>
    </row>
    <row r="140" spans="1:16" ht="12.75" customHeight="1">
      <c r="A140" s="28">
        <v>130</v>
      </c>
      <c r="B140" s="29" t="s">
        <v>44</v>
      </c>
      <c r="C140" s="30" t="s">
        <v>426</v>
      </c>
      <c r="D140" s="31">
        <v>44951</v>
      </c>
      <c r="E140" s="37">
        <v>1483.95</v>
      </c>
      <c r="F140" s="37">
        <v>1477.95</v>
      </c>
      <c r="G140" s="38">
        <v>1468.5500000000002</v>
      </c>
      <c r="H140" s="38">
        <v>1453.15</v>
      </c>
      <c r="I140" s="38">
        <v>1443.7500000000002</v>
      </c>
      <c r="J140" s="38">
        <v>1493.3500000000001</v>
      </c>
      <c r="K140" s="38">
        <v>1502.7500000000002</v>
      </c>
      <c r="L140" s="38">
        <v>1518.15</v>
      </c>
      <c r="M140" s="28">
        <v>1487.35</v>
      </c>
      <c r="N140" s="28">
        <v>1462.55</v>
      </c>
      <c r="O140" s="39">
        <v>1390000</v>
      </c>
      <c r="P140" s="40">
        <v>-9.5993756503642044E-2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1364.6</v>
      </c>
      <c r="F141" s="37">
        <v>1367.1833333333334</v>
      </c>
      <c r="G141" s="38">
        <v>1355.4166666666667</v>
      </c>
      <c r="H141" s="38">
        <v>1346.2333333333333</v>
      </c>
      <c r="I141" s="38">
        <v>1334.4666666666667</v>
      </c>
      <c r="J141" s="38">
        <v>1376.3666666666668</v>
      </c>
      <c r="K141" s="38">
        <v>1388.1333333333332</v>
      </c>
      <c r="L141" s="38">
        <v>1397.3166666666668</v>
      </c>
      <c r="M141" s="28">
        <v>1378.95</v>
      </c>
      <c r="N141" s="28">
        <v>1358</v>
      </c>
      <c r="O141" s="39">
        <v>1429200</v>
      </c>
      <c r="P141" s="40">
        <v>8.4674005080440304E-3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715.5</v>
      </c>
      <c r="F142" s="37">
        <v>717.94999999999993</v>
      </c>
      <c r="G142" s="38">
        <v>707.69999999999982</v>
      </c>
      <c r="H142" s="38">
        <v>699.89999999999986</v>
      </c>
      <c r="I142" s="38">
        <v>689.64999999999975</v>
      </c>
      <c r="J142" s="38">
        <v>725.74999999999989</v>
      </c>
      <c r="K142" s="38">
        <v>736.00000000000011</v>
      </c>
      <c r="L142" s="38">
        <v>743.8</v>
      </c>
      <c r="M142" s="28">
        <v>728.2</v>
      </c>
      <c r="N142" s="28">
        <v>710.15</v>
      </c>
      <c r="O142" s="39">
        <v>6056700</v>
      </c>
      <c r="P142" s="40">
        <v>-4.5286885245901638E-2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853.35</v>
      </c>
      <c r="F143" s="37">
        <v>855.36666666666667</v>
      </c>
      <c r="G143" s="38">
        <v>846.98333333333335</v>
      </c>
      <c r="H143" s="38">
        <v>840.61666666666667</v>
      </c>
      <c r="I143" s="38">
        <v>832.23333333333335</v>
      </c>
      <c r="J143" s="38">
        <v>861.73333333333335</v>
      </c>
      <c r="K143" s="38">
        <v>870.11666666666679</v>
      </c>
      <c r="L143" s="38">
        <v>876.48333333333335</v>
      </c>
      <c r="M143" s="28">
        <v>863.75</v>
      </c>
      <c r="N143" s="28">
        <v>849</v>
      </c>
      <c r="O143" s="39">
        <v>2510400</v>
      </c>
      <c r="P143" s="40">
        <v>-1.9083969465648854E-3</v>
      </c>
    </row>
    <row r="144" spans="1:16" ht="12.75" customHeight="1">
      <c r="A144" s="28">
        <v>134</v>
      </c>
      <c r="B144" s="29" t="s">
        <v>49</v>
      </c>
      <c r="C144" s="30" t="s">
        <v>805</v>
      </c>
      <c r="D144" s="31">
        <v>44951</v>
      </c>
      <c r="E144" s="37">
        <v>75.05</v>
      </c>
      <c r="F144" s="37">
        <v>75.283333333333317</v>
      </c>
      <c r="G144" s="38">
        <v>73.96666666666664</v>
      </c>
      <c r="H144" s="38">
        <v>72.883333333333326</v>
      </c>
      <c r="I144" s="38">
        <v>71.566666666666649</v>
      </c>
      <c r="J144" s="38">
        <v>76.366666666666632</v>
      </c>
      <c r="K144" s="38">
        <v>77.683333333333323</v>
      </c>
      <c r="L144" s="38">
        <v>78.766666666666623</v>
      </c>
      <c r="M144" s="28">
        <v>76.599999999999994</v>
      </c>
      <c r="N144" s="28">
        <v>74.2</v>
      </c>
      <c r="O144" s="39">
        <v>76025250</v>
      </c>
      <c r="P144" s="40">
        <v>-2.0182688125271856E-2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2010.95</v>
      </c>
      <c r="F145" s="37">
        <v>2005.6666666666667</v>
      </c>
      <c r="G145" s="38">
        <v>1985.3333333333335</v>
      </c>
      <c r="H145" s="38">
        <v>1959.7166666666667</v>
      </c>
      <c r="I145" s="38">
        <v>1939.3833333333334</v>
      </c>
      <c r="J145" s="38">
        <v>2031.2833333333335</v>
      </c>
      <c r="K145" s="38">
        <v>2051.6166666666668</v>
      </c>
      <c r="L145" s="38">
        <v>2077.2333333333336</v>
      </c>
      <c r="M145" s="28">
        <v>2026</v>
      </c>
      <c r="N145" s="28">
        <v>1980.05</v>
      </c>
      <c r="O145" s="39">
        <v>1797125</v>
      </c>
      <c r="P145" s="40">
        <v>-3.4284025417467119E-2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87872.2</v>
      </c>
      <c r="F146" s="37">
        <v>88185.566666666666</v>
      </c>
      <c r="G146" s="38">
        <v>87071.133333333331</v>
      </c>
      <c r="H146" s="38">
        <v>86270.066666666666</v>
      </c>
      <c r="I146" s="38">
        <v>85155.633333333331</v>
      </c>
      <c r="J146" s="38">
        <v>88986.633333333331</v>
      </c>
      <c r="K146" s="38">
        <v>90101.066666666651</v>
      </c>
      <c r="L146" s="38">
        <v>90902.133333333331</v>
      </c>
      <c r="M146" s="28">
        <v>89300</v>
      </c>
      <c r="N146" s="28">
        <v>87384.5</v>
      </c>
      <c r="O146" s="39">
        <v>49820</v>
      </c>
      <c r="P146" s="40">
        <v>9.114847073121329E-3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1082.45</v>
      </c>
      <c r="F147" s="37">
        <v>1081.8166666666666</v>
      </c>
      <c r="G147" s="38">
        <v>1068.6333333333332</v>
      </c>
      <c r="H147" s="38">
        <v>1054.8166666666666</v>
      </c>
      <c r="I147" s="38">
        <v>1041.6333333333332</v>
      </c>
      <c r="J147" s="38">
        <v>1095.6333333333332</v>
      </c>
      <c r="K147" s="38">
        <v>1108.8166666666666</v>
      </c>
      <c r="L147" s="38">
        <v>1122.6333333333332</v>
      </c>
      <c r="M147" s="28">
        <v>1095</v>
      </c>
      <c r="N147" s="28">
        <v>1068</v>
      </c>
      <c r="O147" s="39">
        <v>7080700</v>
      </c>
      <c r="P147" s="40">
        <v>2.2395171537484118E-2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81.150000000000006</v>
      </c>
      <c r="F148" s="37">
        <v>81.483333333333334</v>
      </c>
      <c r="G148" s="38">
        <v>79.766666666666666</v>
      </c>
      <c r="H148" s="38">
        <v>78.383333333333326</v>
      </c>
      <c r="I148" s="38">
        <v>76.666666666666657</v>
      </c>
      <c r="J148" s="38">
        <v>82.866666666666674</v>
      </c>
      <c r="K148" s="38">
        <v>84.583333333333343</v>
      </c>
      <c r="L148" s="38">
        <v>85.966666666666683</v>
      </c>
      <c r="M148" s="28">
        <v>83.2</v>
      </c>
      <c r="N148" s="28">
        <v>80.099999999999994</v>
      </c>
      <c r="O148" s="39">
        <v>69315000</v>
      </c>
      <c r="P148" s="40">
        <v>-2.8895660397183987E-2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3826.75</v>
      </c>
      <c r="F149" s="37">
        <v>3860.2666666666664</v>
      </c>
      <c r="G149" s="38">
        <v>3775.4833333333327</v>
      </c>
      <c r="H149" s="38">
        <v>3724.2166666666662</v>
      </c>
      <c r="I149" s="38">
        <v>3639.4333333333325</v>
      </c>
      <c r="J149" s="38">
        <v>3911.5333333333328</v>
      </c>
      <c r="K149" s="38">
        <v>3996.3166666666666</v>
      </c>
      <c r="L149" s="38">
        <v>4047.583333333333</v>
      </c>
      <c r="M149" s="28">
        <v>3945.05</v>
      </c>
      <c r="N149" s="28">
        <v>3809</v>
      </c>
      <c r="O149" s="39">
        <v>1246750</v>
      </c>
      <c r="P149" s="40">
        <v>6.5939938014320826E-2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3959.35</v>
      </c>
      <c r="F150" s="37">
        <v>3986.6666666666665</v>
      </c>
      <c r="G150" s="38">
        <v>3912.583333333333</v>
      </c>
      <c r="H150" s="38">
        <v>3865.8166666666666</v>
      </c>
      <c r="I150" s="38">
        <v>3791.7333333333331</v>
      </c>
      <c r="J150" s="38">
        <v>4033.4333333333329</v>
      </c>
      <c r="K150" s="38">
        <v>4107.5166666666664</v>
      </c>
      <c r="L150" s="38">
        <v>4154.2833333333328</v>
      </c>
      <c r="M150" s="28">
        <v>4060.75</v>
      </c>
      <c r="N150" s="28">
        <v>3939.9</v>
      </c>
      <c r="O150" s="39">
        <v>393300</v>
      </c>
      <c r="P150" s="40">
        <v>7.6354679802955669E-2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19613.900000000001</v>
      </c>
      <c r="F151" s="37">
        <v>19685.116666666669</v>
      </c>
      <c r="G151" s="38">
        <v>19518.833333333336</v>
      </c>
      <c r="H151" s="38">
        <v>19423.766666666666</v>
      </c>
      <c r="I151" s="38">
        <v>19257.483333333334</v>
      </c>
      <c r="J151" s="38">
        <v>19780.183333333338</v>
      </c>
      <c r="K151" s="38">
        <v>19946.466666666671</v>
      </c>
      <c r="L151" s="38">
        <v>20041.53333333334</v>
      </c>
      <c r="M151" s="28">
        <v>19851.400000000001</v>
      </c>
      <c r="N151" s="28">
        <v>19590.05</v>
      </c>
      <c r="O151" s="39">
        <v>252920</v>
      </c>
      <c r="P151" s="40">
        <v>2.9972308193516858E-2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122.3</v>
      </c>
      <c r="F152" s="37">
        <v>123.45</v>
      </c>
      <c r="G152" s="38">
        <v>120.4</v>
      </c>
      <c r="H152" s="38">
        <v>118.5</v>
      </c>
      <c r="I152" s="38">
        <v>115.45</v>
      </c>
      <c r="J152" s="38">
        <v>125.35000000000001</v>
      </c>
      <c r="K152" s="38">
        <v>128.39999999999998</v>
      </c>
      <c r="L152" s="38">
        <v>130.30000000000001</v>
      </c>
      <c r="M152" s="28">
        <v>126.5</v>
      </c>
      <c r="N152" s="28">
        <v>121.55</v>
      </c>
      <c r="O152" s="39">
        <v>35622000</v>
      </c>
      <c r="P152" s="40">
        <v>-3.0377266046055854E-2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167.3</v>
      </c>
      <c r="F153" s="37">
        <v>167.16666666666669</v>
      </c>
      <c r="G153" s="38">
        <v>165.43333333333337</v>
      </c>
      <c r="H153" s="38">
        <v>163.56666666666669</v>
      </c>
      <c r="I153" s="38">
        <v>161.83333333333337</v>
      </c>
      <c r="J153" s="38">
        <v>169.03333333333336</v>
      </c>
      <c r="K153" s="38">
        <v>170.76666666666671</v>
      </c>
      <c r="L153" s="38">
        <v>172.63333333333335</v>
      </c>
      <c r="M153" s="28">
        <v>168.9</v>
      </c>
      <c r="N153" s="28">
        <v>165.3</v>
      </c>
      <c r="O153" s="39">
        <v>55512300</v>
      </c>
      <c r="P153" s="40">
        <v>-1.8146990624054844E-2</v>
      </c>
    </row>
    <row r="154" spans="1:16" ht="12.75" customHeight="1">
      <c r="A154" s="28">
        <v>144</v>
      </c>
      <c r="B154" s="29" t="s">
        <v>96</v>
      </c>
      <c r="C154" s="30" t="s">
        <v>266</v>
      </c>
      <c r="D154" s="31">
        <v>44951</v>
      </c>
      <c r="E154" s="37">
        <v>862.45</v>
      </c>
      <c r="F154" s="37">
        <v>865.7833333333333</v>
      </c>
      <c r="G154" s="38">
        <v>850.81666666666661</v>
      </c>
      <c r="H154" s="38">
        <v>839.18333333333328</v>
      </c>
      <c r="I154" s="38">
        <v>824.21666666666658</v>
      </c>
      <c r="J154" s="38">
        <v>877.41666666666663</v>
      </c>
      <c r="K154" s="38">
        <v>892.38333333333333</v>
      </c>
      <c r="L154" s="38">
        <v>904.01666666666665</v>
      </c>
      <c r="M154" s="28">
        <v>880.75</v>
      </c>
      <c r="N154" s="28">
        <v>854.15</v>
      </c>
      <c r="O154" s="39">
        <v>6091400</v>
      </c>
      <c r="P154" s="40">
        <v>-2.1786492374727671E-3</v>
      </c>
    </row>
    <row r="155" spans="1:16" ht="12.75" customHeight="1">
      <c r="A155" s="28">
        <v>145</v>
      </c>
      <c r="B155" s="29" t="s">
        <v>86</v>
      </c>
      <c r="C155" s="30" t="s">
        <v>434</v>
      </c>
      <c r="D155" s="31">
        <v>44951</v>
      </c>
      <c r="E155" s="37">
        <v>3024.05</v>
      </c>
      <c r="F155" s="37">
        <v>3018.1333333333332</v>
      </c>
      <c r="G155" s="38">
        <v>3000.0666666666666</v>
      </c>
      <c r="H155" s="38">
        <v>2976.0833333333335</v>
      </c>
      <c r="I155" s="38">
        <v>2958.0166666666669</v>
      </c>
      <c r="J155" s="38">
        <v>3042.1166666666663</v>
      </c>
      <c r="K155" s="38">
        <v>3060.1833333333329</v>
      </c>
      <c r="L155" s="38">
        <v>3084.1666666666661</v>
      </c>
      <c r="M155" s="28">
        <v>3036.2</v>
      </c>
      <c r="N155" s="28">
        <v>2994.15</v>
      </c>
      <c r="O155" s="39">
        <v>517600</v>
      </c>
      <c r="P155" s="40">
        <v>-1.1081390905617119E-2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146.6</v>
      </c>
      <c r="F156" s="37">
        <v>147.06666666666669</v>
      </c>
      <c r="G156" s="38">
        <v>144.88333333333338</v>
      </c>
      <c r="H156" s="38">
        <v>143.16666666666669</v>
      </c>
      <c r="I156" s="38">
        <v>140.98333333333338</v>
      </c>
      <c r="J156" s="38">
        <v>148.78333333333339</v>
      </c>
      <c r="K156" s="38">
        <v>150.96666666666673</v>
      </c>
      <c r="L156" s="38">
        <v>152.68333333333339</v>
      </c>
      <c r="M156" s="28">
        <v>149.25</v>
      </c>
      <c r="N156" s="28">
        <v>145.35</v>
      </c>
      <c r="O156" s="39">
        <v>31427550</v>
      </c>
      <c r="P156" s="40">
        <v>-0.11979728272590037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42375.15</v>
      </c>
      <c r="F157" s="37">
        <v>42310.049999999996</v>
      </c>
      <c r="G157" s="38">
        <v>42015.099999999991</v>
      </c>
      <c r="H157" s="38">
        <v>41655.049999999996</v>
      </c>
      <c r="I157" s="38">
        <v>41360.099999999991</v>
      </c>
      <c r="J157" s="38">
        <v>42670.099999999991</v>
      </c>
      <c r="K157" s="38">
        <v>42965.049999999988</v>
      </c>
      <c r="L157" s="38">
        <v>43325.099999999991</v>
      </c>
      <c r="M157" s="28">
        <v>42605</v>
      </c>
      <c r="N157" s="28">
        <v>41950</v>
      </c>
      <c r="O157" s="39">
        <v>100320</v>
      </c>
      <c r="P157" s="40">
        <v>2.6396562308164517E-2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819.9</v>
      </c>
      <c r="F158" s="37">
        <v>826.41666666666663</v>
      </c>
      <c r="G158" s="38">
        <v>808.48333333333323</v>
      </c>
      <c r="H158" s="38">
        <v>797.06666666666661</v>
      </c>
      <c r="I158" s="38">
        <v>779.13333333333321</v>
      </c>
      <c r="J158" s="38">
        <v>837.83333333333326</v>
      </c>
      <c r="K158" s="38">
        <v>855.76666666666665</v>
      </c>
      <c r="L158" s="38">
        <v>867.18333333333328</v>
      </c>
      <c r="M158" s="28">
        <v>844.35</v>
      </c>
      <c r="N158" s="28">
        <v>815</v>
      </c>
      <c r="O158" s="39">
        <v>5872900</v>
      </c>
      <c r="P158" s="40">
        <v>1.2708649468892261E-2</v>
      </c>
    </row>
    <row r="159" spans="1:16" ht="12.75" customHeight="1">
      <c r="A159" s="28">
        <v>149</v>
      </c>
      <c r="B159" s="29" t="s">
        <v>86</v>
      </c>
      <c r="C159" s="30" t="s">
        <v>439</v>
      </c>
      <c r="D159" s="31">
        <v>44951</v>
      </c>
      <c r="E159" s="37">
        <v>3933.3</v>
      </c>
      <c r="F159" s="37">
        <v>3967.4500000000003</v>
      </c>
      <c r="G159" s="38">
        <v>3860.4000000000005</v>
      </c>
      <c r="H159" s="38">
        <v>3787.5000000000005</v>
      </c>
      <c r="I159" s="38">
        <v>3680.4500000000007</v>
      </c>
      <c r="J159" s="38">
        <v>4040.3500000000004</v>
      </c>
      <c r="K159" s="38">
        <v>4147.4000000000005</v>
      </c>
      <c r="L159" s="38">
        <v>4220.3</v>
      </c>
      <c r="M159" s="28">
        <v>4074.5</v>
      </c>
      <c r="N159" s="28">
        <v>3894.55</v>
      </c>
      <c r="O159" s="39">
        <v>494900</v>
      </c>
      <c r="P159" s="40">
        <v>4.6632124352331605E-2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217.25</v>
      </c>
      <c r="F160" s="37">
        <v>217.6</v>
      </c>
      <c r="G160" s="38">
        <v>214.5</v>
      </c>
      <c r="H160" s="38">
        <v>211.75</v>
      </c>
      <c r="I160" s="38">
        <v>208.65</v>
      </c>
      <c r="J160" s="38">
        <v>220.35</v>
      </c>
      <c r="K160" s="38">
        <v>223.44999999999996</v>
      </c>
      <c r="L160" s="38">
        <v>226.2</v>
      </c>
      <c r="M160" s="28">
        <v>220.7</v>
      </c>
      <c r="N160" s="28">
        <v>214.85</v>
      </c>
      <c r="O160" s="39">
        <v>12078000</v>
      </c>
      <c r="P160" s="40">
        <v>3.469545104086353E-2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155.44999999999999</v>
      </c>
      <c r="F161" s="37">
        <v>155.21666666666667</v>
      </c>
      <c r="G161" s="38">
        <v>152.73333333333335</v>
      </c>
      <c r="H161" s="38">
        <v>150.01666666666668</v>
      </c>
      <c r="I161" s="38">
        <v>147.53333333333336</v>
      </c>
      <c r="J161" s="38">
        <v>157.93333333333334</v>
      </c>
      <c r="K161" s="38">
        <v>160.41666666666663</v>
      </c>
      <c r="L161" s="38">
        <v>163.13333333333333</v>
      </c>
      <c r="M161" s="28">
        <v>157.69999999999999</v>
      </c>
      <c r="N161" s="28">
        <v>152.5</v>
      </c>
      <c r="O161" s="39">
        <v>63804200</v>
      </c>
      <c r="P161" s="40">
        <v>-2.0930453810293979E-2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2524.5</v>
      </c>
      <c r="F162" s="37">
        <v>2532.2166666666667</v>
      </c>
      <c r="G162" s="38">
        <v>2509.4333333333334</v>
      </c>
      <c r="H162" s="38">
        <v>2494.3666666666668</v>
      </c>
      <c r="I162" s="38">
        <v>2471.5833333333335</v>
      </c>
      <c r="J162" s="38">
        <v>2547.2833333333333</v>
      </c>
      <c r="K162" s="38">
        <v>2570.0666666666671</v>
      </c>
      <c r="L162" s="38">
        <v>2585.1333333333332</v>
      </c>
      <c r="M162" s="28">
        <v>2555</v>
      </c>
      <c r="N162" s="28">
        <v>2517.15</v>
      </c>
      <c r="O162" s="39">
        <v>2624500</v>
      </c>
      <c r="P162" s="40">
        <v>4.4010715652506695E-3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3360.9</v>
      </c>
      <c r="F163" s="37">
        <v>3388.6333333333332</v>
      </c>
      <c r="G163" s="38">
        <v>3318.6166666666663</v>
      </c>
      <c r="H163" s="38">
        <v>3276.333333333333</v>
      </c>
      <c r="I163" s="38">
        <v>3206.3166666666662</v>
      </c>
      <c r="J163" s="38">
        <v>3430.9166666666665</v>
      </c>
      <c r="K163" s="38">
        <v>3500.9333333333329</v>
      </c>
      <c r="L163" s="38">
        <v>3543.2166666666667</v>
      </c>
      <c r="M163" s="28">
        <v>3458.65</v>
      </c>
      <c r="N163" s="28">
        <v>3346.35</v>
      </c>
      <c r="O163" s="39">
        <v>1543750</v>
      </c>
      <c r="P163" s="40">
        <v>1.2627090849458839E-2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56.5</v>
      </c>
      <c r="F164" s="37">
        <v>56.983333333333327</v>
      </c>
      <c r="G164" s="38">
        <v>55.416666666666657</v>
      </c>
      <c r="H164" s="38">
        <v>54.333333333333329</v>
      </c>
      <c r="I164" s="38">
        <v>52.766666666666659</v>
      </c>
      <c r="J164" s="38">
        <v>58.066666666666656</v>
      </c>
      <c r="K164" s="38">
        <v>59.633333333333333</v>
      </c>
      <c r="L164" s="38">
        <v>60.716666666666654</v>
      </c>
      <c r="M164" s="28">
        <v>58.55</v>
      </c>
      <c r="N164" s="28">
        <v>55.9</v>
      </c>
      <c r="O164" s="39">
        <v>225248000</v>
      </c>
      <c r="P164" s="40">
        <v>3.922127932682022E-3</v>
      </c>
    </row>
    <row r="165" spans="1:16" ht="12.75" customHeight="1">
      <c r="A165" s="28">
        <v>155</v>
      </c>
      <c r="B165" s="29" t="s">
        <v>44</v>
      </c>
      <c r="C165" s="30" t="s">
        <v>268</v>
      </c>
      <c r="D165" s="31">
        <v>44951</v>
      </c>
      <c r="E165" s="37">
        <v>2598.75</v>
      </c>
      <c r="F165" s="37">
        <v>2593.35</v>
      </c>
      <c r="G165" s="38">
        <v>2576.85</v>
      </c>
      <c r="H165" s="38">
        <v>2554.9499999999998</v>
      </c>
      <c r="I165" s="38">
        <v>2538.4499999999998</v>
      </c>
      <c r="J165" s="38">
        <v>2615.25</v>
      </c>
      <c r="K165" s="38">
        <v>2631.75</v>
      </c>
      <c r="L165" s="38">
        <v>2653.65</v>
      </c>
      <c r="M165" s="28">
        <v>2609.85</v>
      </c>
      <c r="N165" s="28">
        <v>2571.4499999999998</v>
      </c>
      <c r="O165" s="39">
        <v>794100</v>
      </c>
      <c r="P165" s="40">
        <v>-1.5619189289698772E-2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211.95</v>
      </c>
      <c r="F166" s="37">
        <v>213.33333333333334</v>
      </c>
      <c r="G166" s="38">
        <v>210.06666666666669</v>
      </c>
      <c r="H166" s="38">
        <v>208.18333333333334</v>
      </c>
      <c r="I166" s="38">
        <v>204.91666666666669</v>
      </c>
      <c r="J166" s="38">
        <v>215.2166666666667</v>
      </c>
      <c r="K166" s="38">
        <v>218.48333333333335</v>
      </c>
      <c r="L166" s="38">
        <v>220.3666666666667</v>
      </c>
      <c r="M166" s="28">
        <v>216.6</v>
      </c>
      <c r="N166" s="28">
        <v>211.45</v>
      </c>
      <c r="O166" s="39">
        <v>34441200</v>
      </c>
      <c r="P166" s="40">
        <v>3.5978234386420858E-2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1702.95</v>
      </c>
      <c r="F167" s="37">
        <v>1722.55</v>
      </c>
      <c r="G167" s="38">
        <v>1676.55</v>
      </c>
      <c r="H167" s="38">
        <v>1650.15</v>
      </c>
      <c r="I167" s="38">
        <v>1604.15</v>
      </c>
      <c r="J167" s="38">
        <v>1748.9499999999998</v>
      </c>
      <c r="K167" s="38">
        <v>1794.9499999999998</v>
      </c>
      <c r="L167" s="38">
        <v>1821.3499999999997</v>
      </c>
      <c r="M167" s="28">
        <v>1768.55</v>
      </c>
      <c r="N167" s="28">
        <v>1696.15</v>
      </c>
      <c r="O167" s="39">
        <v>2905980</v>
      </c>
      <c r="P167" s="40">
        <v>0.11982434127979925</v>
      </c>
    </row>
    <row r="168" spans="1:16" ht="12.75" customHeight="1">
      <c r="A168" s="28">
        <v>158</v>
      </c>
      <c r="B168" s="29" t="s">
        <v>44</v>
      </c>
      <c r="C168" s="30" t="s">
        <v>451</v>
      </c>
      <c r="D168" s="31">
        <v>44951</v>
      </c>
      <c r="E168" s="37">
        <v>176.95</v>
      </c>
      <c r="F168" s="37">
        <v>177.46666666666667</v>
      </c>
      <c r="G168" s="38">
        <v>174.08333333333334</v>
      </c>
      <c r="H168" s="38">
        <v>171.21666666666667</v>
      </c>
      <c r="I168" s="38">
        <v>167.83333333333334</v>
      </c>
      <c r="J168" s="38">
        <v>180.33333333333334</v>
      </c>
      <c r="K168" s="38">
        <v>183.71666666666667</v>
      </c>
      <c r="L168" s="38">
        <v>186.58333333333334</v>
      </c>
      <c r="M168" s="28">
        <v>180.85</v>
      </c>
      <c r="N168" s="28">
        <v>174.6</v>
      </c>
      <c r="O168" s="39">
        <v>10678500</v>
      </c>
      <c r="P168" s="40">
        <v>5.2718286655683688E-3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705.6</v>
      </c>
      <c r="F169" s="37">
        <v>710.0333333333333</v>
      </c>
      <c r="G169" s="38">
        <v>700.06666666666661</v>
      </c>
      <c r="H169" s="38">
        <v>694.5333333333333</v>
      </c>
      <c r="I169" s="38">
        <v>684.56666666666661</v>
      </c>
      <c r="J169" s="38">
        <v>715.56666666666661</v>
      </c>
      <c r="K169" s="38">
        <v>725.5333333333333</v>
      </c>
      <c r="L169" s="38">
        <v>731.06666666666661</v>
      </c>
      <c r="M169" s="28">
        <v>720</v>
      </c>
      <c r="N169" s="28">
        <v>704.5</v>
      </c>
      <c r="O169" s="39">
        <v>3775700</v>
      </c>
      <c r="P169" s="40">
        <v>1.9742883379247015E-2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180.8</v>
      </c>
      <c r="F170" s="37">
        <v>182.65</v>
      </c>
      <c r="G170" s="38">
        <v>177</v>
      </c>
      <c r="H170" s="38">
        <v>173.2</v>
      </c>
      <c r="I170" s="38">
        <v>167.54999999999998</v>
      </c>
      <c r="J170" s="38">
        <v>186.45000000000002</v>
      </c>
      <c r="K170" s="38">
        <v>192.10000000000005</v>
      </c>
      <c r="L170" s="38">
        <v>195.90000000000003</v>
      </c>
      <c r="M170" s="28">
        <v>188.3</v>
      </c>
      <c r="N170" s="28">
        <v>178.85</v>
      </c>
      <c r="O170" s="39">
        <v>32855000</v>
      </c>
      <c r="P170" s="40">
        <v>-2.9824302377085485E-2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122.6</v>
      </c>
      <c r="F171" s="37">
        <v>122.31666666666666</v>
      </c>
      <c r="G171" s="38">
        <v>120.53333333333333</v>
      </c>
      <c r="H171" s="38">
        <v>118.46666666666667</v>
      </c>
      <c r="I171" s="38">
        <v>116.68333333333334</v>
      </c>
      <c r="J171" s="38">
        <v>124.38333333333333</v>
      </c>
      <c r="K171" s="38">
        <v>126.16666666666666</v>
      </c>
      <c r="L171" s="38">
        <v>128.23333333333332</v>
      </c>
      <c r="M171" s="28">
        <v>124.1</v>
      </c>
      <c r="N171" s="28">
        <v>120.25</v>
      </c>
      <c r="O171" s="39">
        <v>77376000</v>
      </c>
      <c r="P171" s="40">
        <v>-5.8587727412889304E-3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2531.75</v>
      </c>
      <c r="F172" s="37">
        <v>2543.0333333333333</v>
      </c>
      <c r="G172" s="38">
        <v>2515.2166666666667</v>
      </c>
      <c r="H172" s="38">
        <v>2498.6833333333334</v>
      </c>
      <c r="I172" s="38">
        <v>2470.8666666666668</v>
      </c>
      <c r="J172" s="38">
        <v>2559.5666666666666</v>
      </c>
      <c r="K172" s="38">
        <v>2587.3833333333332</v>
      </c>
      <c r="L172" s="38">
        <v>2603.9166666666665</v>
      </c>
      <c r="M172" s="28">
        <v>2570.85</v>
      </c>
      <c r="N172" s="28">
        <v>2526.5</v>
      </c>
      <c r="O172" s="39">
        <v>33996500</v>
      </c>
      <c r="P172" s="40">
        <v>3.1588050553018464E-2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85.6</v>
      </c>
      <c r="F173" s="37">
        <v>86.45</v>
      </c>
      <c r="G173" s="38">
        <v>84.2</v>
      </c>
      <c r="H173" s="38">
        <v>82.8</v>
      </c>
      <c r="I173" s="38">
        <v>80.55</v>
      </c>
      <c r="J173" s="38">
        <v>87.850000000000009</v>
      </c>
      <c r="K173" s="38">
        <v>90.100000000000009</v>
      </c>
      <c r="L173" s="38">
        <v>91.500000000000014</v>
      </c>
      <c r="M173" s="28">
        <v>88.7</v>
      </c>
      <c r="N173" s="28">
        <v>85.05</v>
      </c>
      <c r="O173" s="39">
        <v>124936000</v>
      </c>
      <c r="P173" s="40">
        <v>5.6020605280103029E-3</v>
      </c>
    </row>
    <row r="174" spans="1:16" ht="12.75" customHeight="1">
      <c r="A174" s="28">
        <v>164</v>
      </c>
      <c r="B174" s="29" t="s">
        <v>58</v>
      </c>
      <c r="C174" s="30" t="s">
        <v>271</v>
      </c>
      <c r="D174" s="31">
        <v>44951</v>
      </c>
      <c r="E174" s="37">
        <v>786.45</v>
      </c>
      <c r="F174" s="37">
        <v>787.86666666666667</v>
      </c>
      <c r="G174" s="38">
        <v>779.73333333333335</v>
      </c>
      <c r="H174" s="38">
        <v>773.01666666666665</v>
      </c>
      <c r="I174" s="38">
        <v>764.88333333333333</v>
      </c>
      <c r="J174" s="38">
        <v>794.58333333333337</v>
      </c>
      <c r="K174" s="38">
        <v>802.71666666666681</v>
      </c>
      <c r="L174" s="38">
        <v>809.43333333333339</v>
      </c>
      <c r="M174" s="28">
        <v>796</v>
      </c>
      <c r="N174" s="28">
        <v>781.15</v>
      </c>
      <c r="O174" s="39">
        <v>7218400</v>
      </c>
      <c r="P174" s="40">
        <v>4.3603978718482532E-2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1262.6500000000001</v>
      </c>
      <c r="F175" s="37">
        <v>1269.8333333333333</v>
      </c>
      <c r="G175" s="38">
        <v>1251.8666666666666</v>
      </c>
      <c r="H175" s="38">
        <v>1241.0833333333333</v>
      </c>
      <c r="I175" s="38">
        <v>1223.1166666666666</v>
      </c>
      <c r="J175" s="38">
        <v>1280.6166666666666</v>
      </c>
      <c r="K175" s="38">
        <v>1298.5833333333333</v>
      </c>
      <c r="L175" s="38">
        <v>1309.3666666666666</v>
      </c>
      <c r="M175" s="28">
        <v>1287.8</v>
      </c>
      <c r="N175" s="28">
        <v>1259.05</v>
      </c>
      <c r="O175" s="39">
        <v>6650250</v>
      </c>
      <c r="P175" s="40">
        <v>-9.0523021904336167E-3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608.20000000000005</v>
      </c>
      <c r="F176" s="37">
        <v>610.68333333333339</v>
      </c>
      <c r="G176" s="38">
        <v>603.76666666666677</v>
      </c>
      <c r="H176" s="38">
        <v>599.33333333333337</v>
      </c>
      <c r="I176" s="38">
        <v>592.41666666666674</v>
      </c>
      <c r="J176" s="38">
        <v>615.11666666666679</v>
      </c>
      <c r="K176" s="38">
        <v>622.0333333333333</v>
      </c>
      <c r="L176" s="38">
        <v>626.46666666666681</v>
      </c>
      <c r="M176" s="28">
        <v>617.6</v>
      </c>
      <c r="N176" s="28">
        <v>606.25</v>
      </c>
      <c r="O176" s="39">
        <v>55437000</v>
      </c>
      <c r="P176" s="40">
        <v>1.874414245548266E-2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23852.9</v>
      </c>
      <c r="F177" s="37">
        <v>23964.266666666666</v>
      </c>
      <c r="G177" s="38">
        <v>23438.583333333332</v>
      </c>
      <c r="H177" s="38">
        <v>23024.266666666666</v>
      </c>
      <c r="I177" s="38">
        <v>22498.583333333332</v>
      </c>
      <c r="J177" s="38">
        <v>24378.583333333332</v>
      </c>
      <c r="K177" s="38">
        <v>24904.266666666666</v>
      </c>
      <c r="L177" s="38">
        <v>25318.583333333332</v>
      </c>
      <c r="M177" s="28">
        <v>24489.95</v>
      </c>
      <c r="N177" s="28">
        <v>23549.95</v>
      </c>
      <c r="O177" s="39">
        <v>262425</v>
      </c>
      <c r="P177" s="40">
        <v>1.6461702333688391E-2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2824.85</v>
      </c>
      <c r="F178" s="37">
        <v>2836.2166666666672</v>
      </c>
      <c r="G178" s="38">
        <v>2808.9333333333343</v>
      </c>
      <c r="H178" s="38">
        <v>2793.0166666666673</v>
      </c>
      <c r="I178" s="38">
        <v>2765.7333333333345</v>
      </c>
      <c r="J178" s="38">
        <v>2852.1333333333341</v>
      </c>
      <c r="K178" s="38">
        <v>2879.416666666667</v>
      </c>
      <c r="L178" s="38">
        <v>2895.3333333333339</v>
      </c>
      <c r="M178" s="28">
        <v>2863.5</v>
      </c>
      <c r="N178" s="28">
        <v>2820.3</v>
      </c>
      <c r="O178" s="39">
        <v>1702525</v>
      </c>
      <c r="P178" s="40">
        <v>2.1042408546455165E-3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2273.1999999999998</v>
      </c>
      <c r="F179" s="37">
        <v>2285.4333333333329</v>
      </c>
      <c r="G179" s="38">
        <v>2252.8666666666659</v>
      </c>
      <c r="H179" s="38">
        <v>2232.5333333333328</v>
      </c>
      <c r="I179" s="38">
        <v>2199.9666666666658</v>
      </c>
      <c r="J179" s="38">
        <v>2305.766666666666</v>
      </c>
      <c r="K179" s="38">
        <v>2338.3333333333326</v>
      </c>
      <c r="L179" s="38">
        <v>2358.6666666666661</v>
      </c>
      <c r="M179" s="28">
        <v>2318</v>
      </c>
      <c r="N179" s="28">
        <v>2265.1</v>
      </c>
      <c r="O179" s="39">
        <v>4616250</v>
      </c>
      <c r="P179" s="40">
        <v>1.7775940471269118E-2</v>
      </c>
    </row>
    <row r="180" spans="1:16" ht="12.75" customHeight="1">
      <c r="A180" s="28">
        <v>170</v>
      </c>
      <c r="B180" s="29" t="s">
        <v>63</v>
      </c>
      <c r="C180" s="30" t="s">
        <v>885</v>
      </c>
      <c r="D180" s="31">
        <v>44951</v>
      </c>
      <c r="E180" s="37">
        <v>1321.8</v>
      </c>
      <c r="F180" s="37">
        <v>1327.9666666666665</v>
      </c>
      <c r="G180" s="38">
        <v>1305.833333333333</v>
      </c>
      <c r="H180" s="38">
        <v>1289.8666666666666</v>
      </c>
      <c r="I180" s="38">
        <v>1267.7333333333331</v>
      </c>
      <c r="J180" s="38">
        <v>1343.9333333333329</v>
      </c>
      <c r="K180" s="38">
        <v>1366.0666666666666</v>
      </c>
      <c r="L180" s="38">
        <v>1382.0333333333328</v>
      </c>
      <c r="M180" s="28">
        <v>1350.1</v>
      </c>
      <c r="N180" s="28">
        <v>1312</v>
      </c>
      <c r="O180" s="39">
        <v>4853400</v>
      </c>
      <c r="P180" s="40">
        <v>3.722546221615585E-3</v>
      </c>
    </row>
    <row r="181" spans="1:16" ht="12.75" customHeight="1">
      <c r="A181" s="28">
        <v>171</v>
      </c>
      <c r="B181" s="29" t="s">
        <v>47</v>
      </c>
      <c r="C181" s="30" t="s">
        <v>191</v>
      </c>
      <c r="D181" s="31">
        <v>44951</v>
      </c>
      <c r="E181" s="37">
        <v>1008.25</v>
      </c>
      <c r="F181" s="37">
        <v>1014.25</v>
      </c>
      <c r="G181" s="38">
        <v>999.5</v>
      </c>
      <c r="H181" s="38">
        <v>990.75</v>
      </c>
      <c r="I181" s="38">
        <v>976</v>
      </c>
      <c r="J181" s="38">
        <v>1023</v>
      </c>
      <c r="K181" s="38">
        <v>1037.75</v>
      </c>
      <c r="L181" s="38">
        <v>1046.5</v>
      </c>
      <c r="M181" s="28">
        <v>1029</v>
      </c>
      <c r="N181" s="28">
        <v>1005.5</v>
      </c>
      <c r="O181" s="39">
        <v>15151500</v>
      </c>
      <c r="P181" s="40">
        <v>1.7056667606427968E-2</v>
      </c>
    </row>
    <row r="182" spans="1:16" ht="12.75" customHeight="1">
      <c r="A182" s="28">
        <v>172</v>
      </c>
      <c r="B182" s="29" t="s">
        <v>178</v>
      </c>
      <c r="C182" s="30" t="s">
        <v>192</v>
      </c>
      <c r="D182" s="31">
        <v>44951</v>
      </c>
      <c r="E182" s="37">
        <v>480</v>
      </c>
      <c r="F182" s="37">
        <v>482.31666666666661</v>
      </c>
      <c r="G182" s="38">
        <v>475.8333333333332</v>
      </c>
      <c r="H182" s="38">
        <v>471.66666666666657</v>
      </c>
      <c r="I182" s="38">
        <v>465.18333333333317</v>
      </c>
      <c r="J182" s="38">
        <v>486.48333333333323</v>
      </c>
      <c r="K182" s="38">
        <v>492.96666666666658</v>
      </c>
      <c r="L182" s="38">
        <v>497.13333333333327</v>
      </c>
      <c r="M182" s="28">
        <v>488.8</v>
      </c>
      <c r="N182" s="28">
        <v>478.15</v>
      </c>
      <c r="O182" s="39">
        <v>9697500</v>
      </c>
      <c r="P182" s="40">
        <v>2.9786556228098119E-2</v>
      </c>
    </row>
    <row r="183" spans="1:16" ht="12.75" customHeight="1">
      <c r="A183" s="28">
        <v>173</v>
      </c>
      <c r="B183" s="29" t="s">
        <v>47</v>
      </c>
      <c r="C183" s="30" t="s">
        <v>273</v>
      </c>
      <c r="D183" s="31">
        <v>44951</v>
      </c>
      <c r="E183" s="37">
        <v>593.35</v>
      </c>
      <c r="F183" s="37">
        <v>594.71666666666658</v>
      </c>
      <c r="G183" s="38">
        <v>589.93333333333317</v>
      </c>
      <c r="H183" s="38">
        <v>586.51666666666654</v>
      </c>
      <c r="I183" s="38">
        <v>581.73333333333312</v>
      </c>
      <c r="J183" s="38">
        <v>598.13333333333321</v>
      </c>
      <c r="K183" s="38">
        <v>602.91666666666674</v>
      </c>
      <c r="L183" s="38">
        <v>606.33333333333326</v>
      </c>
      <c r="M183" s="28">
        <v>599.5</v>
      </c>
      <c r="N183" s="28">
        <v>591.29999999999995</v>
      </c>
      <c r="O183" s="39">
        <v>1462000</v>
      </c>
      <c r="P183" s="40">
        <v>3.0303030303030304E-2</v>
      </c>
    </row>
    <row r="184" spans="1:16" ht="12.75" customHeight="1">
      <c r="A184" s="28">
        <v>174</v>
      </c>
      <c r="B184" s="29" t="s">
        <v>38</v>
      </c>
      <c r="C184" s="30" t="s">
        <v>193</v>
      </c>
      <c r="D184" s="31">
        <v>44951</v>
      </c>
      <c r="E184" s="37">
        <v>934.15</v>
      </c>
      <c r="F184" s="37">
        <v>936.75</v>
      </c>
      <c r="G184" s="38">
        <v>925.65</v>
      </c>
      <c r="H184" s="38">
        <v>917.15</v>
      </c>
      <c r="I184" s="38">
        <v>906.05</v>
      </c>
      <c r="J184" s="38">
        <v>945.25</v>
      </c>
      <c r="K184" s="38">
        <v>956.34999999999991</v>
      </c>
      <c r="L184" s="38">
        <v>964.85</v>
      </c>
      <c r="M184" s="28">
        <v>947.85</v>
      </c>
      <c r="N184" s="28">
        <v>928.25</v>
      </c>
      <c r="O184" s="39">
        <v>7385000</v>
      </c>
      <c r="P184" s="40">
        <v>4.9670000680410971E-3</v>
      </c>
    </row>
    <row r="185" spans="1:16" ht="12.75" customHeight="1">
      <c r="A185" s="28">
        <v>175</v>
      </c>
      <c r="B185" s="29" t="s">
        <v>74</v>
      </c>
      <c r="C185" s="30" t="s">
        <v>489</v>
      </c>
      <c r="D185" s="31">
        <v>44951</v>
      </c>
      <c r="E185" s="37">
        <v>1339.5</v>
      </c>
      <c r="F185" s="37">
        <v>1340.55</v>
      </c>
      <c r="G185" s="38">
        <v>1327.1</v>
      </c>
      <c r="H185" s="38">
        <v>1314.7</v>
      </c>
      <c r="I185" s="38">
        <v>1301.25</v>
      </c>
      <c r="J185" s="38">
        <v>1352.9499999999998</v>
      </c>
      <c r="K185" s="38">
        <v>1366.4</v>
      </c>
      <c r="L185" s="38">
        <v>1378.7999999999997</v>
      </c>
      <c r="M185" s="28">
        <v>1354</v>
      </c>
      <c r="N185" s="28">
        <v>1328.15</v>
      </c>
      <c r="O185" s="39">
        <v>2055000</v>
      </c>
      <c r="P185" s="40">
        <v>-2.7218934911242602E-2</v>
      </c>
    </row>
    <row r="186" spans="1:16" ht="12.75" customHeight="1">
      <c r="A186" s="28">
        <v>176</v>
      </c>
      <c r="B186" s="29" t="s">
        <v>56</v>
      </c>
      <c r="C186" s="30" t="s">
        <v>194</v>
      </c>
      <c r="D186" s="31">
        <v>44951</v>
      </c>
      <c r="E186" s="37">
        <v>764.3</v>
      </c>
      <c r="F186" s="37">
        <v>765.38333333333321</v>
      </c>
      <c r="G186" s="38">
        <v>760.96666666666647</v>
      </c>
      <c r="H186" s="38">
        <v>757.63333333333321</v>
      </c>
      <c r="I186" s="38">
        <v>753.21666666666647</v>
      </c>
      <c r="J186" s="38">
        <v>768.71666666666647</v>
      </c>
      <c r="K186" s="38">
        <v>773.13333333333321</v>
      </c>
      <c r="L186" s="38">
        <v>776.46666666666647</v>
      </c>
      <c r="M186" s="28">
        <v>769.8</v>
      </c>
      <c r="N186" s="28">
        <v>762.05</v>
      </c>
      <c r="O186" s="39">
        <v>8819100</v>
      </c>
      <c r="P186" s="40">
        <v>8.3350483638608766E-3</v>
      </c>
    </row>
    <row r="187" spans="1:16" ht="12.75" customHeight="1">
      <c r="A187" s="28">
        <v>177</v>
      </c>
      <c r="B187" s="29" t="s">
        <v>49</v>
      </c>
      <c r="C187" s="30" t="s">
        <v>195</v>
      </c>
      <c r="D187" s="31">
        <v>44951</v>
      </c>
      <c r="E187" s="37">
        <v>387.45</v>
      </c>
      <c r="F187" s="37">
        <v>390</v>
      </c>
      <c r="G187" s="38">
        <v>383.75</v>
      </c>
      <c r="H187" s="38">
        <v>380.05</v>
      </c>
      <c r="I187" s="38">
        <v>373.8</v>
      </c>
      <c r="J187" s="38">
        <v>393.7</v>
      </c>
      <c r="K187" s="38">
        <v>399.95</v>
      </c>
      <c r="L187" s="38">
        <v>403.65</v>
      </c>
      <c r="M187" s="28">
        <v>396.25</v>
      </c>
      <c r="N187" s="28">
        <v>386.3</v>
      </c>
      <c r="O187" s="39">
        <v>80424150</v>
      </c>
      <c r="P187" s="40">
        <v>5.4088379216316165E-2</v>
      </c>
    </row>
    <row r="188" spans="1:16" ht="12.75" customHeight="1">
      <c r="A188" s="28">
        <v>178</v>
      </c>
      <c r="B188" s="29" t="s">
        <v>166</v>
      </c>
      <c r="C188" s="30" t="s">
        <v>196</v>
      </c>
      <c r="D188" s="31">
        <v>44951</v>
      </c>
      <c r="E188" s="37">
        <v>208.75</v>
      </c>
      <c r="F188" s="37">
        <v>208.91666666666666</v>
      </c>
      <c r="G188" s="38">
        <v>206.13333333333333</v>
      </c>
      <c r="H188" s="38">
        <v>203.51666666666668</v>
      </c>
      <c r="I188" s="38">
        <v>200.73333333333335</v>
      </c>
      <c r="J188" s="38">
        <v>211.5333333333333</v>
      </c>
      <c r="K188" s="38">
        <v>214.31666666666666</v>
      </c>
      <c r="L188" s="38">
        <v>216.93333333333328</v>
      </c>
      <c r="M188" s="28">
        <v>211.7</v>
      </c>
      <c r="N188" s="28">
        <v>206.3</v>
      </c>
      <c r="O188" s="39">
        <v>109258875</v>
      </c>
      <c r="P188" s="40">
        <v>2.29082406471183E-2</v>
      </c>
    </row>
    <row r="189" spans="1:16" ht="12.75" customHeight="1">
      <c r="A189" s="28">
        <v>179</v>
      </c>
      <c r="B189" s="29" t="s">
        <v>119</v>
      </c>
      <c r="C189" s="30" t="s">
        <v>197</v>
      </c>
      <c r="D189" s="31">
        <v>44951</v>
      </c>
      <c r="E189" s="37">
        <v>116.15</v>
      </c>
      <c r="F189" s="37">
        <v>117.08333333333333</v>
      </c>
      <c r="G189" s="38">
        <v>114.71666666666665</v>
      </c>
      <c r="H189" s="38">
        <v>113.28333333333333</v>
      </c>
      <c r="I189" s="38">
        <v>110.91666666666666</v>
      </c>
      <c r="J189" s="38">
        <v>118.51666666666665</v>
      </c>
      <c r="K189" s="38">
        <v>120.88333333333333</v>
      </c>
      <c r="L189" s="38">
        <v>122.31666666666665</v>
      </c>
      <c r="M189" s="28">
        <v>119.45</v>
      </c>
      <c r="N189" s="28">
        <v>115.65</v>
      </c>
      <c r="O189" s="39">
        <v>199947000</v>
      </c>
      <c r="P189" s="40">
        <v>-5.6034482758620691E-2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44951</v>
      </c>
      <c r="E190" s="37">
        <v>3314.5</v>
      </c>
      <c r="F190" s="37">
        <v>3312.0499999999997</v>
      </c>
      <c r="G190" s="38">
        <v>3295.4499999999994</v>
      </c>
      <c r="H190" s="38">
        <v>3276.3999999999996</v>
      </c>
      <c r="I190" s="38">
        <v>3259.7999999999993</v>
      </c>
      <c r="J190" s="38">
        <v>3331.0999999999995</v>
      </c>
      <c r="K190" s="38">
        <v>3347.7</v>
      </c>
      <c r="L190" s="38">
        <v>3366.7499999999995</v>
      </c>
      <c r="M190" s="28">
        <v>3328.65</v>
      </c>
      <c r="N190" s="28">
        <v>3293</v>
      </c>
      <c r="O190" s="39">
        <v>9935100</v>
      </c>
      <c r="P190" s="40">
        <v>-2.3445428743441989E-2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44951</v>
      </c>
      <c r="E191" s="37">
        <v>1022.65</v>
      </c>
      <c r="F191" s="37">
        <v>1023.2333333333332</v>
      </c>
      <c r="G191" s="38">
        <v>1014.4666666666665</v>
      </c>
      <c r="H191" s="38">
        <v>1006.2833333333332</v>
      </c>
      <c r="I191" s="38">
        <v>997.51666666666642</v>
      </c>
      <c r="J191" s="38">
        <v>1031.4166666666665</v>
      </c>
      <c r="K191" s="38">
        <v>1040.1833333333332</v>
      </c>
      <c r="L191" s="38">
        <v>1048.3666666666666</v>
      </c>
      <c r="M191" s="28">
        <v>1032</v>
      </c>
      <c r="N191" s="28">
        <v>1015.05</v>
      </c>
      <c r="O191" s="39">
        <v>12836400</v>
      </c>
      <c r="P191" s="40">
        <v>-2.4574841562941686E-2</v>
      </c>
    </row>
    <row r="192" spans="1:16" ht="12.75" customHeight="1">
      <c r="A192" s="28">
        <v>182</v>
      </c>
      <c r="B192" s="29" t="s">
        <v>56</v>
      </c>
      <c r="C192" s="30" t="s">
        <v>200</v>
      </c>
      <c r="D192" s="31">
        <v>44951</v>
      </c>
      <c r="E192" s="37">
        <v>2610.8000000000002</v>
      </c>
      <c r="F192" s="37">
        <v>2613.8166666666666</v>
      </c>
      <c r="G192" s="38">
        <v>2592.0333333333333</v>
      </c>
      <c r="H192" s="38">
        <v>2573.2666666666669</v>
      </c>
      <c r="I192" s="38">
        <v>2551.4833333333336</v>
      </c>
      <c r="J192" s="38">
        <v>2632.583333333333</v>
      </c>
      <c r="K192" s="38">
        <v>2654.3666666666659</v>
      </c>
      <c r="L192" s="38">
        <v>2673.1333333333328</v>
      </c>
      <c r="M192" s="28">
        <v>2635.6</v>
      </c>
      <c r="N192" s="28">
        <v>2595.0500000000002</v>
      </c>
      <c r="O192" s="39">
        <v>6612000</v>
      </c>
      <c r="P192" s="40">
        <v>2.1020325438647288E-2</v>
      </c>
    </row>
    <row r="193" spans="1:16" ht="12.75" customHeight="1">
      <c r="A193" s="28">
        <v>183</v>
      </c>
      <c r="B193" s="29" t="s">
        <v>47</v>
      </c>
      <c r="C193" s="30" t="s">
        <v>201</v>
      </c>
      <c r="D193" s="31">
        <v>44951</v>
      </c>
      <c r="E193" s="37">
        <v>1552.55</v>
      </c>
      <c r="F193" s="37">
        <v>1552.3</v>
      </c>
      <c r="G193" s="38">
        <v>1540.3</v>
      </c>
      <c r="H193" s="38">
        <v>1528.05</v>
      </c>
      <c r="I193" s="38">
        <v>1516.05</v>
      </c>
      <c r="J193" s="38">
        <v>1564.55</v>
      </c>
      <c r="K193" s="38">
        <v>1576.55</v>
      </c>
      <c r="L193" s="38">
        <v>1588.8</v>
      </c>
      <c r="M193" s="28">
        <v>1564.3</v>
      </c>
      <c r="N193" s="28">
        <v>1540.05</v>
      </c>
      <c r="O193" s="39">
        <v>1728000</v>
      </c>
      <c r="P193" s="40">
        <v>-8.6730268863833475E-4</v>
      </c>
    </row>
    <row r="194" spans="1:16" ht="12.75" customHeight="1">
      <c r="A194" s="28">
        <v>184</v>
      </c>
      <c r="B194" s="29" t="s">
        <v>166</v>
      </c>
      <c r="C194" s="30" t="s">
        <v>202</v>
      </c>
      <c r="D194" s="31">
        <v>44951</v>
      </c>
      <c r="E194" s="37">
        <v>485.95</v>
      </c>
      <c r="F194" s="37">
        <v>491.86666666666662</v>
      </c>
      <c r="G194" s="38">
        <v>478.73333333333323</v>
      </c>
      <c r="H194" s="38">
        <v>471.51666666666659</v>
      </c>
      <c r="I194" s="38">
        <v>458.38333333333321</v>
      </c>
      <c r="J194" s="38">
        <v>499.08333333333326</v>
      </c>
      <c r="K194" s="38">
        <v>512.21666666666658</v>
      </c>
      <c r="L194" s="38">
        <v>519.43333333333328</v>
      </c>
      <c r="M194" s="28">
        <v>505</v>
      </c>
      <c r="N194" s="28">
        <v>484.65</v>
      </c>
      <c r="O194" s="39">
        <v>3322500</v>
      </c>
      <c r="P194" s="40">
        <v>2.3094688221709007E-2</v>
      </c>
    </row>
    <row r="195" spans="1:16" ht="12.75" customHeight="1">
      <c r="A195" s="28">
        <v>185</v>
      </c>
      <c r="B195" s="29" t="s">
        <v>44</v>
      </c>
      <c r="C195" s="30" t="s">
        <v>203</v>
      </c>
      <c r="D195" s="31">
        <v>44951</v>
      </c>
      <c r="E195" s="37">
        <v>1309.45</v>
      </c>
      <c r="F195" s="37">
        <v>1326.1499999999999</v>
      </c>
      <c r="G195" s="38">
        <v>1286.7999999999997</v>
      </c>
      <c r="H195" s="38">
        <v>1264.1499999999999</v>
      </c>
      <c r="I195" s="38">
        <v>1224.7999999999997</v>
      </c>
      <c r="J195" s="38">
        <v>1348.7999999999997</v>
      </c>
      <c r="K195" s="38">
        <v>1388.1499999999996</v>
      </c>
      <c r="L195" s="38">
        <v>1410.7999999999997</v>
      </c>
      <c r="M195" s="28">
        <v>1365.5</v>
      </c>
      <c r="N195" s="28">
        <v>1303.5</v>
      </c>
      <c r="O195" s="39">
        <v>4070800</v>
      </c>
      <c r="P195" s="40">
        <v>3.4773767158108794E-2</v>
      </c>
    </row>
    <row r="196" spans="1:16" ht="12.75" customHeight="1">
      <c r="A196" s="28">
        <v>186</v>
      </c>
      <c r="B196" s="29" t="s">
        <v>49</v>
      </c>
      <c r="C196" s="30" t="s">
        <v>204</v>
      </c>
      <c r="D196" s="31">
        <v>44951</v>
      </c>
      <c r="E196" s="37">
        <v>1023.55</v>
      </c>
      <c r="F196" s="37">
        <v>1030</v>
      </c>
      <c r="G196" s="38">
        <v>1010.0999999999999</v>
      </c>
      <c r="H196" s="38">
        <v>996.64999999999986</v>
      </c>
      <c r="I196" s="38">
        <v>976.74999999999977</v>
      </c>
      <c r="J196" s="38">
        <v>1043.45</v>
      </c>
      <c r="K196" s="38">
        <v>1063.3500000000001</v>
      </c>
      <c r="L196" s="38">
        <v>1076.8000000000002</v>
      </c>
      <c r="M196" s="28">
        <v>1049.9000000000001</v>
      </c>
      <c r="N196" s="28">
        <v>1016.55</v>
      </c>
      <c r="O196" s="39">
        <v>7649600</v>
      </c>
      <c r="P196" s="40">
        <v>1.4387821405365264E-2</v>
      </c>
    </row>
    <row r="197" spans="1:16" ht="12.75" customHeight="1">
      <c r="A197" s="28">
        <v>187</v>
      </c>
      <c r="B197" s="29" t="s">
        <v>56</v>
      </c>
      <c r="C197" s="30" t="s">
        <v>205</v>
      </c>
      <c r="D197" s="31">
        <v>44951</v>
      </c>
      <c r="E197" s="37">
        <v>1672.2</v>
      </c>
      <c r="F197" s="37">
        <v>1668.7166666666669</v>
      </c>
      <c r="G197" s="38">
        <v>1656.0333333333338</v>
      </c>
      <c r="H197" s="38">
        <v>1639.8666666666668</v>
      </c>
      <c r="I197" s="38">
        <v>1627.1833333333336</v>
      </c>
      <c r="J197" s="38">
        <v>1684.8833333333339</v>
      </c>
      <c r="K197" s="38">
        <v>1697.5666666666668</v>
      </c>
      <c r="L197" s="38">
        <v>1713.733333333334</v>
      </c>
      <c r="M197" s="28">
        <v>1681.4</v>
      </c>
      <c r="N197" s="28">
        <v>1652.55</v>
      </c>
      <c r="O197" s="39">
        <v>1050000</v>
      </c>
      <c r="P197" s="40">
        <v>4.1666666666666664E-2</v>
      </c>
    </row>
    <row r="198" spans="1:16" ht="12.75" customHeight="1">
      <c r="A198" s="28">
        <v>188</v>
      </c>
      <c r="B198" s="29" t="s">
        <v>42</v>
      </c>
      <c r="C198" s="30" t="s">
        <v>206</v>
      </c>
      <c r="D198" s="31">
        <v>44951</v>
      </c>
      <c r="E198" s="37">
        <v>7037.2</v>
      </c>
      <c r="F198" s="37">
        <v>7052.2333333333336</v>
      </c>
      <c r="G198" s="38">
        <v>7000.5166666666673</v>
      </c>
      <c r="H198" s="38">
        <v>6963.8333333333339</v>
      </c>
      <c r="I198" s="38">
        <v>6912.1166666666677</v>
      </c>
      <c r="J198" s="38">
        <v>7088.916666666667</v>
      </c>
      <c r="K198" s="38">
        <v>7140.6333333333341</v>
      </c>
      <c r="L198" s="38">
        <v>7177.3166666666666</v>
      </c>
      <c r="M198" s="28">
        <v>7103.95</v>
      </c>
      <c r="N198" s="28">
        <v>7015.55</v>
      </c>
      <c r="O198" s="39">
        <v>2203700</v>
      </c>
      <c r="P198" s="40">
        <v>-9.4394749853912892E-3</v>
      </c>
    </row>
    <row r="199" spans="1:16" ht="12.75" customHeight="1">
      <c r="A199" s="28">
        <v>189</v>
      </c>
      <c r="B199" s="29" t="s">
        <v>38</v>
      </c>
      <c r="C199" s="30" t="s">
        <v>207</v>
      </c>
      <c r="D199" s="31">
        <v>44951</v>
      </c>
      <c r="E199" s="37">
        <v>717.55</v>
      </c>
      <c r="F199" s="37">
        <v>719.09999999999991</v>
      </c>
      <c r="G199" s="38">
        <v>712.54999999999984</v>
      </c>
      <c r="H199" s="38">
        <v>707.55</v>
      </c>
      <c r="I199" s="38">
        <v>700.99999999999989</v>
      </c>
      <c r="J199" s="38">
        <v>724.0999999999998</v>
      </c>
      <c r="K199" s="38">
        <v>730.65</v>
      </c>
      <c r="L199" s="38">
        <v>735.64999999999975</v>
      </c>
      <c r="M199" s="28">
        <v>725.65</v>
      </c>
      <c r="N199" s="28">
        <v>714.1</v>
      </c>
      <c r="O199" s="39">
        <v>20252700</v>
      </c>
      <c r="P199" s="40">
        <v>1.1689070718877849E-2</v>
      </c>
    </row>
    <row r="200" spans="1:16" ht="12.75" customHeight="1">
      <c r="A200" s="28">
        <v>190</v>
      </c>
      <c r="B200" s="29" t="s">
        <v>119</v>
      </c>
      <c r="C200" s="30" t="s">
        <v>208</v>
      </c>
      <c r="D200" s="31">
        <v>44951</v>
      </c>
      <c r="E200" s="37">
        <v>309.14999999999998</v>
      </c>
      <c r="F200" s="37">
        <v>312.15000000000003</v>
      </c>
      <c r="G200" s="38">
        <v>303.95000000000005</v>
      </c>
      <c r="H200" s="38">
        <v>298.75</v>
      </c>
      <c r="I200" s="38">
        <v>290.55</v>
      </c>
      <c r="J200" s="38">
        <v>317.35000000000008</v>
      </c>
      <c r="K200" s="38">
        <v>325.55</v>
      </c>
      <c r="L200" s="38">
        <v>330.75000000000011</v>
      </c>
      <c r="M200" s="28">
        <v>320.35000000000002</v>
      </c>
      <c r="N200" s="28">
        <v>306.95</v>
      </c>
      <c r="O200" s="39">
        <v>35618000</v>
      </c>
      <c r="P200" s="40">
        <v>3.7197768133911966E-3</v>
      </c>
    </row>
    <row r="201" spans="1:16" ht="12.75" customHeight="1">
      <c r="A201" s="28">
        <v>191</v>
      </c>
      <c r="B201" s="29" t="s">
        <v>70</v>
      </c>
      <c r="C201" s="30" t="s">
        <v>209</v>
      </c>
      <c r="D201" s="31">
        <v>44951</v>
      </c>
      <c r="E201" s="37">
        <v>807.95</v>
      </c>
      <c r="F201" s="37">
        <v>807.94999999999993</v>
      </c>
      <c r="G201" s="38">
        <v>800.89999999999986</v>
      </c>
      <c r="H201" s="38">
        <v>793.84999999999991</v>
      </c>
      <c r="I201" s="38">
        <v>786.79999999999984</v>
      </c>
      <c r="J201" s="38">
        <v>814.99999999999989</v>
      </c>
      <c r="K201" s="38">
        <v>822.04999999999984</v>
      </c>
      <c r="L201" s="38">
        <v>829.09999999999991</v>
      </c>
      <c r="M201" s="28">
        <v>815</v>
      </c>
      <c r="N201" s="28">
        <v>800.9</v>
      </c>
      <c r="O201" s="39">
        <v>6327000</v>
      </c>
      <c r="P201" s="40">
        <v>1.5015882183078255E-2</v>
      </c>
    </row>
    <row r="202" spans="1:16" ht="12.75" customHeight="1">
      <c r="A202" s="28">
        <v>192</v>
      </c>
      <c r="B202" s="29" t="s">
        <v>70</v>
      </c>
      <c r="C202" s="30" t="s">
        <v>278</v>
      </c>
      <c r="D202" s="31">
        <v>44951</v>
      </c>
      <c r="E202" s="37">
        <v>1511.15</v>
      </c>
      <c r="F202" s="37">
        <v>1509.6833333333334</v>
      </c>
      <c r="G202" s="38">
        <v>1497.8666666666668</v>
      </c>
      <c r="H202" s="38">
        <v>1484.5833333333335</v>
      </c>
      <c r="I202" s="38">
        <v>1472.7666666666669</v>
      </c>
      <c r="J202" s="38">
        <v>1522.9666666666667</v>
      </c>
      <c r="K202" s="38">
        <v>1534.7833333333333</v>
      </c>
      <c r="L202" s="38">
        <v>1548.0666666666666</v>
      </c>
      <c r="M202" s="28">
        <v>1521.5</v>
      </c>
      <c r="N202" s="28">
        <v>1496.4</v>
      </c>
      <c r="O202" s="39">
        <v>678650</v>
      </c>
      <c r="P202" s="40">
        <v>-3.5971223021582736E-3</v>
      </c>
    </row>
    <row r="203" spans="1:16" ht="12.75" customHeight="1">
      <c r="A203" s="28">
        <v>193</v>
      </c>
      <c r="B203" s="29" t="s">
        <v>86</v>
      </c>
      <c r="C203" s="30" t="s">
        <v>210</v>
      </c>
      <c r="D203" s="31">
        <v>44951</v>
      </c>
      <c r="E203" s="37">
        <v>390.2</v>
      </c>
      <c r="F203" s="37">
        <v>392.41666666666669</v>
      </c>
      <c r="G203" s="38">
        <v>387.08333333333337</v>
      </c>
      <c r="H203" s="38">
        <v>383.9666666666667</v>
      </c>
      <c r="I203" s="38">
        <v>378.63333333333338</v>
      </c>
      <c r="J203" s="38">
        <v>395.53333333333336</v>
      </c>
      <c r="K203" s="38">
        <v>400.86666666666673</v>
      </c>
      <c r="L203" s="38">
        <v>403.98333333333335</v>
      </c>
      <c r="M203" s="28">
        <v>397.75</v>
      </c>
      <c r="N203" s="28">
        <v>389.3</v>
      </c>
      <c r="O203" s="39">
        <v>44295000</v>
      </c>
      <c r="P203" s="40">
        <v>4.2026888739899078E-2</v>
      </c>
    </row>
    <row r="204" spans="1:16" ht="12.75" customHeight="1">
      <c r="A204" s="28">
        <v>194</v>
      </c>
      <c r="B204" s="29" t="s">
        <v>178</v>
      </c>
      <c r="C204" s="30" t="s">
        <v>211</v>
      </c>
      <c r="D204" s="31">
        <v>44951</v>
      </c>
      <c r="E204" s="37">
        <v>237.6</v>
      </c>
      <c r="F204" s="37">
        <v>237.73333333333332</v>
      </c>
      <c r="G204" s="38">
        <v>234.76666666666665</v>
      </c>
      <c r="H204" s="38">
        <v>231.93333333333334</v>
      </c>
      <c r="I204" s="38">
        <v>228.96666666666667</v>
      </c>
      <c r="J204" s="38">
        <v>240.56666666666663</v>
      </c>
      <c r="K204" s="38">
        <v>243.53333333333327</v>
      </c>
      <c r="L204" s="38">
        <v>246.36666666666662</v>
      </c>
      <c r="M204" s="28">
        <v>240.7</v>
      </c>
      <c r="N204" s="28">
        <v>234.9</v>
      </c>
      <c r="O204" s="39">
        <v>84048000</v>
      </c>
      <c r="P204" s="40">
        <v>-5.9608288390576216E-3</v>
      </c>
    </row>
    <row r="205" spans="1:16" ht="12.75" customHeight="1">
      <c r="A205" s="28">
        <v>195</v>
      </c>
      <c r="B205" s="29" t="s">
        <v>47</v>
      </c>
      <c r="C205" s="30" t="s">
        <v>801</v>
      </c>
      <c r="D205" s="31">
        <v>44951</v>
      </c>
      <c r="E205" s="37">
        <v>426.15</v>
      </c>
      <c r="F205" s="37">
        <v>425.2833333333333</v>
      </c>
      <c r="G205" s="38">
        <v>422.36666666666662</v>
      </c>
      <c r="H205" s="38">
        <v>418.58333333333331</v>
      </c>
      <c r="I205" s="38">
        <v>415.66666666666663</v>
      </c>
      <c r="J205" s="38">
        <v>429.06666666666661</v>
      </c>
      <c r="K205" s="38">
        <v>431.98333333333335</v>
      </c>
      <c r="L205" s="38">
        <v>435.76666666666659</v>
      </c>
      <c r="M205" s="28">
        <v>428.2</v>
      </c>
      <c r="N205" s="28">
        <v>421.5</v>
      </c>
      <c r="O205" s="39">
        <v>10215000</v>
      </c>
      <c r="P205" s="40">
        <v>-2.3403889175701256E-2</v>
      </c>
    </row>
    <row r="206" spans="1:16" ht="12.75" customHeight="1">
      <c r="A206" s="28">
        <v>196</v>
      </c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I23" sqref="I2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5" t="s">
        <v>16</v>
      </c>
      <c r="B8" s="347"/>
      <c r="C8" s="351" t="s">
        <v>20</v>
      </c>
      <c r="D8" s="351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3"/>
      <c r="L8" s="50"/>
      <c r="M8" s="50"/>
      <c r="N8" s="1"/>
      <c r="O8" s="1"/>
    </row>
    <row r="9" spans="1:15" ht="36" customHeight="1">
      <c r="A9" s="349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227</v>
      </c>
      <c r="N9" s="1"/>
      <c r="O9" s="1"/>
    </row>
    <row r="10" spans="1:15" ht="12.75" customHeight="1">
      <c r="A10" s="214">
        <v>1</v>
      </c>
      <c r="B10" s="259" t="s">
        <v>228</v>
      </c>
      <c r="C10" s="259">
        <v>18042.95</v>
      </c>
      <c r="D10" s="259">
        <v>18102.183333333331</v>
      </c>
      <c r="E10" s="259">
        <v>17961.366666666661</v>
      </c>
      <c r="F10" s="259">
        <v>17879.783333333329</v>
      </c>
      <c r="G10" s="259">
        <v>17738.96666666666</v>
      </c>
      <c r="H10" s="259">
        <v>18183.766666666663</v>
      </c>
      <c r="I10" s="259">
        <v>18324.583333333336</v>
      </c>
      <c r="J10" s="259">
        <v>18406.166666666664</v>
      </c>
      <c r="K10" s="259">
        <v>18243</v>
      </c>
      <c r="L10" s="259">
        <v>18020.599999999999</v>
      </c>
      <c r="M10" s="260"/>
      <c r="N10" s="1"/>
      <c r="O10" s="1"/>
    </row>
    <row r="11" spans="1:15" ht="12.75" customHeight="1">
      <c r="A11" s="214">
        <v>2</v>
      </c>
      <c r="B11" s="264" t="s">
        <v>229</v>
      </c>
      <c r="C11" s="259">
        <v>42958.8</v>
      </c>
      <c r="D11" s="259">
        <v>43131.950000000004</v>
      </c>
      <c r="E11" s="259">
        <v>42685.500000000007</v>
      </c>
      <c r="F11" s="259">
        <v>42412.200000000004</v>
      </c>
      <c r="G11" s="259">
        <v>41965.750000000007</v>
      </c>
      <c r="H11" s="259">
        <v>43405.250000000007</v>
      </c>
      <c r="I11" s="259">
        <v>43851.700000000004</v>
      </c>
      <c r="J11" s="259">
        <v>44125.000000000007</v>
      </c>
      <c r="K11" s="259">
        <v>43578.400000000001</v>
      </c>
      <c r="L11" s="259">
        <v>42858.65</v>
      </c>
      <c r="M11" s="260"/>
      <c r="N11" s="1"/>
      <c r="O11" s="1"/>
    </row>
    <row r="12" spans="1:15" ht="12.75" customHeight="1">
      <c r="A12" s="214">
        <v>3</v>
      </c>
      <c r="B12" s="231" t="s">
        <v>230</v>
      </c>
      <c r="C12" s="232">
        <v>2768.35</v>
      </c>
      <c r="D12" s="232">
        <v>2782.3166666666662</v>
      </c>
      <c r="E12" s="232">
        <v>2743.9333333333325</v>
      </c>
      <c r="F12" s="232">
        <v>2719.5166666666664</v>
      </c>
      <c r="G12" s="232">
        <v>2681.1333333333328</v>
      </c>
      <c r="H12" s="232">
        <v>2806.7333333333322</v>
      </c>
      <c r="I12" s="232">
        <v>2845.1166666666663</v>
      </c>
      <c r="J12" s="232">
        <v>2869.5333333333319</v>
      </c>
      <c r="K12" s="232">
        <v>2820.7</v>
      </c>
      <c r="L12" s="232">
        <v>2757.9</v>
      </c>
      <c r="M12" s="260"/>
      <c r="N12" s="1"/>
      <c r="O12" s="1"/>
    </row>
    <row r="13" spans="1:15" ht="12.75" customHeight="1">
      <c r="A13" s="214">
        <v>4</v>
      </c>
      <c r="B13" s="231" t="s">
        <v>231</v>
      </c>
      <c r="C13" s="232">
        <v>5231.55</v>
      </c>
      <c r="D13" s="232">
        <v>5251.55</v>
      </c>
      <c r="E13" s="232">
        <v>5203.55</v>
      </c>
      <c r="F13" s="232">
        <v>5175.55</v>
      </c>
      <c r="G13" s="232">
        <v>5127.55</v>
      </c>
      <c r="H13" s="232">
        <v>5279.55</v>
      </c>
      <c r="I13" s="232">
        <v>5327.55</v>
      </c>
      <c r="J13" s="232">
        <v>5355.55</v>
      </c>
      <c r="K13" s="232">
        <v>5299.55</v>
      </c>
      <c r="L13" s="232">
        <v>5223.55</v>
      </c>
      <c r="M13" s="260"/>
      <c r="N13" s="1"/>
      <c r="O13" s="1"/>
    </row>
    <row r="14" spans="1:15" ht="12.75" customHeight="1">
      <c r="A14" s="214">
        <v>5</v>
      </c>
      <c r="B14" s="231" t="s">
        <v>232</v>
      </c>
      <c r="C14" s="232">
        <v>28677.8</v>
      </c>
      <c r="D14" s="232">
        <v>28734.666666666668</v>
      </c>
      <c r="E14" s="232">
        <v>28543.883333333335</v>
      </c>
      <c r="F14" s="232">
        <v>28409.966666666667</v>
      </c>
      <c r="G14" s="232">
        <v>28219.183333333334</v>
      </c>
      <c r="H14" s="232">
        <v>28868.583333333336</v>
      </c>
      <c r="I14" s="232">
        <v>29059.366666666669</v>
      </c>
      <c r="J14" s="232">
        <v>29193.283333333336</v>
      </c>
      <c r="K14" s="232">
        <v>28925.45</v>
      </c>
      <c r="L14" s="232">
        <v>28600.75</v>
      </c>
      <c r="M14" s="260"/>
      <c r="N14" s="1"/>
      <c r="O14" s="1"/>
    </row>
    <row r="15" spans="1:15" ht="12.75" customHeight="1">
      <c r="A15" s="214">
        <v>6</v>
      </c>
      <c r="B15" s="231" t="s">
        <v>233</v>
      </c>
      <c r="C15" s="232">
        <v>4377.6000000000004</v>
      </c>
      <c r="D15" s="232">
        <v>4395.0333333333338</v>
      </c>
      <c r="E15" s="232">
        <v>4340.5666666666675</v>
      </c>
      <c r="F15" s="232">
        <v>4303.5333333333338</v>
      </c>
      <c r="G15" s="232">
        <v>4249.0666666666675</v>
      </c>
      <c r="H15" s="232">
        <v>4432.0666666666675</v>
      </c>
      <c r="I15" s="232">
        <v>4486.5333333333328</v>
      </c>
      <c r="J15" s="232">
        <v>4523.5666666666675</v>
      </c>
      <c r="K15" s="232">
        <v>4449.5</v>
      </c>
      <c r="L15" s="232">
        <v>4358</v>
      </c>
      <c r="M15" s="260"/>
      <c r="N15" s="1"/>
      <c r="O15" s="1"/>
    </row>
    <row r="16" spans="1:15" ht="12.75" customHeight="1">
      <c r="A16" s="214">
        <v>7</v>
      </c>
      <c r="B16" s="231" t="s">
        <v>234</v>
      </c>
      <c r="C16" s="232">
        <v>8745.7000000000007</v>
      </c>
      <c r="D16" s="232">
        <v>8774.3833333333332</v>
      </c>
      <c r="E16" s="232">
        <v>8684.8166666666657</v>
      </c>
      <c r="F16" s="232">
        <v>8623.9333333333325</v>
      </c>
      <c r="G16" s="232">
        <v>8534.366666666665</v>
      </c>
      <c r="H16" s="232">
        <v>8835.2666666666664</v>
      </c>
      <c r="I16" s="232">
        <v>8924.8333333333358</v>
      </c>
      <c r="J16" s="232">
        <v>8985.7166666666672</v>
      </c>
      <c r="K16" s="232">
        <v>8863.9500000000007</v>
      </c>
      <c r="L16" s="232">
        <v>8713.5</v>
      </c>
      <c r="M16" s="260"/>
      <c r="N16" s="1"/>
      <c r="O16" s="1"/>
    </row>
    <row r="17" spans="1:15" ht="12.75" customHeight="1">
      <c r="A17" s="214">
        <v>8</v>
      </c>
      <c r="B17" s="217" t="s">
        <v>286</v>
      </c>
      <c r="C17" s="231">
        <v>2705.2</v>
      </c>
      <c r="D17" s="232">
        <v>2710.4</v>
      </c>
      <c r="E17" s="232">
        <v>2684.8</v>
      </c>
      <c r="F17" s="232">
        <v>2664.4</v>
      </c>
      <c r="G17" s="232">
        <v>2638.8</v>
      </c>
      <c r="H17" s="232">
        <v>2730.8</v>
      </c>
      <c r="I17" s="232">
        <v>2756.3999999999996</v>
      </c>
      <c r="J17" s="232">
        <v>2776.8</v>
      </c>
      <c r="K17" s="231">
        <v>2736</v>
      </c>
      <c r="L17" s="231">
        <v>2690</v>
      </c>
      <c r="M17" s="231">
        <v>3.13367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2409.3000000000002</v>
      </c>
      <c r="D18" s="232">
        <v>2430.5833333333335</v>
      </c>
      <c r="E18" s="232">
        <v>2377.7166666666672</v>
      </c>
      <c r="F18" s="232">
        <v>2346.1333333333337</v>
      </c>
      <c r="G18" s="232">
        <v>2293.2666666666673</v>
      </c>
      <c r="H18" s="232">
        <v>2462.166666666667</v>
      </c>
      <c r="I18" s="232">
        <v>2515.0333333333328</v>
      </c>
      <c r="J18" s="232">
        <v>2546.6166666666668</v>
      </c>
      <c r="K18" s="231">
        <v>2483.4499999999998</v>
      </c>
      <c r="L18" s="231">
        <v>2399</v>
      </c>
      <c r="M18" s="231">
        <v>5.90726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641.6</v>
      </c>
      <c r="D19" s="232">
        <v>645.35</v>
      </c>
      <c r="E19" s="232">
        <v>635.25</v>
      </c>
      <c r="F19" s="232">
        <v>628.9</v>
      </c>
      <c r="G19" s="232">
        <v>618.79999999999995</v>
      </c>
      <c r="H19" s="232">
        <v>651.70000000000005</v>
      </c>
      <c r="I19" s="232">
        <v>661.80000000000018</v>
      </c>
      <c r="J19" s="232">
        <v>668.15000000000009</v>
      </c>
      <c r="K19" s="231">
        <v>655.45</v>
      </c>
      <c r="L19" s="231">
        <v>639</v>
      </c>
      <c r="M19" s="231">
        <v>12.428520000000001</v>
      </c>
      <c r="N19" s="1"/>
      <c r="O19" s="1"/>
    </row>
    <row r="20" spans="1:15" ht="12.75" customHeight="1">
      <c r="A20" s="214">
        <v>11</v>
      </c>
      <c r="B20" s="217" t="s">
        <v>235</v>
      </c>
      <c r="C20" s="231">
        <v>21937.3</v>
      </c>
      <c r="D20" s="232">
        <v>21877.633333333331</v>
      </c>
      <c r="E20" s="232">
        <v>21680.266666666663</v>
      </c>
      <c r="F20" s="232">
        <v>21423.23333333333</v>
      </c>
      <c r="G20" s="232">
        <v>21225.866666666661</v>
      </c>
      <c r="H20" s="232">
        <v>22134.666666666664</v>
      </c>
      <c r="I20" s="232">
        <v>22332.033333333333</v>
      </c>
      <c r="J20" s="232">
        <v>22589.066666666666</v>
      </c>
      <c r="K20" s="231">
        <v>22075</v>
      </c>
      <c r="L20" s="231">
        <v>21620.6</v>
      </c>
      <c r="M20" s="231">
        <v>0.19674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3827.05</v>
      </c>
      <c r="D21" s="232">
        <v>3835.2000000000003</v>
      </c>
      <c r="E21" s="232">
        <v>3795.4500000000007</v>
      </c>
      <c r="F21" s="232">
        <v>3763.8500000000004</v>
      </c>
      <c r="G21" s="232">
        <v>3724.1000000000008</v>
      </c>
      <c r="H21" s="232">
        <v>3866.8000000000006</v>
      </c>
      <c r="I21" s="232">
        <v>3906.5499999999997</v>
      </c>
      <c r="J21" s="232">
        <v>3938.1500000000005</v>
      </c>
      <c r="K21" s="231">
        <v>3874.95</v>
      </c>
      <c r="L21" s="231">
        <v>3803.6</v>
      </c>
      <c r="M21" s="231">
        <v>10.283770000000001</v>
      </c>
      <c r="N21" s="1"/>
      <c r="O21" s="1"/>
    </row>
    <row r="22" spans="1:15" ht="12.75" customHeight="1">
      <c r="A22" s="214">
        <v>13</v>
      </c>
      <c r="B22" s="217" t="s">
        <v>236</v>
      </c>
      <c r="C22" s="231">
        <v>1860.5</v>
      </c>
      <c r="D22" s="232">
        <v>1875.0666666666666</v>
      </c>
      <c r="E22" s="232">
        <v>1835.4333333333332</v>
      </c>
      <c r="F22" s="232">
        <v>1810.3666666666666</v>
      </c>
      <c r="G22" s="232">
        <v>1770.7333333333331</v>
      </c>
      <c r="H22" s="232">
        <v>1900.1333333333332</v>
      </c>
      <c r="I22" s="232">
        <v>1939.7666666666664</v>
      </c>
      <c r="J22" s="232">
        <v>1964.8333333333333</v>
      </c>
      <c r="K22" s="231">
        <v>1914.7</v>
      </c>
      <c r="L22" s="231">
        <v>1850</v>
      </c>
      <c r="M22" s="231">
        <v>7.2894699999999997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810</v>
      </c>
      <c r="D23" s="232">
        <v>812.83333333333337</v>
      </c>
      <c r="E23" s="232">
        <v>803.66666666666674</v>
      </c>
      <c r="F23" s="232">
        <v>797.33333333333337</v>
      </c>
      <c r="G23" s="232">
        <v>788.16666666666674</v>
      </c>
      <c r="H23" s="232">
        <v>819.16666666666674</v>
      </c>
      <c r="I23" s="232">
        <v>828.33333333333348</v>
      </c>
      <c r="J23" s="232">
        <v>834.66666666666674</v>
      </c>
      <c r="K23" s="231">
        <v>822</v>
      </c>
      <c r="L23" s="231">
        <v>806.5</v>
      </c>
      <c r="M23" s="231">
        <v>32.601120000000002</v>
      </c>
      <c r="N23" s="1"/>
      <c r="O23" s="1"/>
    </row>
    <row r="24" spans="1:15" ht="12.75" customHeight="1">
      <c r="A24" s="214">
        <v>15</v>
      </c>
      <c r="B24" s="217" t="s">
        <v>237</v>
      </c>
      <c r="C24" s="231">
        <v>3477.3</v>
      </c>
      <c r="D24" s="232">
        <v>3509.0833333333335</v>
      </c>
      <c r="E24" s="232">
        <v>3418.2166666666672</v>
      </c>
      <c r="F24" s="232">
        <v>3359.1333333333337</v>
      </c>
      <c r="G24" s="232">
        <v>3268.2666666666673</v>
      </c>
      <c r="H24" s="232">
        <v>3568.166666666667</v>
      </c>
      <c r="I24" s="232">
        <v>3659.0333333333328</v>
      </c>
      <c r="J24" s="232">
        <v>3718.1166666666668</v>
      </c>
      <c r="K24" s="231">
        <v>3599.95</v>
      </c>
      <c r="L24" s="231">
        <v>3450</v>
      </c>
      <c r="M24" s="231">
        <v>3.6588400000000001</v>
      </c>
      <c r="N24" s="1"/>
      <c r="O24" s="1"/>
    </row>
    <row r="25" spans="1:15" ht="12.75" customHeight="1">
      <c r="A25" s="214">
        <v>16</v>
      </c>
      <c r="B25" s="217" t="s">
        <v>238</v>
      </c>
      <c r="C25" s="231">
        <v>2512.6999999999998</v>
      </c>
      <c r="D25" s="232">
        <v>2529.75</v>
      </c>
      <c r="E25" s="232">
        <v>2482.9499999999998</v>
      </c>
      <c r="F25" s="232">
        <v>2453.1999999999998</v>
      </c>
      <c r="G25" s="232">
        <v>2406.3999999999996</v>
      </c>
      <c r="H25" s="232">
        <v>2559.5</v>
      </c>
      <c r="I25" s="232">
        <v>2606.3000000000002</v>
      </c>
      <c r="J25" s="232">
        <v>2636.05</v>
      </c>
      <c r="K25" s="231">
        <v>2576.5500000000002</v>
      </c>
      <c r="L25" s="231">
        <v>2500</v>
      </c>
      <c r="M25" s="231">
        <v>3.5013399999999999</v>
      </c>
      <c r="N25" s="1"/>
      <c r="O25" s="1"/>
    </row>
    <row r="26" spans="1:15" ht="12.75" customHeight="1">
      <c r="A26" s="214">
        <v>17</v>
      </c>
      <c r="B26" s="217" t="s">
        <v>848</v>
      </c>
      <c r="C26" s="231">
        <v>584.35</v>
      </c>
      <c r="D26" s="232">
        <v>588.61666666666667</v>
      </c>
      <c r="E26" s="232">
        <v>577.73333333333335</v>
      </c>
      <c r="F26" s="232">
        <v>571.11666666666667</v>
      </c>
      <c r="G26" s="232">
        <v>560.23333333333335</v>
      </c>
      <c r="H26" s="232">
        <v>595.23333333333335</v>
      </c>
      <c r="I26" s="232">
        <v>606.11666666666679</v>
      </c>
      <c r="J26" s="232">
        <v>612.73333333333335</v>
      </c>
      <c r="K26" s="231">
        <v>599.5</v>
      </c>
      <c r="L26" s="231">
        <v>582</v>
      </c>
      <c r="M26" s="231">
        <v>15.96696</v>
      </c>
      <c r="N26" s="1"/>
      <c r="O26" s="1"/>
    </row>
    <row r="27" spans="1:15" ht="12.75" customHeight="1">
      <c r="A27" s="214">
        <v>18</v>
      </c>
      <c r="B27" s="217" t="s">
        <v>239</v>
      </c>
      <c r="C27" s="231">
        <v>148.25</v>
      </c>
      <c r="D27" s="232">
        <v>150.26666666666665</v>
      </c>
      <c r="E27" s="232">
        <v>145.3833333333333</v>
      </c>
      <c r="F27" s="232">
        <v>142.51666666666665</v>
      </c>
      <c r="G27" s="232">
        <v>137.6333333333333</v>
      </c>
      <c r="H27" s="232">
        <v>153.1333333333333</v>
      </c>
      <c r="I27" s="232">
        <v>158.01666666666662</v>
      </c>
      <c r="J27" s="232">
        <v>160.8833333333333</v>
      </c>
      <c r="K27" s="231">
        <v>155.15</v>
      </c>
      <c r="L27" s="231">
        <v>147.4</v>
      </c>
      <c r="M27" s="231">
        <v>39.738520000000001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279.95</v>
      </c>
      <c r="D28" s="232">
        <v>281.45</v>
      </c>
      <c r="E28" s="232">
        <v>276.04999999999995</v>
      </c>
      <c r="F28" s="232">
        <v>272.14999999999998</v>
      </c>
      <c r="G28" s="232">
        <v>266.74999999999994</v>
      </c>
      <c r="H28" s="232">
        <v>285.34999999999997</v>
      </c>
      <c r="I28" s="232">
        <v>290.74999999999994</v>
      </c>
      <c r="J28" s="232">
        <v>294.64999999999998</v>
      </c>
      <c r="K28" s="231">
        <v>286.85000000000002</v>
      </c>
      <c r="L28" s="231">
        <v>277.55</v>
      </c>
      <c r="M28" s="231">
        <v>16.18984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3024.95</v>
      </c>
      <c r="D29" s="232">
        <v>3023.3166666666671</v>
      </c>
      <c r="E29" s="232">
        <v>3007.733333333334</v>
      </c>
      <c r="F29" s="232">
        <v>2990.5166666666669</v>
      </c>
      <c r="G29" s="232">
        <v>2974.9333333333338</v>
      </c>
      <c r="H29" s="232">
        <v>3040.5333333333342</v>
      </c>
      <c r="I29" s="232">
        <v>3056.1166666666672</v>
      </c>
      <c r="J29" s="232">
        <v>3073.3333333333344</v>
      </c>
      <c r="K29" s="231">
        <v>3038.9</v>
      </c>
      <c r="L29" s="231">
        <v>3006.1</v>
      </c>
      <c r="M29" s="231">
        <v>0.32566000000000001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518.85</v>
      </c>
      <c r="D30" s="232">
        <v>524.33333333333337</v>
      </c>
      <c r="E30" s="232">
        <v>511.91666666666674</v>
      </c>
      <c r="F30" s="232">
        <v>504.98333333333335</v>
      </c>
      <c r="G30" s="232">
        <v>492.56666666666672</v>
      </c>
      <c r="H30" s="232">
        <v>531.26666666666677</v>
      </c>
      <c r="I30" s="232">
        <v>543.68333333333351</v>
      </c>
      <c r="J30" s="232">
        <v>550.61666666666679</v>
      </c>
      <c r="K30" s="231">
        <v>536.75</v>
      </c>
      <c r="L30" s="231">
        <v>517.4</v>
      </c>
      <c r="M30" s="231">
        <v>71.451530000000005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4433.3</v>
      </c>
      <c r="D31" s="232">
        <v>4457.4666666666672</v>
      </c>
      <c r="E31" s="232">
        <v>4400.8333333333339</v>
      </c>
      <c r="F31" s="232">
        <v>4368.3666666666668</v>
      </c>
      <c r="G31" s="232">
        <v>4311.7333333333336</v>
      </c>
      <c r="H31" s="232">
        <v>4489.9333333333343</v>
      </c>
      <c r="I31" s="232">
        <v>4546.5666666666675</v>
      </c>
      <c r="J31" s="232">
        <v>4579.0333333333347</v>
      </c>
      <c r="K31" s="231">
        <v>4514.1000000000004</v>
      </c>
      <c r="L31" s="231">
        <v>4425</v>
      </c>
      <c r="M31" s="231">
        <v>4.1497700000000002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145.80000000000001</v>
      </c>
      <c r="D32" s="232">
        <v>146.11666666666667</v>
      </c>
      <c r="E32" s="232">
        <v>144.28333333333336</v>
      </c>
      <c r="F32" s="232">
        <v>142.76666666666668</v>
      </c>
      <c r="G32" s="232">
        <v>140.93333333333337</v>
      </c>
      <c r="H32" s="232">
        <v>147.63333333333335</v>
      </c>
      <c r="I32" s="232">
        <v>149.46666666666667</v>
      </c>
      <c r="J32" s="232">
        <v>150.98333333333335</v>
      </c>
      <c r="K32" s="231">
        <v>147.94999999999999</v>
      </c>
      <c r="L32" s="231">
        <v>144.6</v>
      </c>
      <c r="M32" s="231">
        <v>113.33432000000001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3016.85</v>
      </c>
      <c r="D33" s="232">
        <v>3022.8000000000006</v>
      </c>
      <c r="E33" s="232">
        <v>2995.6000000000013</v>
      </c>
      <c r="F33" s="232">
        <v>2974.3500000000008</v>
      </c>
      <c r="G33" s="232">
        <v>2947.1500000000015</v>
      </c>
      <c r="H33" s="232">
        <v>3044.0500000000011</v>
      </c>
      <c r="I33" s="232">
        <v>3071.2500000000009</v>
      </c>
      <c r="J33" s="232">
        <v>3092.5000000000009</v>
      </c>
      <c r="K33" s="231">
        <v>3050</v>
      </c>
      <c r="L33" s="231">
        <v>3001.55</v>
      </c>
      <c r="M33" s="231">
        <v>8.3638200000000005</v>
      </c>
      <c r="N33" s="1"/>
      <c r="O33" s="1"/>
    </row>
    <row r="34" spans="1:15" ht="12.75" customHeight="1">
      <c r="A34" s="214">
        <v>25</v>
      </c>
      <c r="B34" s="217" t="s">
        <v>299</v>
      </c>
      <c r="C34" s="231">
        <v>2015.1</v>
      </c>
      <c r="D34" s="232">
        <v>2014.3833333333332</v>
      </c>
      <c r="E34" s="232">
        <v>1989.8166666666664</v>
      </c>
      <c r="F34" s="232">
        <v>1964.5333333333331</v>
      </c>
      <c r="G34" s="232">
        <v>1939.9666666666662</v>
      </c>
      <c r="H34" s="232">
        <v>2039.6666666666665</v>
      </c>
      <c r="I34" s="232">
        <v>2064.2333333333331</v>
      </c>
      <c r="J34" s="232">
        <v>2089.5166666666664</v>
      </c>
      <c r="K34" s="231">
        <v>2038.95</v>
      </c>
      <c r="L34" s="231">
        <v>1989.1</v>
      </c>
      <c r="M34" s="231">
        <v>6.1356099999999998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441.2</v>
      </c>
      <c r="D35" s="232">
        <v>441.40000000000003</v>
      </c>
      <c r="E35" s="232">
        <v>437.85000000000008</v>
      </c>
      <c r="F35" s="232">
        <v>434.50000000000006</v>
      </c>
      <c r="G35" s="232">
        <v>430.9500000000001</v>
      </c>
      <c r="H35" s="232">
        <v>444.75000000000006</v>
      </c>
      <c r="I35" s="232">
        <v>448.3</v>
      </c>
      <c r="J35" s="232">
        <v>451.65000000000003</v>
      </c>
      <c r="K35" s="231">
        <v>444.95</v>
      </c>
      <c r="L35" s="231">
        <v>438.05</v>
      </c>
      <c r="M35" s="231">
        <v>9.5924300000000002</v>
      </c>
      <c r="N35" s="1"/>
      <c r="O35" s="1"/>
    </row>
    <row r="36" spans="1:15" ht="12.75" customHeight="1">
      <c r="A36" s="214">
        <v>27</v>
      </c>
      <c r="B36" s="217" t="s">
        <v>241</v>
      </c>
      <c r="C36" s="231">
        <v>3924.2</v>
      </c>
      <c r="D36" s="232">
        <v>3963.3833333333332</v>
      </c>
      <c r="E36" s="232">
        <v>3876.8166666666666</v>
      </c>
      <c r="F36" s="232">
        <v>3829.4333333333334</v>
      </c>
      <c r="G36" s="232">
        <v>3742.8666666666668</v>
      </c>
      <c r="H36" s="232">
        <v>4010.7666666666664</v>
      </c>
      <c r="I36" s="232">
        <v>4097.333333333333</v>
      </c>
      <c r="J36" s="232">
        <v>4144.7166666666662</v>
      </c>
      <c r="K36" s="231">
        <v>4049.95</v>
      </c>
      <c r="L36" s="231">
        <v>3916</v>
      </c>
      <c r="M36" s="231">
        <v>7.4043599999999996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957.45</v>
      </c>
      <c r="D37" s="232">
        <v>960.81666666666661</v>
      </c>
      <c r="E37" s="232">
        <v>951.63333333333321</v>
      </c>
      <c r="F37" s="232">
        <v>945.81666666666661</v>
      </c>
      <c r="G37" s="232">
        <v>936.63333333333321</v>
      </c>
      <c r="H37" s="232">
        <v>966.63333333333321</v>
      </c>
      <c r="I37" s="232">
        <v>975.81666666666661</v>
      </c>
      <c r="J37" s="232">
        <v>981.63333333333321</v>
      </c>
      <c r="K37" s="231">
        <v>970</v>
      </c>
      <c r="L37" s="231">
        <v>955</v>
      </c>
      <c r="M37" s="231">
        <v>90.593919999999997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3552.85</v>
      </c>
      <c r="D38" s="232">
        <v>3566.2999999999997</v>
      </c>
      <c r="E38" s="232">
        <v>3530.0499999999993</v>
      </c>
      <c r="F38" s="232">
        <v>3507.2499999999995</v>
      </c>
      <c r="G38" s="232">
        <v>3470.9999999999991</v>
      </c>
      <c r="H38" s="232">
        <v>3589.0999999999995</v>
      </c>
      <c r="I38" s="232">
        <v>3625.3500000000004</v>
      </c>
      <c r="J38" s="232">
        <v>3648.1499999999996</v>
      </c>
      <c r="K38" s="231">
        <v>3602.55</v>
      </c>
      <c r="L38" s="231">
        <v>3543.5</v>
      </c>
      <c r="M38" s="231">
        <v>2.5007100000000002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6571</v>
      </c>
      <c r="D39" s="232">
        <v>6586.333333333333</v>
      </c>
      <c r="E39" s="232">
        <v>6534.6666666666661</v>
      </c>
      <c r="F39" s="232">
        <v>6498.333333333333</v>
      </c>
      <c r="G39" s="232">
        <v>6446.6666666666661</v>
      </c>
      <c r="H39" s="232">
        <v>6622.6666666666661</v>
      </c>
      <c r="I39" s="232">
        <v>6674.3333333333321</v>
      </c>
      <c r="J39" s="232">
        <v>6710.6666666666661</v>
      </c>
      <c r="K39" s="231">
        <v>6638</v>
      </c>
      <c r="L39" s="231">
        <v>6550</v>
      </c>
      <c r="M39" s="231">
        <v>6.7125300000000001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1547.85</v>
      </c>
      <c r="D40" s="232">
        <v>1551.8666666666668</v>
      </c>
      <c r="E40" s="232">
        <v>1536.3833333333337</v>
      </c>
      <c r="F40" s="232">
        <v>1524.916666666667</v>
      </c>
      <c r="G40" s="232">
        <v>1509.4333333333338</v>
      </c>
      <c r="H40" s="232">
        <v>1563.3333333333335</v>
      </c>
      <c r="I40" s="232">
        <v>1578.8166666666666</v>
      </c>
      <c r="J40" s="232">
        <v>1590.2833333333333</v>
      </c>
      <c r="K40" s="231">
        <v>1567.35</v>
      </c>
      <c r="L40" s="231">
        <v>1540.4</v>
      </c>
      <c r="M40" s="231">
        <v>10.36103</v>
      </c>
      <c r="N40" s="1"/>
      <c r="O40" s="1"/>
    </row>
    <row r="41" spans="1:15" ht="12.75" customHeight="1">
      <c r="A41" s="214">
        <v>32</v>
      </c>
      <c r="B41" s="217" t="s">
        <v>242</v>
      </c>
      <c r="C41" s="231">
        <v>5718.15</v>
      </c>
      <c r="D41" s="232">
        <v>5695.3666666666659</v>
      </c>
      <c r="E41" s="232">
        <v>5642.7333333333318</v>
      </c>
      <c r="F41" s="232">
        <v>5567.3166666666657</v>
      </c>
      <c r="G41" s="232">
        <v>5514.6833333333316</v>
      </c>
      <c r="H41" s="232">
        <v>5770.7833333333319</v>
      </c>
      <c r="I41" s="232">
        <v>5823.4166666666652</v>
      </c>
      <c r="J41" s="232">
        <v>5898.8333333333321</v>
      </c>
      <c r="K41" s="231">
        <v>5748</v>
      </c>
      <c r="L41" s="231">
        <v>5619.95</v>
      </c>
      <c r="M41" s="231">
        <v>0.36403000000000002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2122.8000000000002</v>
      </c>
      <c r="D42" s="232">
        <v>2121.2000000000003</v>
      </c>
      <c r="E42" s="232">
        <v>2108.6000000000004</v>
      </c>
      <c r="F42" s="232">
        <v>2094.4</v>
      </c>
      <c r="G42" s="232">
        <v>2081.8000000000002</v>
      </c>
      <c r="H42" s="232">
        <v>2135.4000000000005</v>
      </c>
      <c r="I42" s="232">
        <v>2148</v>
      </c>
      <c r="J42" s="232">
        <v>2162.2000000000007</v>
      </c>
      <c r="K42" s="231">
        <v>2133.8000000000002</v>
      </c>
      <c r="L42" s="231">
        <v>2107</v>
      </c>
      <c r="M42" s="231">
        <v>0.99638000000000004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240.1</v>
      </c>
      <c r="D43" s="232">
        <v>239.48333333333332</v>
      </c>
      <c r="E43" s="232">
        <v>237.01666666666665</v>
      </c>
      <c r="F43" s="232">
        <v>233.93333333333334</v>
      </c>
      <c r="G43" s="232">
        <v>231.46666666666667</v>
      </c>
      <c r="H43" s="232">
        <v>242.56666666666663</v>
      </c>
      <c r="I43" s="232">
        <v>245.03333333333327</v>
      </c>
      <c r="J43" s="232">
        <v>248.11666666666662</v>
      </c>
      <c r="K43" s="231">
        <v>241.95</v>
      </c>
      <c r="L43" s="231">
        <v>236.4</v>
      </c>
      <c r="M43" s="231">
        <v>105.55612000000001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182.7</v>
      </c>
      <c r="D44" s="232">
        <v>184.16666666666666</v>
      </c>
      <c r="E44" s="232">
        <v>179.83333333333331</v>
      </c>
      <c r="F44" s="232">
        <v>176.96666666666667</v>
      </c>
      <c r="G44" s="232">
        <v>172.63333333333333</v>
      </c>
      <c r="H44" s="232">
        <v>187.0333333333333</v>
      </c>
      <c r="I44" s="232">
        <v>191.36666666666662</v>
      </c>
      <c r="J44" s="232">
        <v>194.23333333333329</v>
      </c>
      <c r="K44" s="231">
        <v>188.5</v>
      </c>
      <c r="L44" s="231">
        <v>181.3</v>
      </c>
      <c r="M44" s="231">
        <v>249.02705</v>
      </c>
      <c r="N44" s="1"/>
      <c r="O44" s="1"/>
    </row>
    <row r="45" spans="1:15" ht="12.75" customHeight="1">
      <c r="A45" s="214">
        <v>36</v>
      </c>
      <c r="B45" s="217" t="s">
        <v>243</v>
      </c>
      <c r="C45" s="231">
        <v>94.15</v>
      </c>
      <c r="D45" s="232">
        <v>94.066666666666677</v>
      </c>
      <c r="E45" s="232">
        <v>92.233333333333348</v>
      </c>
      <c r="F45" s="232">
        <v>90.316666666666677</v>
      </c>
      <c r="G45" s="232">
        <v>88.483333333333348</v>
      </c>
      <c r="H45" s="232">
        <v>95.983333333333348</v>
      </c>
      <c r="I45" s="232">
        <v>97.816666666666691</v>
      </c>
      <c r="J45" s="232">
        <v>99.733333333333348</v>
      </c>
      <c r="K45" s="231">
        <v>95.9</v>
      </c>
      <c r="L45" s="231">
        <v>92.15</v>
      </c>
      <c r="M45" s="231">
        <v>329.2586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1638.65</v>
      </c>
      <c r="D46" s="232">
        <v>1638.4166666666667</v>
      </c>
      <c r="E46" s="232">
        <v>1625.5333333333335</v>
      </c>
      <c r="F46" s="232">
        <v>1612.4166666666667</v>
      </c>
      <c r="G46" s="232">
        <v>1599.5333333333335</v>
      </c>
      <c r="H46" s="232">
        <v>1651.5333333333335</v>
      </c>
      <c r="I46" s="232">
        <v>1664.4166666666667</v>
      </c>
      <c r="J46" s="232">
        <v>1677.5333333333335</v>
      </c>
      <c r="K46" s="231">
        <v>1651.3</v>
      </c>
      <c r="L46" s="231">
        <v>1625.3</v>
      </c>
      <c r="M46" s="231">
        <v>2.5186000000000002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573.65</v>
      </c>
      <c r="D47" s="232">
        <v>576.13333333333333</v>
      </c>
      <c r="E47" s="232">
        <v>569.56666666666661</v>
      </c>
      <c r="F47" s="232">
        <v>565.48333333333323</v>
      </c>
      <c r="G47" s="232">
        <v>558.91666666666652</v>
      </c>
      <c r="H47" s="232">
        <v>580.2166666666667</v>
      </c>
      <c r="I47" s="232">
        <v>586.78333333333353</v>
      </c>
      <c r="J47" s="232">
        <v>590.86666666666679</v>
      </c>
      <c r="K47" s="231">
        <v>582.70000000000005</v>
      </c>
      <c r="L47" s="231">
        <v>572.04999999999995</v>
      </c>
      <c r="M47" s="231">
        <v>3.9849700000000001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98.75</v>
      </c>
      <c r="D48" s="232">
        <v>99.366666666666674</v>
      </c>
      <c r="E48" s="232">
        <v>97.833333333333343</v>
      </c>
      <c r="F48" s="232">
        <v>96.916666666666671</v>
      </c>
      <c r="G48" s="232">
        <v>95.38333333333334</v>
      </c>
      <c r="H48" s="232">
        <v>100.28333333333335</v>
      </c>
      <c r="I48" s="232">
        <v>101.81666666666668</v>
      </c>
      <c r="J48" s="232">
        <v>102.73333333333335</v>
      </c>
      <c r="K48" s="231">
        <v>100.9</v>
      </c>
      <c r="L48" s="231">
        <v>98.45</v>
      </c>
      <c r="M48" s="231">
        <v>89.271280000000004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860.75</v>
      </c>
      <c r="D49" s="232">
        <v>866.98333333333323</v>
      </c>
      <c r="E49" s="232">
        <v>852.96666666666647</v>
      </c>
      <c r="F49" s="232">
        <v>845.18333333333328</v>
      </c>
      <c r="G49" s="232">
        <v>831.16666666666652</v>
      </c>
      <c r="H49" s="232">
        <v>874.76666666666642</v>
      </c>
      <c r="I49" s="232">
        <v>888.78333333333308</v>
      </c>
      <c r="J49" s="232">
        <v>896.56666666666638</v>
      </c>
      <c r="K49" s="231">
        <v>881</v>
      </c>
      <c r="L49" s="231">
        <v>859.2</v>
      </c>
      <c r="M49" s="231">
        <v>12.872310000000001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79.2</v>
      </c>
      <c r="D50" s="232">
        <v>79.13333333333334</v>
      </c>
      <c r="E50" s="232">
        <v>77.666666666666686</v>
      </c>
      <c r="F50" s="232">
        <v>76.13333333333334</v>
      </c>
      <c r="G50" s="232">
        <v>74.666666666666686</v>
      </c>
      <c r="H50" s="232">
        <v>80.666666666666686</v>
      </c>
      <c r="I50" s="232">
        <v>82.133333333333354</v>
      </c>
      <c r="J50" s="232">
        <v>83.666666666666686</v>
      </c>
      <c r="K50" s="231">
        <v>80.599999999999994</v>
      </c>
      <c r="L50" s="231">
        <v>77.599999999999994</v>
      </c>
      <c r="M50" s="231">
        <v>197.70399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336.3</v>
      </c>
      <c r="D51" s="232">
        <v>337.08333333333331</v>
      </c>
      <c r="E51" s="232">
        <v>333.36666666666662</v>
      </c>
      <c r="F51" s="232">
        <v>330.43333333333328</v>
      </c>
      <c r="G51" s="232">
        <v>326.71666666666658</v>
      </c>
      <c r="H51" s="232">
        <v>340.01666666666665</v>
      </c>
      <c r="I51" s="232">
        <v>343.73333333333335</v>
      </c>
      <c r="J51" s="232">
        <v>346.66666666666669</v>
      </c>
      <c r="K51" s="231">
        <v>340.8</v>
      </c>
      <c r="L51" s="231">
        <v>334.15</v>
      </c>
      <c r="M51" s="231">
        <v>29.242370000000001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811.8</v>
      </c>
      <c r="D52" s="232">
        <v>812.81666666666661</v>
      </c>
      <c r="E52" s="232">
        <v>805.18333333333317</v>
      </c>
      <c r="F52" s="232">
        <v>798.56666666666661</v>
      </c>
      <c r="G52" s="232">
        <v>790.93333333333317</v>
      </c>
      <c r="H52" s="232">
        <v>819.43333333333317</v>
      </c>
      <c r="I52" s="232">
        <v>827.06666666666661</v>
      </c>
      <c r="J52" s="232">
        <v>833.68333333333317</v>
      </c>
      <c r="K52" s="231">
        <v>820.45</v>
      </c>
      <c r="L52" s="231">
        <v>806.2</v>
      </c>
      <c r="M52" s="231">
        <v>29.702159999999999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260.85000000000002</v>
      </c>
      <c r="D53" s="232">
        <v>261.88333333333338</v>
      </c>
      <c r="E53" s="232">
        <v>259.26666666666677</v>
      </c>
      <c r="F53" s="232">
        <v>257.68333333333339</v>
      </c>
      <c r="G53" s="232">
        <v>255.06666666666678</v>
      </c>
      <c r="H53" s="232">
        <v>263.46666666666675</v>
      </c>
      <c r="I53" s="232">
        <v>266.08333333333343</v>
      </c>
      <c r="J53" s="232">
        <v>267.66666666666674</v>
      </c>
      <c r="K53" s="231">
        <v>264.5</v>
      </c>
      <c r="L53" s="231">
        <v>260.3</v>
      </c>
      <c r="M53" s="231">
        <v>11.49776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16857.400000000001</v>
      </c>
      <c r="D54" s="232">
        <v>16930.366666666669</v>
      </c>
      <c r="E54" s="232">
        <v>16727.033333333336</v>
      </c>
      <c r="F54" s="232">
        <v>16596.666666666668</v>
      </c>
      <c r="G54" s="232">
        <v>16393.333333333336</v>
      </c>
      <c r="H54" s="232">
        <v>17060.733333333337</v>
      </c>
      <c r="I54" s="232">
        <v>17264.066666666666</v>
      </c>
      <c r="J54" s="232">
        <v>17394.433333333338</v>
      </c>
      <c r="K54" s="231">
        <v>17133.7</v>
      </c>
      <c r="L54" s="231">
        <v>16800</v>
      </c>
      <c r="M54" s="231">
        <v>0.24307000000000001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4235</v>
      </c>
      <c r="D55" s="232">
        <v>4242.45</v>
      </c>
      <c r="E55" s="232">
        <v>4208.8999999999996</v>
      </c>
      <c r="F55" s="232">
        <v>4182.8</v>
      </c>
      <c r="G55" s="232">
        <v>4149.25</v>
      </c>
      <c r="H55" s="232">
        <v>4268.5499999999993</v>
      </c>
      <c r="I55" s="232">
        <v>4302.1000000000004</v>
      </c>
      <c r="J55" s="232">
        <v>4328.1999999999989</v>
      </c>
      <c r="K55" s="231">
        <v>4276</v>
      </c>
      <c r="L55" s="231">
        <v>4216.3500000000004</v>
      </c>
      <c r="M55" s="231">
        <v>2.1631900000000002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326.89999999999998</v>
      </c>
      <c r="D56" s="232">
        <v>330.15000000000003</v>
      </c>
      <c r="E56" s="232">
        <v>321.80000000000007</v>
      </c>
      <c r="F56" s="232">
        <v>316.70000000000005</v>
      </c>
      <c r="G56" s="232">
        <v>308.35000000000008</v>
      </c>
      <c r="H56" s="232">
        <v>335.25000000000006</v>
      </c>
      <c r="I56" s="232">
        <v>343.60000000000008</v>
      </c>
      <c r="J56" s="232">
        <v>348.70000000000005</v>
      </c>
      <c r="K56" s="231">
        <v>338.5</v>
      </c>
      <c r="L56" s="231">
        <v>325.05</v>
      </c>
      <c r="M56" s="231">
        <v>127.35248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718.5</v>
      </c>
      <c r="D57" s="232">
        <v>723.9666666666667</v>
      </c>
      <c r="E57" s="232">
        <v>710.18333333333339</v>
      </c>
      <c r="F57" s="232">
        <v>701.86666666666667</v>
      </c>
      <c r="G57" s="232">
        <v>688.08333333333337</v>
      </c>
      <c r="H57" s="232">
        <v>732.28333333333342</v>
      </c>
      <c r="I57" s="232">
        <v>746.06666666666672</v>
      </c>
      <c r="J57" s="232">
        <v>754.38333333333344</v>
      </c>
      <c r="K57" s="231">
        <v>737.75</v>
      </c>
      <c r="L57" s="231">
        <v>715.65</v>
      </c>
      <c r="M57" s="231">
        <v>10.02261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1066.9000000000001</v>
      </c>
      <c r="D58" s="232">
        <v>1070.9333333333334</v>
      </c>
      <c r="E58" s="232">
        <v>1059.9166666666667</v>
      </c>
      <c r="F58" s="232">
        <v>1052.9333333333334</v>
      </c>
      <c r="G58" s="232">
        <v>1041.9166666666667</v>
      </c>
      <c r="H58" s="232">
        <v>1077.9166666666667</v>
      </c>
      <c r="I58" s="232">
        <v>1088.9333333333332</v>
      </c>
      <c r="J58" s="232">
        <v>1095.9166666666667</v>
      </c>
      <c r="K58" s="231">
        <v>1081.95</v>
      </c>
      <c r="L58" s="231">
        <v>1063.95</v>
      </c>
      <c r="M58" s="231">
        <v>13.69415</v>
      </c>
      <c r="N58" s="1"/>
      <c r="O58" s="1"/>
    </row>
    <row r="59" spans="1:15" ht="12.75" customHeight="1">
      <c r="A59" s="214">
        <v>50</v>
      </c>
      <c r="B59" s="217" t="s">
        <v>806</v>
      </c>
      <c r="C59" s="231">
        <v>1491.9</v>
      </c>
      <c r="D59" s="232">
        <v>1493.9666666666665</v>
      </c>
      <c r="E59" s="232">
        <v>1482.9333333333329</v>
      </c>
      <c r="F59" s="232">
        <v>1473.9666666666665</v>
      </c>
      <c r="G59" s="232">
        <v>1462.9333333333329</v>
      </c>
      <c r="H59" s="232">
        <v>1502.9333333333329</v>
      </c>
      <c r="I59" s="232">
        <v>1513.9666666666662</v>
      </c>
      <c r="J59" s="232">
        <v>1522.9333333333329</v>
      </c>
      <c r="K59" s="231">
        <v>1505</v>
      </c>
      <c r="L59" s="231">
        <v>1485</v>
      </c>
      <c r="M59" s="231">
        <v>0.31133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217.15</v>
      </c>
      <c r="D60" s="232">
        <v>219.29999999999998</v>
      </c>
      <c r="E60" s="232">
        <v>214.09999999999997</v>
      </c>
      <c r="F60" s="232">
        <v>211.04999999999998</v>
      </c>
      <c r="G60" s="232">
        <v>205.84999999999997</v>
      </c>
      <c r="H60" s="232">
        <v>222.34999999999997</v>
      </c>
      <c r="I60" s="232">
        <v>227.54999999999995</v>
      </c>
      <c r="J60" s="232">
        <v>230.59999999999997</v>
      </c>
      <c r="K60" s="231">
        <v>224.5</v>
      </c>
      <c r="L60" s="231">
        <v>216.25</v>
      </c>
      <c r="M60" s="231">
        <v>95.50461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3949.25</v>
      </c>
      <c r="D61" s="232">
        <v>3966.7000000000003</v>
      </c>
      <c r="E61" s="232">
        <v>3918.4000000000005</v>
      </c>
      <c r="F61" s="232">
        <v>3887.55</v>
      </c>
      <c r="G61" s="232">
        <v>3839.2500000000005</v>
      </c>
      <c r="H61" s="232">
        <v>3997.5500000000006</v>
      </c>
      <c r="I61" s="232">
        <v>4045.8500000000008</v>
      </c>
      <c r="J61" s="232">
        <v>4076.7000000000007</v>
      </c>
      <c r="K61" s="231">
        <v>4015</v>
      </c>
      <c r="L61" s="231">
        <v>3935.85</v>
      </c>
      <c r="M61" s="231">
        <v>1.3049599999999999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1512.45</v>
      </c>
      <c r="D62" s="232">
        <v>1516.4333333333334</v>
      </c>
      <c r="E62" s="232">
        <v>1505.4166666666667</v>
      </c>
      <c r="F62" s="232">
        <v>1498.3833333333334</v>
      </c>
      <c r="G62" s="232">
        <v>1487.3666666666668</v>
      </c>
      <c r="H62" s="232">
        <v>1523.4666666666667</v>
      </c>
      <c r="I62" s="232">
        <v>1534.4833333333331</v>
      </c>
      <c r="J62" s="232">
        <v>1541.5166666666667</v>
      </c>
      <c r="K62" s="231">
        <v>1527.45</v>
      </c>
      <c r="L62" s="231">
        <v>1509.4</v>
      </c>
      <c r="M62" s="231">
        <v>2.3405200000000002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730.3</v>
      </c>
      <c r="D63" s="232">
        <v>734.88333333333333</v>
      </c>
      <c r="E63" s="232">
        <v>722.56666666666661</v>
      </c>
      <c r="F63" s="232">
        <v>714.83333333333326</v>
      </c>
      <c r="G63" s="232">
        <v>702.51666666666654</v>
      </c>
      <c r="H63" s="232">
        <v>742.61666666666667</v>
      </c>
      <c r="I63" s="232">
        <v>754.93333333333351</v>
      </c>
      <c r="J63" s="232">
        <v>762.66666666666674</v>
      </c>
      <c r="K63" s="231">
        <v>747.2</v>
      </c>
      <c r="L63" s="231">
        <v>727.15</v>
      </c>
      <c r="M63" s="231">
        <v>6.6550799999999999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895.4</v>
      </c>
      <c r="D64" s="232">
        <v>896.5333333333333</v>
      </c>
      <c r="E64" s="232">
        <v>885.61666666666656</v>
      </c>
      <c r="F64" s="232">
        <v>875.83333333333326</v>
      </c>
      <c r="G64" s="232">
        <v>864.91666666666652</v>
      </c>
      <c r="H64" s="232">
        <v>906.31666666666661</v>
      </c>
      <c r="I64" s="232">
        <v>917.23333333333335</v>
      </c>
      <c r="J64" s="232">
        <v>927.01666666666665</v>
      </c>
      <c r="K64" s="231">
        <v>907.45</v>
      </c>
      <c r="L64" s="231">
        <v>886.75</v>
      </c>
      <c r="M64" s="231">
        <v>4.5921099999999999</v>
      </c>
      <c r="N64" s="1"/>
      <c r="O64" s="1"/>
    </row>
    <row r="65" spans="1:15" ht="12.75" customHeight="1">
      <c r="A65" s="214">
        <v>56</v>
      </c>
      <c r="B65" s="217" t="s">
        <v>247</v>
      </c>
      <c r="C65" s="231">
        <v>339.9</v>
      </c>
      <c r="D65" s="232">
        <v>342.59999999999997</v>
      </c>
      <c r="E65" s="232">
        <v>336.29999999999995</v>
      </c>
      <c r="F65" s="232">
        <v>332.7</v>
      </c>
      <c r="G65" s="232">
        <v>326.39999999999998</v>
      </c>
      <c r="H65" s="232">
        <v>346.19999999999993</v>
      </c>
      <c r="I65" s="232">
        <v>352.5</v>
      </c>
      <c r="J65" s="232">
        <v>356.09999999999991</v>
      </c>
      <c r="K65" s="231">
        <v>348.9</v>
      </c>
      <c r="L65" s="231">
        <v>339</v>
      </c>
      <c r="M65" s="231">
        <v>6.6571999999999996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1392.85</v>
      </c>
      <c r="D66" s="232">
        <v>1398.6000000000001</v>
      </c>
      <c r="E66" s="232">
        <v>1373.2500000000002</v>
      </c>
      <c r="F66" s="232">
        <v>1353.65</v>
      </c>
      <c r="G66" s="232">
        <v>1328.3000000000002</v>
      </c>
      <c r="H66" s="232">
        <v>1418.2000000000003</v>
      </c>
      <c r="I66" s="232">
        <v>1443.5500000000002</v>
      </c>
      <c r="J66" s="232">
        <v>1463.1500000000003</v>
      </c>
      <c r="K66" s="231">
        <v>1423.95</v>
      </c>
      <c r="L66" s="231">
        <v>1379</v>
      </c>
      <c r="M66" s="231">
        <v>6.2029199999999998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371.85</v>
      </c>
      <c r="D67" s="232">
        <v>373.98333333333335</v>
      </c>
      <c r="E67" s="232">
        <v>366.4666666666667</v>
      </c>
      <c r="F67" s="232">
        <v>361.08333333333337</v>
      </c>
      <c r="G67" s="232">
        <v>353.56666666666672</v>
      </c>
      <c r="H67" s="232">
        <v>379.36666666666667</v>
      </c>
      <c r="I67" s="232">
        <v>386.88333333333333</v>
      </c>
      <c r="J67" s="232">
        <v>392.26666666666665</v>
      </c>
      <c r="K67" s="231">
        <v>381.5</v>
      </c>
      <c r="L67" s="231">
        <v>368.6</v>
      </c>
      <c r="M67" s="231">
        <v>38.15316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559.85</v>
      </c>
      <c r="D68" s="232">
        <v>560.71666666666658</v>
      </c>
      <c r="E68" s="232">
        <v>556.93333333333317</v>
      </c>
      <c r="F68" s="232">
        <v>554.01666666666654</v>
      </c>
      <c r="G68" s="232">
        <v>550.23333333333312</v>
      </c>
      <c r="H68" s="232">
        <v>563.63333333333321</v>
      </c>
      <c r="I68" s="232">
        <v>567.41666666666674</v>
      </c>
      <c r="J68" s="232">
        <v>570.33333333333326</v>
      </c>
      <c r="K68" s="231">
        <v>564.5</v>
      </c>
      <c r="L68" s="231">
        <v>557.79999999999995</v>
      </c>
      <c r="M68" s="231">
        <v>12.231009999999999</v>
      </c>
      <c r="N68" s="1"/>
      <c r="O68" s="1"/>
    </row>
    <row r="69" spans="1:15" ht="12.75" customHeight="1">
      <c r="A69" s="214">
        <v>60</v>
      </c>
      <c r="B69" s="217" t="s">
        <v>248</v>
      </c>
      <c r="C69" s="231">
        <v>1848.1</v>
      </c>
      <c r="D69" s="232">
        <v>1858.8</v>
      </c>
      <c r="E69" s="232">
        <v>1830.6499999999999</v>
      </c>
      <c r="F69" s="232">
        <v>1813.1999999999998</v>
      </c>
      <c r="G69" s="232">
        <v>1785.0499999999997</v>
      </c>
      <c r="H69" s="232">
        <v>1876.25</v>
      </c>
      <c r="I69" s="232">
        <v>1904.4</v>
      </c>
      <c r="J69" s="232">
        <v>1921.8500000000001</v>
      </c>
      <c r="K69" s="231">
        <v>1886.95</v>
      </c>
      <c r="L69" s="231">
        <v>1841.35</v>
      </c>
      <c r="M69" s="231">
        <v>1.67153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1959.95</v>
      </c>
      <c r="D70" s="232">
        <v>1972.7166666666665</v>
      </c>
      <c r="E70" s="232">
        <v>1937.2333333333329</v>
      </c>
      <c r="F70" s="232">
        <v>1914.5166666666664</v>
      </c>
      <c r="G70" s="232">
        <v>1879.0333333333328</v>
      </c>
      <c r="H70" s="232">
        <v>1995.4333333333329</v>
      </c>
      <c r="I70" s="232">
        <v>2030.9166666666665</v>
      </c>
      <c r="J70" s="232">
        <v>2053.6333333333332</v>
      </c>
      <c r="K70" s="231">
        <v>2008.2</v>
      </c>
      <c r="L70" s="231">
        <v>1950</v>
      </c>
      <c r="M70" s="231">
        <v>2.5825499999999999</v>
      </c>
      <c r="N70" s="1"/>
      <c r="O70" s="1"/>
    </row>
    <row r="71" spans="1:15" ht="12.75" customHeight="1">
      <c r="A71" s="214">
        <v>62</v>
      </c>
      <c r="B71" s="217" t="s">
        <v>849</v>
      </c>
      <c r="C71" s="231">
        <v>327</v>
      </c>
      <c r="D71" s="232">
        <v>330.06666666666666</v>
      </c>
      <c r="E71" s="232">
        <v>321.68333333333334</v>
      </c>
      <c r="F71" s="232">
        <v>316.36666666666667</v>
      </c>
      <c r="G71" s="232">
        <v>307.98333333333335</v>
      </c>
      <c r="H71" s="232">
        <v>335.38333333333333</v>
      </c>
      <c r="I71" s="232">
        <v>343.76666666666665</v>
      </c>
      <c r="J71" s="232">
        <v>349.08333333333331</v>
      </c>
      <c r="K71" s="231">
        <v>338.45</v>
      </c>
      <c r="L71" s="231">
        <v>324.75</v>
      </c>
      <c r="M71" s="231">
        <v>9.3719999999999999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3435.55</v>
      </c>
      <c r="D72" s="232">
        <v>3424.85</v>
      </c>
      <c r="E72" s="232">
        <v>3400.7</v>
      </c>
      <c r="F72" s="232">
        <v>3365.85</v>
      </c>
      <c r="G72" s="232">
        <v>3341.7</v>
      </c>
      <c r="H72" s="232">
        <v>3459.7</v>
      </c>
      <c r="I72" s="232">
        <v>3483.8500000000004</v>
      </c>
      <c r="J72" s="232">
        <v>3518.7</v>
      </c>
      <c r="K72" s="231">
        <v>3449</v>
      </c>
      <c r="L72" s="231">
        <v>3390</v>
      </c>
      <c r="M72" s="231">
        <v>3.6551399999999998</v>
      </c>
      <c r="N72" s="1"/>
      <c r="O72" s="1"/>
    </row>
    <row r="73" spans="1:15" ht="12.75" customHeight="1">
      <c r="A73" s="214">
        <v>64</v>
      </c>
      <c r="B73" s="217" t="s">
        <v>250</v>
      </c>
      <c r="C73" s="231">
        <v>3864.05</v>
      </c>
      <c r="D73" s="232">
        <v>3886.0166666666669</v>
      </c>
      <c r="E73" s="232">
        <v>3833.6333333333337</v>
      </c>
      <c r="F73" s="232">
        <v>3803.2166666666667</v>
      </c>
      <c r="G73" s="232">
        <v>3750.8333333333335</v>
      </c>
      <c r="H73" s="232">
        <v>3916.4333333333338</v>
      </c>
      <c r="I73" s="232">
        <v>3968.8166666666671</v>
      </c>
      <c r="J73" s="232">
        <v>3999.233333333334</v>
      </c>
      <c r="K73" s="231">
        <v>3938.4</v>
      </c>
      <c r="L73" s="231">
        <v>3855.6</v>
      </c>
      <c r="M73" s="231">
        <v>1.2247300000000001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2249</v>
      </c>
      <c r="D74" s="232">
        <v>2246.4166666666665</v>
      </c>
      <c r="E74" s="232">
        <v>2222.6333333333332</v>
      </c>
      <c r="F74" s="232">
        <v>2196.2666666666669</v>
      </c>
      <c r="G74" s="232">
        <v>2172.4833333333336</v>
      </c>
      <c r="H74" s="232">
        <v>2272.7833333333328</v>
      </c>
      <c r="I74" s="232">
        <v>2296.5666666666666</v>
      </c>
      <c r="J74" s="232">
        <v>2322.9333333333325</v>
      </c>
      <c r="K74" s="231">
        <v>2270.1999999999998</v>
      </c>
      <c r="L74" s="231">
        <v>2220.0500000000002</v>
      </c>
      <c r="M74" s="231">
        <v>2.8521999999999998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4253.5</v>
      </c>
      <c r="D75" s="232">
        <v>4244.9333333333334</v>
      </c>
      <c r="E75" s="232">
        <v>4229.8666666666668</v>
      </c>
      <c r="F75" s="232">
        <v>4206.2333333333336</v>
      </c>
      <c r="G75" s="232">
        <v>4191.166666666667</v>
      </c>
      <c r="H75" s="232">
        <v>4268.5666666666666</v>
      </c>
      <c r="I75" s="232">
        <v>4283.6333333333341</v>
      </c>
      <c r="J75" s="232">
        <v>4307.2666666666664</v>
      </c>
      <c r="K75" s="231">
        <v>4260</v>
      </c>
      <c r="L75" s="231">
        <v>4221.3</v>
      </c>
      <c r="M75" s="231">
        <v>1.66567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3215.25</v>
      </c>
      <c r="D76" s="232">
        <v>3215.4</v>
      </c>
      <c r="E76" s="232">
        <v>3187.9500000000003</v>
      </c>
      <c r="F76" s="232">
        <v>3160.65</v>
      </c>
      <c r="G76" s="232">
        <v>3133.2000000000003</v>
      </c>
      <c r="H76" s="232">
        <v>3242.7000000000003</v>
      </c>
      <c r="I76" s="232">
        <v>3270.15</v>
      </c>
      <c r="J76" s="232">
        <v>3297.4500000000003</v>
      </c>
      <c r="K76" s="231">
        <v>3242.85</v>
      </c>
      <c r="L76" s="231">
        <v>3188.1</v>
      </c>
      <c r="M76" s="231">
        <v>3.7261700000000002</v>
      </c>
      <c r="N76" s="1"/>
      <c r="O76" s="1"/>
    </row>
    <row r="77" spans="1:15" ht="12.75" customHeight="1">
      <c r="A77" s="214">
        <v>68</v>
      </c>
      <c r="B77" s="217" t="s">
        <v>251</v>
      </c>
      <c r="C77" s="231">
        <v>422.6</v>
      </c>
      <c r="D77" s="232">
        <v>425</v>
      </c>
      <c r="E77" s="232">
        <v>418.75</v>
      </c>
      <c r="F77" s="232">
        <v>414.9</v>
      </c>
      <c r="G77" s="232">
        <v>408.65</v>
      </c>
      <c r="H77" s="232">
        <v>428.85</v>
      </c>
      <c r="I77" s="232">
        <v>435.1</v>
      </c>
      <c r="J77" s="232">
        <v>438.95000000000005</v>
      </c>
      <c r="K77" s="231">
        <v>431.25</v>
      </c>
      <c r="L77" s="231">
        <v>421.15</v>
      </c>
      <c r="M77" s="231">
        <v>0.64763000000000004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2145.3000000000002</v>
      </c>
      <c r="D78" s="232">
        <v>2154.1833333333329</v>
      </c>
      <c r="E78" s="232">
        <v>2129.516666666666</v>
      </c>
      <c r="F78" s="232">
        <v>2113.7333333333331</v>
      </c>
      <c r="G78" s="232">
        <v>2089.0666666666662</v>
      </c>
      <c r="H78" s="232">
        <v>2169.9666666666658</v>
      </c>
      <c r="I78" s="232">
        <v>2194.6333333333328</v>
      </c>
      <c r="J78" s="232">
        <v>2210.4166666666656</v>
      </c>
      <c r="K78" s="231">
        <v>2178.85</v>
      </c>
      <c r="L78" s="231">
        <v>2138.4</v>
      </c>
      <c r="M78" s="231">
        <v>1.17916</v>
      </c>
      <c r="N78" s="1"/>
      <c r="O78" s="1"/>
    </row>
    <row r="79" spans="1:15" ht="12.75" customHeight="1">
      <c r="A79" s="214">
        <v>70</v>
      </c>
      <c r="B79" s="217" t="s">
        <v>807</v>
      </c>
      <c r="C79" s="231">
        <v>153.5</v>
      </c>
      <c r="D79" s="232">
        <v>154.29999999999998</v>
      </c>
      <c r="E79" s="232">
        <v>151.69999999999996</v>
      </c>
      <c r="F79" s="232">
        <v>149.89999999999998</v>
      </c>
      <c r="G79" s="232">
        <v>147.29999999999995</v>
      </c>
      <c r="H79" s="232">
        <v>156.09999999999997</v>
      </c>
      <c r="I79" s="232">
        <v>158.69999999999999</v>
      </c>
      <c r="J79" s="232">
        <v>160.49999999999997</v>
      </c>
      <c r="K79" s="231">
        <v>156.9</v>
      </c>
      <c r="L79" s="231">
        <v>152.5</v>
      </c>
      <c r="M79" s="231">
        <v>79.75685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136.4</v>
      </c>
      <c r="D80" s="232">
        <v>136.6</v>
      </c>
      <c r="E80" s="232">
        <v>134.69999999999999</v>
      </c>
      <c r="F80" s="232">
        <v>133</v>
      </c>
      <c r="G80" s="232">
        <v>131.1</v>
      </c>
      <c r="H80" s="232">
        <v>138.29999999999998</v>
      </c>
      <c r="I80" s="232">
        <v>140.20000000000002</v>
      </c>
      <c r="J80" s="232">
        <v>141.89999999999998</v>
      </c>
      <c r="K80" s="231">
        <v>138.5</v>
      </c>
      <c r="L80" s="231">
        <v>134.9</v>
      </c>
      <c r="M80" s="231">
        <v>109.21191</v>
      </c>
      <c r="N80" s="1"/>
      <c r="O80" s="1"/>
    </row>
    <row r="81" spans="1:15" ht="12.75" customHeight="1">
      <c r="A81" s="214">
        <v>72</v>
      </c>
      <c r="B81" s="217" t="s">
        <v>253</v>
      </c>
      <c r="C81" s="231">
        <v>283.25</v>
      </c>
      <c r="D81" s="232">
        <v>283.25</v>
      </c>
      <c r="E81" s="232">
        <v>281.5</v>
      </c>
      <c r="F81" s="232">
        <v>279.75</v>
      </c>
      <c r="G81" s="232">
        <v>278</v>
      </c>
      <c r="H81" s="232">
        <v>285</v>
      </c>
      <c r="I81" s="232">
        <v>286.75</v>
      </c>
      <c r="J81" s="232">
        <v>288.5</v>
      </c>
      <c r="K81" s="231">
        <v>285</v>
      </c>
      <c r="L81" s="231">
        <v>281.5</v>
      </c>
      <c r="M81" s="231">
        <v>6.7873200000000002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95.4</v>
      </c>
      <c r="D82" s="232">
        <v>96.05</v>
      </c>
      <c r="E82" s="232">
        <v>94.5</v>
      </c>
      <c r="F82" s="232">
        <v>93.600000000000009</v>
      </c>
      <c r="G82" s="232">
        <v>92.050000000000011</v>
      </c>
      <c r="H82" s="232">
        <v>96.949999999999989</v>
      </c>
      <c r="I82" s="232">
        <v>98.499999999999972</v>
      </c>
      <c r="J82" s="232">
        <v>99.399999999999977</v>
      </c>
      <c r="K82" s="231">
        <v>97.6</v>
      </c>
      <c r="L82" s="231">
        <v>95.15</v>
      </c>
      <c r="M82" s="231">
        <v>93.986530000000002</v>
      </c>
      <c r="N82" s="1"/>
      <c r="O82" s="1"/>
    </row>
    <row r="83" spans="1:15" ht="12.75" customHeight="1">
      <c r="A83" s="214">
        <v>74</v>
      </c>
      <c r="B83" s="217" t="s">
        <v>254</v>
      </c>
      <c r="C83" s="231">
        <v>1587.95</v>
      </c>
      <c r="D83" s="232">
        <v>1584.25</v>
      </c>
      <c r="E83" s="232">
        <v>1569.7</v>
      </c>
      <c r="F83" s="232">
        <v>1551.45</v>
      </c>
      <c r="G83" s="232">
        <v>1536.9</v>
      </c>
      <c r="H83" s="232">
        <v>1602.5</v>
      </c>
      <c r="I83" s="232">
        <v>1617.0500000000002</v>
      </c>
      <c r="J83" s="232">
        <v>1635.3</v>
      </c>
      <c r="K83" s="231">
        <v>1598.8</v>
      </c>
      <c r="L83" s="231">
        <v>1566</v>
      </c>
      <c r="M83" s="231">
        <v>1.8117000000000001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888.7</v>
      </c>
      <c r="D84" s="232">
        <v>891.91666666666663</v>
      </c>
      <c r="E84" s="232">
        <v>881.88333333333321</v>
      </c>
      <c r="F84" s="232">
        <v>875.06666666666661</v>
      </c>
      <c r="G84" s="232">
        <v>865.03333333333319</v>
      </c>
      <c r="H84" s="232">
        <v>898.73333333333323</v>
      </c>
      <c r="I84" s="232">
        <v>908.76666666666677</v>
      </c>
      <c r="J84" s="232">
        <v>915.58333333333326</v>
      </c>
      <c r="K84" s="231">
        <v>901.95</v>
      </c>
      <c r="L84" s="231">
        <v>885.1</v>
      </c>
      <c r="M84" s="231">
        <v>7.2332599999999996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1213</v>
      </c>
      <c r="D85" s="232">
        <v>1222.5333333333333</v>
      </c>
      <c r="E85" s="232">
        <v>1198.7166666666667</v>
      </c>
      <c r="F85" s="232">
        <v>1184.4333333333334</v>
      </c>
      <c r="G85" s="232">
        <v>1160.6166666666668</v>
      </c>
      <c r="H85" s="232">
        <v>1236.8166666666666</v>
      </c>
      <c r="I85" s="232">
        <v>1260.6333333333332</v>
      </c>
      <c r="J85" s="232">
        <v>1274.9166666666665</v>
      </c>
      <c r="K85" s="231">
        <v>1246.3499999999999</v>
      </c>
      <c r="L85" s="231">
        <v>1208.25</v>
      </c>
      <c r="M85" s="231">
        <v>3.3018100000000001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1690.3</v>
      </c>
      <c r="D86" s="232">
        <v>1701.2666666666667</v>
      </c>
      <c r="E86" s="232">
        <v>1674.5333333333333</v>
      </c>
      <c r="F86" s="232">
        <v>1658.7666666666667</v>
      </c>
      <c r="G86" s="232">
        <v>1632.0333333333333</v>
      </c>
      <c r="H86" s="232">
        <v>1717.0333333333333</v>
      </c>
      <c r="I86" s="232">
        <v>1743.7666666666664</v>
      </c>
      <c r="J86" s="232">
        <v>1759.5333333333333</v>
      </c>
      <c r="K86" s="231">
        <v>1728</v>
      </c>
      <c r="L86" s="231">
        <v>1685.5</v>
      </c>
      <c r="M86" s="231">
        <v>4.3424199999999997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477.5</v>
      </c>
      <c r="D87" s="232">
        <v>482.61666666666662</v>
      </c>
      <c r="E87" s="232">
        <v>471.08333333333326</v>
      </c>
      <c r="F87" s="232">
        <v>464.66666666666663</v>
      </c>
      <c r="G87" s="232">
        <v>453.13333333333327</v>
      </c>
      <c r="H87" s="232">
        <v>489.03333333333325</v>
      </c>
      <c r="I87" s="232">
        <v>500.56666666666666</v>
      </c>
      <c r="J87" s="232">
        <v>506.98333333333323</v>
      </c>
      <c r="K87" s="231">
        <v>494.15</v>
      </c>
      <c r="L87" s="231">
        <v>476.2</v>
      </c>
      <c r="M87" s="231">
        <v>8.7123299999999997</v>
      </c>
      <c r="N87" s="1"/>
      <c r="O87" s="1"/>
    </row>
    <row r="88" spans="1:15" ht="12.75" customHeight="1">
      <c r="A88" s="214">
        <v>79</v>
      </c>
      <c r="B88" s="217" t="s">
        <v>257</v>
      </c>
      <c r="C88" s="231">
        <v>269.39999999999998</v>
      </c>
      <c r="D88" s="232">
        <v>271.26666666666665</v>
      </c>
      <c r="E88" s="232">
        <v>265.5333333333333</v>
      </c>
      <c r="F88" s="232">
        <v>261.66666666666663</v>
      </c>
      <c r="G88" s="232">
        <v>255.93333333333328</v>
      </c>
      <c r="H88" s="232">
        <v>275.13333333333333</v>
      </c>
      <c r="I88" s="232">
        <v>280.86666666666667</v>
      </c>
      <c r="J88" s="232">
        <v>284.73333333333335</v>
      </c>
      <c r="K88" s="231">
        <v>277</v>
      </c>
      <c r="L88" s="231">
        <v>267.39999999999998</v>
      </c>
      <c r="M88" s="231">
        <v>8.46523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1036.5999999999999</v>
      </c>
      <c r="D89" s="232">
        <v>1036.7</v>
      </c>
      <c r="E89" s="232">
        <v>1031.4000000000001</v>
      </c>
      <c r="F89" s="232">
        <v>1026.2</v>
      </c>
      <c r="G89" s="232">
        <v>1020.9000000000001</v>
      </c>
      <c r="H89" s="232">
        <v>1041.9000000000001</v>
      </c>
      <c r="I89" s="232">
        <v>1047.1999999999998</v>
      </c>
      <c r="J89" s="232">
        <v>1052.4000000000001</v>
      </c>
      <c r="K89" s="231">
        <v>1042</v>
      </c>
      <c r="L89" s="231">
        <v>1031.5</v>
      </c>
      <c r="M89" s="231">
        <v>12.191700000000001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2181</v>
      </c>
      <c r="D90" s="232">
        <v>2183.85</v>
      </c>
      <c r="E90" s="232">
        <v>2164.3999999999996</v>
      </c>
      <c r="F90" s="232">
        <v>2147.7999999999997</v>
      </c>
      <c r="G90" s="232">
        <v>2128.3499999999995</v>
      </c>
      <c r="H90" s="232">
        <v>2200.4499999999998</v>
      </c>
      <c r="I90" s="232">
        <v>2219.8999999999996</v>
      </c>
      <c r="J90" s="232">
        <v>2236.5</v>
      </c>
      <c r="K90" s="231">
        <v>2203.3000000000002</v>
      </c>
      <c r="L90" s="231">
        <v>2167.25</v>
      </c>
      <c r="M90" s="231">
        <v>1.2224200000000001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1610.05</v>
      </c>
      <c r="D91" s="232">
        <v>1620.9333333333334</v>
      </c>
      <c r="E91" s="232">
        <v>1596.1166666666668</v>
      </c>
      <c r="F91" s="232">
        <v>1582.1833333333334</v>
      </c>
      <c r="G91" s="232">
        <v>1557.3666666666668</v>
      </c>
      <c r="H91" s="232">
        <v>1634.8666666666668</v>
      </c>
      <c r="I91" s="232">
        <v>1659.6833333333334</v>
      </c>
      <c r="J91" s="232">
        <v>1673.6166666666668</v>
      </c>
      <c r="K91" s="231">
        <v>1645.75</v>
      </c>
      <c r="L91" s="231">
        <v>1607</v>
      </c>
      <c r="M91" s="231">
        <v>51.758000000000003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598.6</v>
      </c>
      <c r="D92" s="232">
        <v>601.16666666666663</v>
      </c>
      <c r="E92" s="232">
        <v>592.43333333333328</v>
      </c>
      <c r="F92" s="232">
        <v>586.26666666666665</v>
      </c>
      <c r="G92" s="232">
        <v>577.5333333333333</v>
      </c>
      <c r="H92" s="232">
        <v>607.33333333333326</v>
      </c>
      <c r="I92" s="232">
        <v>616.06666666666661</v>
      </c>
      <c r="J92" s="232">
        <v>622.23333333333323</v>
      </c>
      <c r="K92" s="231">
        <v>609.9</v>
      </c>
      <c r="L92" s="231">
        <v>595</v>
      </c>
      <c r="M92" s="231">
        <v>77.226619999999997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1148.75</v>
      </c>
      <c r="D93" s="232">
        <v>1141</v>
      </c>
      <c r="E93" s="232">
        <v>1127.95</v>
      </c>
      <c r="F93" s="232">
        <v>1107.1500000000001</v>
      </c>
      <c r="G93" s="232">
        <v>1094.1000000000001</v>
      </c>
      <c r="H93" s="232">
        <v>1161.8</v>
      </c>
      <c r="I93" s="232">
        <v>1174.8500000000001</v>
      </c>
      <c r="J93" s="232">
        <v>1195.6499999999999</v>
      </c>
      <c r="K93" s="231">
        <v>1154.05</v>
      </c>
      <c r="L93" s="231">
        <v>1120.2</v>
      </c>
      <c r="M93" s="231">
        <v>24.210789999999999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2709.3</v>
      </c>
      <c r="D94" s="232">
        <v>2711.6833333333334</v>
      </c>
      <c r="E94" s="232">
        <v>2695.3666666666668</v>
      </c>
      <c r="F94" s="232">
        <v>2681.4333333333334</v>
      </c>
      <c r="G94" s="232">
        <v>2665.1166666666668</v>
      </c>
      <c r="H94" s="232">
        <v>2725.6166666666668</v>
      </c>
      <c r="I94" s="232">
        <v>2741.9333333333334</v>
      </c>
      <c r="J94" s="232">
        <v>2755.8666666666668</v>
      </c>
      <c r="K94" s="231">
        <v>2728</v>
      </c>
      <c r="L94" s="231">
        <v>2697.75</v>
      </c>
      <c r="M94" s="231">
        <v>1.7893699999999999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461.5</v>
      </c>
      <c r="D95" s="232">
        <v>466.31666666666666</v>
      </c>
      <c r="E95" s="232">
        <v>455.18333333333334</v>
      </c>
      <c r="F95" s="232">
        <v>448.86666666666667</v>
      </c>
      <c r="G95" s="232">
        <v>437.73333333333335</v>
      </c>
      <c r="H95" s="232">
        <v>472.63333333333333</v>
      </c>
      <c r="I95" s="232">
        <v>483.76666666666665</v>
      </c>
      <c r="J95" s="232">
        <v>490.08333333333331</v>
      </c>
      <c r="K95" s="231">
        <v>477.45</v>
      </c>
      <c r="L95" s="231">
        <v>460</v>
      </c>
      <c r="M95" s="231">
        <v>98.998850000000004</v>
      </c>
      <c r="N95" s="1"/>
      <c r="O95" s="1"/>
    </row>
    <row r="96" spans="1:15" ht="12.75" customHeight="1">
      <c r="A96" s="214">
        <v>87</v>
      </c>
      <c r="B96" s="217" t="s">
        <v>258</v>
      </c>
      <c r="C96" s="231">
        <v>2481.9499999999998</v>
      </c>
      <c r="D96" s="232">
        <v>2502.25</v>
      </c>
      <c r="E96" s="232">
        <v>2452.8000000000002</v>
      </c>
      <c r="F96" s="232">
        <v>2423.65</v>
      </c>
      <c r="G96" s="232">
        <v>2374.2000000000003</v>
      </c>
      <c r="H96" s="232">
        <v>2531.4</v>
      </c>
      <c r="I96" s="232">
        <v>2580.85</v>
      </c>
      <c r="J96" s="232">
        <v>2610</v>
      </c>
      <c r="K96" s="231">
        <v>2551.6999999999998</v>
      </c>
      <c r="L96" s="231">
        <v>2473.1</v>
      </c>
      <c r="M96" s="231">
        <v>6.8830299999999998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241</v>
      </c>
      <c r="D97" s="232">
        <v>240.75</v>
      </c>
      <c r="E97" s="232">
        <v>237.5</v>
      </c>
      <c r="F97" s="232">
        <v>234</v>
      </c>
      <c r="G97" s="232">
        <v>230.75</v>
      </c>
      <c r="H97" s="232">
        <v>244.25</v>
      </c>
      <c r="I97" s="232">
        <v>247.5</v>
      </c>
      <c r="J97" s="232">
        <v>251</v>
      </c>
      <c r="K97" s="231">
        <v>244</v>
      </c>
      <c r="L97" s="231">
        <v>237.25</v>
      </c>
      <c r="M97" s="231">
        <v>52.127450000000003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2536.1</v>
      </c>
      <c r="D98" s="232">
        <v>2540.5166666666669</v>
      </c>
      <c r="E98" s="232">
        <v>2522.6333333333337</v>
      </c>
      <c r="F98" s="232">
        <v>2509.166666666667</v>
      </c>
      <c r="G98" s="232">
        <v>2491.2833333333338</v>
      </c>
      <c r="H98" s="232">
        <v>2553.9833333333336</v>
      </c>
      <c r="I98" s="232">
        <v>2571.8666666666668</v>
      </c>
      <c r="J98" s="232">
        <v>2585.3333333333335</v>
      </c>
      <c r="K98" s="231">
        <v>2558.4</v>
      </c>
      <c r="L98" s="231">
        <v>2527.0500000000002</v>
      </c>
      <c r="M98" s="231">
        <v>16.726489999999998</v>
      </c>
      <c r="N98" s="1"/>
      <c r="O98" s="1"/>
    </row>
    <row r="99" spans="1:15" ht="12.75" customHeight="1">
      <c r="A99" s="214">
        <v>90</v>
      </c>
      <c r="B99" s="217" t="s">
        <v>259</v>
      </c>
      <c r="C99" s="231">
        <v>332.05</v>
      </c>
      <c r="D99" s="232">
        <v>332.11666666666667</v>
      </c>
      <c r="E99" s="232">
        <v>330.28333333333336</v>
      </c>
      <c r="F99" s="232">
        <v>328.51666666666671</v>
      </c>
      <c r="G99" s="232">
        <v>326.68333333333339</v>
      </c>
      <c r="H99" s="232">
        <v>333.88333333333333</v>
      </c>
      <c r="I99" s="232">
        <v>335.71666666666658</v>
      </c>
      <c r="J99" s="232">
        <v>337.48333333333329</v>
      </c>
      <c r="K99" s="231">
        <v>333.95</v>
      </c>
      <c r="L99" s="231">
        <v>330.35</v>
      </c>
      <c r="M99" s="231">
        <v>6.3812499999999996</v>
      </c>
      <c r="N99" s="1"/>
      <c r="O99" s="1"/>
    </row>
    <row r="100" spans="1:15" ht="12.75" customHeight="1">
      <c r="A100" s="214">
        <v>91</v>
      </c>
      <c r="B100" s="217" t="s">
        <v>374</v>
      </c>
      <c r="C100" s="231">
        <v>40467</v>
      </c>
      <c r="D100" s="232">
        <v>40755.333333333336</v>
      </c>
      <c r="E100" s="232">
        <v>40011.666666666672</v>
      </c>
      <c r="F100" s="232">
        <v>39556.333333333336</v>
      </c>
      <c r="G100" s="232">
        <v>38812.666666666672</v>
      </c>
      <c r="H100" s="232">
        <v>41210.666666666672</v>
      </c>
      <c r="I100" s="232">
        <v>41954.333333333343</v>
      </c>
      <c r="J100" s="232">
        <v>42409.666666666672</v>
      </c>
      <c r="K100" s="231">
        <v>41499</v>
      </c>
      <c r="L100" s="231">
        <v>40300</v>
      </c>
      <c r="M100" s="231">
        <v>3.2689999999999997E-2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2625.7</v>
      </c>
      <c r="D101" s="232">
        <v>2637.0666666666666</v>
      </c>
      <c r="E101" s="232">
        <v>2604.1333333333332</v>
      </c>
      <c r="F101" s="232">
        <v>2582.5666666666666</v>
      </c>
      <c r="G101" s="232">
        <v>2549.6333333333332</v>
      </c>
      <c r="H101" s="232">
        <v>2658.6333333333332</v>
      </c>
      <c r="I101" s="232">
        <v>2691.5666666666666</v>
      </c>
      <c r="J101" s="232">
        <v>2713.1333333333332</v>
      </c>
      <c r="K101" s="231">
        <v>2670</v>
      </c>
      <c r="L101" s="231">
        <v>2615.5</v>
      </c>
      <c r="M101" s="231">
        <v>21.252199999999998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899.1</v>
      </c>
      <c r="D102" s="232">
        <v>900.6</v>
      </c>
      <c r="E102" s="232">
        <v>893.30000000000007</v>
      </c>
      <c r="F102" s="232">
        <v>887.5</v>
      </c>
      <c r="G102" s="232">
        <v>880.2</v>
      </c>
      <c r="H102" s="232">
        <v>906.40000000000009</v>
      </c>
      <c r="I102" s="232">
        <v>913.7</v>
      </c>
      <c r="J102" s="232">
        <v>919.50000000000011</v>
      </c>
      <c r="K102" s="231">
        <v>907.9</v>
      </c>
      <c r="L102" s="231">
        <v>894.8</v>
      </c>
      <c r="M102" s="231">
        <v>124.54582000000001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1249.1500000000001</v>
      </c>
      <c r="D103" s="232">
        <v>1257.5166666666667</v>
      </c>
      <c r="E103" s="232">
        <v>1236.6333333333332</v>
      </c>
      <c r="F103" s="232">
        <v>1224.1166666666666</v>
      </c>
      <c r="G103" s="232">
        <v>1203.2333333333331</v>
      </c>
      <c r="H103" s="232">
        <v>1270.0333333333333</v>
      </c>
      <c r="I103" s="232">
        <v>1290.916666666667</v>
      </c>
      <c r="J103" s="232">
        <v>1303.4333333333334</v>
      </c>
      <c r="K103" s="231">
        <v>1278.4000000000001</v>
      </c>
      <c r="L103" s="231">
        <v>1245</v>
      </c>
      <c r="M103" s="231">
        <v>7.5359499999999997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468.75</v>
      </c>
      <c r="D104" s="232">
        <v>470.38333333333338</v>
      </c>
      <c r="E104" s="232">
        <v>465.76666666666677</v>
      </c>
      <c r="F104" s="232">
        <v>462.78333333333336</v>
      </c>
      <c r="G104" s="232">
        <v>458.16666666666674</v>
      </c>
      <c r="H104" s="232">
        <v>473.36666666666679</v>
      </c>
      <c r="I104" s="232">
        <v>477.98333333333346</v>
      </c>
      <c r="J104" s="232">
        <v>480.96666666666681</v>
      </c>
      <c r="K104" s="231">
        <v>475</v>
      </c>
      <c r="L104" s="231">
        <v>467.4</v>
      </c>
      <c r="M104" s="231">
        <v>16.78426</v>
      </c>
      <c r="N104" s="1"/>
      <c r="O104" s="1"/>
    </row>
    <row r="105" spans="1:15" ht="12.75" customHeight="1">
      <c r="A105" s="214">
        <v>96</v>
      </c>
      <c r="B105" s="217" t="s">
        <v>260</v>
      </c>
      <c r="C105" s="231">
        <v>493.4</v>
      </c>
      <c r="D105" s="232">
        <v>498.16666666666669</v>
      </c>
      <c r="E105" s="232">
        <v>486.33333333333337</v>
      </c>
      <c r="F105" s="232">
        <v>479.26666666666671</v>
      </c>
      <c r="G105" s="232">
        <v>467.43333333333339</v>
      </c>
      <c r="H105" s="232">
        <v>505.23333333333335</v>
      </c>
      <c r="I105" s="232">
        <v>517.06666666666672</v>
      </c>
      <c r="J105" s="232">
        <v>524.13333333333333</v>
      </c>
      <c r="K105" s="231">
        <v>510</v>
      </c>
      <c r="L105" s="231">
        <v>491.1</v>
      </c>
      <c r="M105" s="231">
        <v>2.07823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60.2</v>
      </c>
      <c r="D106" s="232">
        <v>60.466666666666669</v>
      </c>
      <c r="E106" s="232">
        <v>59.233333333333334</v>
      </c>
      <c r="F106" s="232">
        <v>58.266666666666666</v>
      </c>
      <c r="G106" s="232">
        <v>57.033333333333331</v>
      </c>
      <c r="H106" s="232">
        <v>61.433333333333337</v>
      </c>
      <c r="I106" s="232">
        <v>62.666666666666671</v>
      </c>
      <c r="J106" s="232">
        <v>63.63333333333334</v>
      </c>
      <c r="K106" s="231">
        <v>61.7</v>
      </c>
      <c r="L106" s="231">
        <v>59.5</v>
      </c>
      <c r="M106" s="231">
        <v>289.96107999999998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327</v>
      </c>
      <c r="D107" s="232">
        <v>328.5</v>
      </c>
      <c r="E107" s="232">
        <v>324.5</v>
      </c>
      <c r="F107" s="232">
        <v>322</v>
      </c>
      <c r="G107" s="232">
        <v>318</v>
      </c>
      <c r="H107" s="232">
        <v>331</v>
      </c>
      <c r="I107" s="232">
        <v>335</v>
      </c>
      <c r="J107" s="232">
        <v>337.5</v>
      </c>
      <c r="K107" s="231">
        <v>332.5</v>
      </c>
      <c r="L107" s="231">
        <v>326</v>
      </c>
      <c r="M107" s="231">
        <v>66.897689999999997</v>
      </c>
      <c r="N107" s="1"/>
      <c r="O107" s="1"/>
    </row>
    <row r="108" spans="1:15" ht="12.75" customHeight="1">
      <c r="A108" s="214">
        <v>99</v>
      </c>
      <c r="B108" s="217" t="s">
        <v>261</v>
      </c>
      <c r="C108" s="231">
        <v>4359.95</v>
      </c>
      <c r="D108" s="232">
        <v>4355.166666666667</v>
      </c>
      <c r="E108" s="232">
        <v>4324.7833333333338</v>
      </c>
      <c r="F108" s="232">
        <v>4289.6166666666668</v>
      </c>
      <c r="G108" s="232">
        <v>4259.2333333333336</v>
      </c>
      <c r="H108" s="232">
        <v>4390.3333333333339</v>
      </c>
      <c r="I108" s="232">
        <v>4420.7166666666672</v>
      </c>
      <c r="J108" s="232">
        <v>4455.8833333333341</v>
      </c>
      <c r="K108" s="231">
        <v>4385.55</v>
      </c>
      <c r="L108" s="231">
        <v>4320</v>
      </c>
      <c r="M108" s="231">
        <v>0.31402999999999998</v>
      </c>
      <c r="N108" s="1"/>
      <c r="O108" s="1"/>
    </row>
    <row r="109" spans="1:15" ht="12.75" customHeight="1">
      <c r="A109" s="214">
        <v>100</v>
      </c>
      <c r="B109" s="217" t="s">
        <v>387</v>
      </c>
      <c r="C109" s="231">
        <v>295.45</v>
      </c>
      <c r="D109" s="232">
        <v>294.73333333333329</v>
      </c>
      <c r="E109" s="232">
        <v>291.06666666666661</v>
      </c>
      <c r="F109" s="232">
        <v>286.68333333333334</v>
      </c>
      <c r="G109" s="232">
        <v>283.01666666666665</v>
      </c>
      <c r="H109" s="232">
        <v>299.11666666666656</v>
      </c>
      <c r="I109" s="232">
        <v>302.78333333333319</v>
      </c>
      <c r="J109" s="232">
        <v>307.16666666666652</v>
      </c>
      <c r="K109" s="231">
        <v>298.39999999999998</v>
      </c>
      <c r="L109" s="231">
        <v>290.35000000000002</v>
      </c>
      <c r="M109" s="231">
        <v>20.42191</v>
      </c>
      <c r="N109" s="1"/>
      <c r="O109" s="1"/>
    </row>
    <row r="110" spans="1:15" ht="12.75" customHeight="1">
      <c r="A110" s="214">
        <v>101</v>
      </c>
      <c r="B110" s="217" t="s">
        <v>388</v>
      </c>
      <c r="C110" s="231">
        <v>140.5</v>
      </c>
      <c r="D110" s="232">
        <v>140.96666666666667</v>
      </c>
      <c r="E110" s="232">
        <v>139.58333333333334</v>
      </c>
      <c r="F110" s="232">
        <v>138.66666666666669</v>
      </c>
      <c r="G110" s="232">
        <v>137.28333333333336</v>
      </c>
      <c r="H110" s="232">
        <v>141.88333333333333</v>
      </c>
      <c r="I110" s="232">
        <v>143.26666666666665</v>
      </c>
      <c r="J110" s="232">
        <v>144.18333333333331</v>
      </c>
      <c r="K110" s="231">
        <v>142.35</v>
      </c>
      <c r="L110" s="231">
        <v>140.05000000000001</v>
      </c>
      <c r="M110" s="231">
        <v>28.112410000000001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314.60000000000002</v>
      </c>
      <c r="D111" s="232">
        <v>316.41666666666669</v>
      </c>
      <c r="E111" s="232">
        <v>311.58333333333337</v>
      </c>
      <c r="F111" s="232">
        <v>308.56666666666666</v>
      </c>
      <c r="G111" s="232">
        <v>303.73333333333335</v>
      </c>
      <c r="H111" s="232">
        <v>319.43333333333339</v>
      </c>
      <c r="I111" s="232">
        <v>324.26666666666677</v>
      </c>
      <c r="J111" s="232">
        <v>327.28333333333342</v>
      </c>
      <c r="K111" s="231">
        <v>321.25</v>
      </c>
      <c r="L111" s="231">
        <v>313.39999999999998</v>
      </c>
      <c r="M111" s="231">
        <v>19.67718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78.099999999999994</v>
      </c>
      <c r="D112" s="232">
        <v>78.333333333333329</v>
      </c>
      <c r="E112" s="232">
        <v>77.166666666666657</v>
      </c>
      <c r="F112" s="232">
        <v>76.233333333333334</v>
      </c>
      <c r="G112" s="232">
        <v>75.066666666666663</v>
      </c>
      <c r="H112" s="232">
        <v>79.266666666666652</v>
      </c>
      <c r="I112" s="232">
        <v>80.433333333333309</v>
      </c>
      <c r="J112" s="232">
        <v>81.366666666666646</v>
      </c>
      <c r="K112" s="231">
        <v>79.5</v>
      </c>
      <c r="L112" s="231">
        <v>77.400000000000006</v>
      </c>
      <c r="M112" s="231">
        <v>119.74831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635.20000000000005</v>
      </c>
      <c r="D113" s="232">
        <v>638.25</v>
      </c>
      <c r="E113" s="232">
        <v>629.95000000000005</v>
      </c>
      <c r="F113" s="232">
        <v>624.70000000000005</v>
      </c>
      <c r="G113" s="232">
        <v>616.40000000000009</v>
      </c>
      <c r="H113" s="232">
        <v>643.5</v>
      </c>
      <c r="I113" s="232">
        <v>651.79999999999995</v>
      </c>
      <c r="J113" s="232">
        <v>657.05</v>
      </c>
      <c r="K113" s="231">
        <v>646.54999999999995</v>
      </c>
      <c r="L113" s="231">
        <v>633</v>
      </c>
      <c r="M113" s="231">
        <v>13.77074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417.1</v>
      </c>
      <c r="D114" s="232">
        <v>417.33333333333331</v>
      </c>
      <c r="E114" s="232">
        <v>412.76666666666665</v>
      </c>
      <c r="F114" s="232">
        <v>408.43333333333334</v>
      </c>
      <c r="G114" s="232">
        <v>403.86666666666667</v>
      </c>
      <c r="H114" s="232">
        <v>421.66666666666663</v>
      </c>
      <c r="I114" s="232">
        <v>426.23333333333335</v>
      </c>
      <c r="J114" s="232">
        <v>430.56666666666661</v>
      </c>
      <c r="K114" s="231">
        <v>421.9</v>
      </c>
      <c r="L114" s="231">
        <v>413</v>
      </c>
      <c r="M114" s="231">
        <v>10.325900000000001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185.35</v>
      </c>
      <c r="D115" s="232">
        <v>186.9666666666667</v>
      </c>
      <c r="E115" s="232">
        <v>183.43333333333339</v>
      </c>
      <c r="F115" s="232">
        <v>181.51666666666671</v>
      </c>
      <c r="G115" s="232">
        <v>177.98333333333341</v>
      </c>
      <c r="H115" s="232">
        <v>188.88333333333338</v>
      </c>
      <c r="I115" s="232">
        <v>192.41666666666669</v>
      </c>
      <c r="J115" s="232">
        <v>194.33333333333337</v>
      </c>
      <c r="K115" s="231">
        <v>190.5</v>
      </c>
      <c r="L115" s="231">
        <v>185.05</v>
      </c>
      <c r="M115" s="231">
        <v>25.575150000000001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1223.0999999999999</v>
      </c>
      <c r="D116" s="232">
        <v>1234.2</v>
      </c>
      <c r="E116" s="232">
        <v>1195</v>
      </c>
      <c r="F116" s="232">
        <v>1166.8999999999999</v>
      </c>
      <c r="G116" s="232">
        <v>1127.6999999999998</v>
      </c>
      <c r="H116" s="232">
        <v>1262.3000000000002</v>
      </c>
      <c r="I116" s="232">
        <v>1301.5000000000005</v>
      </c>
      <c r="J116" s="232">
        <v>1329.6000000000004</v>
      </c>
      <c r="K116" s="231">
        <v>1273.4000000000001</v>
      </c>
      <c r="L116" s="231">
        <v>1206.0999999999999</v>
      </c>
      <c r="M116" s="231">
        <v>80.013670000000005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3827.05</v>
      </c>
      <c r="D117" s="232">
        <v>3855.35</v>
      </c>
      <c r="E117" s="232">
        <v>3783.7</v>
      </c>
      <c r="F117" s="232">
        <v>3740.35</v>
      </c>
      <c r="G117" s="232">
        <v>3668.7</v>
      </c>
      <c r="H117" s="232">
        <v>3898.7</v>
      </c>
      <c r="I117" s="232">
        <v>3970.3500000000004</v>
      </c>
      <c r="J117" s="232">
        <v>4013.7</v>
      </c>
      <c r="K117" s="231">
        <v>3927</v>
      </c>
      <c r="L117" s="231">
        <v>3812</v>
      </c>
      <c r="M117" s="231">
        <v>2.8663799999999999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1494.8</v>
      </c>
      <c r="D118" s="232">
        <v>1502.3</v>
      </c>
      <c r="E118" s="232">
        <v>1483.6</v>
      </c>
      <c r="F118" s="232">
        <v>1472.3999999999999</v>
      </c>
      <c r="G118" s="232">
        <v>1453.6999999999998</v>
      </c>
      <c r="H118" s="232">
        <v>1513.5</v>
      </c>
      <c r="I118" s="232">
        <v>1532.2000000000003</v>
      </c>
      <c r="J118" s="232">
        <v>1543.4</v>
      </c>
      <c r="K118" s="231">
        <v>1521</v>
      </c>
      <c r="L118" s="231">
        <v>1491.1</v>
      </c>
      <c r="M118" s="231">
        <v>70.5959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2003.1</v>
      </c>
      <c r="D119" s="232">
        <v>2016.6833333333334</v>
      </c>
      <c r="E119" s="232">
        <v>1976.8166666666666</v>
      </c>
      <c r="F119" s="232">
        <v>1950.5333333333333</v>
      </c>
      <c r="G119" s="232">
        <v>1910.6666666666665</v>
      </c>
      <c r="H119" s="232">
        <v>2042.9666666666667</v>
      </c>
      <c r="I119" s="232">
        <v>2082.8333333333335</v>
      </c>
      <c r="J119" s="232">
        <v>2109.1166666666668</v>
      </c>
      <c r="K119" s="231">
        <v>2056.5500000000002</v>
      </c>
      <c r="L119" s="231">
        <v>1990.4</v>
      </c>
      <c r="M119" s="231">
        <v>4.2718100000000003</v>
      </c>
      <c r="N119" s="1"/>
      <c r="O119" s="1"/>
    </row>
    <row r="120" spans="1:15" ht="12.75" customHeight="1">
      <c r="A120" s="214">
        <v>111</v>
      </c>
      <c r="B120" s="217" t="s">
        <v>262</v>
      </c>
      <c r="C120" s="231">
        <v>855.75</v>
      </c>
      <c r="D120" s="232">
        <v>854.55000000000007</v>
      </c>
      <c r="E120" s="232">
        <v>849.10000000000014</v>
      </c>
      <c r="F120" s="232">
        <v>842.45</v>
      </c>
      <c r="G120" s="232">
        <v>837.00000000000011</v>
      </c>
      <c r="H120" s="232">
        <v>861.20000000000016</v>
      </c>
      <c r="I120" s="232">
        <v>866.6500000000002</v>
      </c>
      <c r="J120" s="232">
        <v>873.30000000000018</v>
      </c>
      <c r="K120" s="231">
        <v>860</v>
      </c>
      <c r="L120" s="231">
        <v>847.9</v>
      </c>
      <c r="M120" s="231">
        <v>2.8350599999999999</v>
      </c>
      <c r="N120" s="1"/>
      <c r="O120" s="1"/>
    </row>
    <row r="121" spans="1:15" ht="12.75" customHeight="1">
      <c r="A121" s="214">
        <v>112</v>
      </c>
      <c r="B121" s="217" t="s">
        <v>263</v>
      </c>
      <c r="C121" s="231">
        <v>284.45</v>
      </c>
      <c r="D121" s="232">
        <v>286.45</v>
      </c>
      <c r="E121" s="232">
        <v>281.39999999999998</v>
      </c>
      <c r="F121" s="232">
        <v>278.34999999999997</v>
      </c>
      <c r="G121" s="232">
        <v>273.29999999999995</v>
      </c>
      <c r="H121" s="232">
        <v>289.5</v>
      </c>
      <c r="I121" s="232">
        <v>294.55000000000007</v>
      </c>
      <c r="J121" s="232">
        <v>297.60000000000002</v>
      </c>
      <c r="K121" s="231">
        <v>291.5</v>
      </c>
      <c r="L121" s="231">
        <v>283.39999999999998</v>
      </c>
      <c r="M121" s="231">
        <v>3.9056999999999999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736.3</v>
      </c>
      <c r="D122" s="232">
        <v>746.16666666666663</v>
      </c>
      <c r="E122" s="232">
        <v>724.68333333333328</v>
      </c>
      <c r="F122" s="232">
        <v>713.06666666666661</v>
      </c>
      <c r="G122" s="232">
        <v>691.58333333333326</v>
      </c>
      <c r="H122" s="232">
        <v>757.7833333333333</v>
      </c>
      <c r="I122" s="232">
        <v>779.26666666666665</v>
      </c>
      <c r="J122" s="232">
        <v>790.88333333333333</v>
      </c>
      <c r="K122" s="231">
        <v>767.65</v>
      </c>
      <c r="L122" s="231">
        <v>734.55</v>
      </c>
      <c r="M122" s="231">
        <v>28.19669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585.54999999999995</v>
      </c>
      <c r="D123" s="232">
        <v>588.75</v>
      </c>
      <c r="E123" s="232">
        <v>578.4</v>
      </c>
      <c r="F123" s="232">
        <v>571.25</v>
      </c>
      <c r="G123" s="232">
        <v>560.9</v>
      </c>
      <c r="H123" s="232">
        <v>595.9</v>
      </c>
      <c r="I123" s="232">
        <v>606.24999999999989</v>
      </c>
      <c r="J123" s="232">
        <v>613.4</v>
      </c>
      <c r="K123" s="231">
        <v>599.1</v>
      </c>
      <c r="L123" s="231">
        <v>581.6</v>
      </c>
      <c r="M123" s="231">
        <v>36.27787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499.3</v>
      </c>
      <c r="D124" s="232">
        <v>502.05</v>
      </c>
      <c r="E124" s="232">
        <v>496.1</v>
      </c>
      <c r="F124" s="232">
        <v>492.90000000000003</v>
      </c>
      <c r="G124" s="232">
        <v>486.95000000000005</v>
      </c>
      <c r="H124" s="232">
        <v>505.25</v>
      </c>
      <c r="I124" s="232">
        <v>511.19999999999993</v>
      </c>
      <c r="J124" s="232">
        <v>514.4</v>
      </c>
      <c r="K124" s="231">
        <v>508</v>
      </c>
      <c r="L124" s="231">
        <v>498.85</v>
      </c>
      <c r="M124" s="231">
        <v>17.83259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1820.75</v>
      </c>
      <c r="D125" s="232">
        <v>1823.2</v>
      </c>
      <c r="E125" s="232">
        <v>1811.5</v>
      </c>
      <c r="F125" s="232">
        <v>1802.25</v>
      </c>
      <c r="G125" s="232">
        <v>1790.55</v>
      </c>
      <c r="H125" s="232">
        <v>1832.45</v>
      </c>
      <c r="I125" s="232">
        <v>1844.1500000000003</v>
      </c>
      <c r="J125" s="232">
        <v>1853.4</v>
      </c>
      <c r="K125" s="231">
        <v>1834.9</v>
      </c>
      <c r="L125" s="231">
        <v>1813.95</v>
      </c>
      <c r="M125" s="231">
        <v>16.64104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88.5</v>
      </c>
      <c r="D126" s="232">
        <v>89.083333333333329</v>
      </c>
      <c r="E126" s="232">
        <v>86.966666666666654</v>
      </c>
      <c r="F126" s="232">
        <v>85.433333333333323</v>
      </c>
      <c r="G126" s="232">
        <v>83.316666666666649</v>
      </c>
      <c r="H126" s="232">
        <v>90.61666666666666</v>
      </c>
      <c r="I126" s="232">
        <v>92.733333333333334</v>
      </c>
      <c r="J126" s="232">
        <v>94.266666666666666</v>
      </c>
      <c r="K126" s="231">
        <v>91.2</v>
      </c>
      <c r="L126" s="231">
        <v>87.55</v>
      </c>
      <c r="M126" s="231">
        <v>56.418579999999999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3716.9</v>
      </c>
      <c r="D127" s="232">
        <v>3714.15</v>
      </c>
      <c r="E127" s="232">
        <v>3686.8</v>
      </c>
      <c r="F127" s="232">
        <v>3656.7000000000003</v>
      </c>
      <c r="G127" s="232">
        <v>3629.3500000000004</v>
      </c>
      <c r="H127" s="232">
        <v>3744.25</v>
      </c>
      <c r="I127" s="232">
        <v>3771.5999999999995</v>
      </c>
      <c r="J127" s="232">
        <v>3801.7</v>
      </c>
      <c r="K127" s="231">
        <v>3741.5</v>
      </c>
      <c r="L127" s="231">
        <v>3684.05</v>
      </c>
      <c r="M127" s="231">
        <v>1.9228000000000001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421.3</v>
      </c>
      <c r="D128" s="232">
        <v>418.83333333333331</v>
      </c>
      <c r="E128" s="232">
        <v>414.16666666666663</v>
      </c>
      <c r="F128" s="232">
        <v>407.0333333333333</v>
      </c>
      <c r="G128" s="232">
        <v>402.36666666666662</v>
      </c>
      <c r="H128" s="232">
        <v>425.96666666666664</v>
      </c>
      <c r="I128" s="232">
        <v>430.63333333333327</v>
      </c>
      <c r="J128" s="232">
        <v>437.76666666666665</v>
      </c>
      <c r="K128" s="231">
        <v>423.5</v>
      </c>
      <c r="L128" s="231">
        <v>411.7</v>
      </c>
      <c r="M128" s="231">
        <v>14.79879</v>
      </c>
      <c r="N128" s="1"/>
      <c r="O128" s="1"/>
    </row>
    <row r="129" spans="1:15" ht="12.75" customHeight="1">
      <c r="A129" s="214">
        <v>120</v>
      </c>
      <c r="B129" s="217" t="s">
        <v>882</v>
      </c>
      <c r="C129" s="231">
        <v>4277.95</v>
      </c>
      <c r="D129" s="232">
        <v>4288.3833333333341</v>
      </c>
      <c r="E129" s="232">
        <v>4254.7666666666682</v>
      </c>
      <c r="F129" s="232">
        <v>4231.5833333333339</v>
      </c>
      <c r="G129" s="232">
        <v>4197.9666666666681</v>
      </c>
      <c r="H129" s="232">
        <v>4311.5666666666684</v>
      </c>
      <c r="I129" s="232">
        <v>4345.1833333333352</v>
      </c>
      <c r="J129" s="232">
        <v>4368.3666666666686</v>
      </c>
      <c r="K129" s="231">
        <v>4322</v>
      </c>
      <c r="L129" s="231">
        <v>4265.2</v>
      </c>
      <c r="M129" s="231">
        <v>4.2891700000000004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2070.5500000000002</v>
      </c>
      <c r="D130" s="232">
        <v>2076.6666666666665</v>
      </c>
      <c r="E130" s="232">
        <v>2051.8833333333332</v>
      </c>
      <c r="F130" s="232">
        <v>2033.2166666666667</v>
      </c>
      <c r="G130" s="232">
        <v>2008.4333333333334</v>
      </c>
      <c r="H130" s="232">
        <v>2095.333333333333</v>
      </c>
      <c r="I130" s="232">
        <v>2120.1166666666668</v>
      </c>
      <c r="J130" s="232">
        <v>2138.7833333333328</v>
      </c>
      <c r="K130" s="231">
        <v>2101.4499999999998</v>
      </c>
      <c r="L130" s="231">
        <v>2058</v>
      </c>
      <c r="M130" s="231">
        <v>10.155469999999999</v>
      </c>
      <c r="N130" s="1"/>
      <c r="O130" s="1"/>
    </row>
    <row r="131" spans="1:15" ht="12.75" customHeight="1">
      <c r="A131" s="214">
        <v>122</v>
      </c>
      <c r="B131" s="217" t="s">
        <v>264</v>
      </c>
      <c r="C131" s="231">
        <v>374.15</v>
      </c>
      <c r="D131" s="232">
        <v>375.48333333333329</v>
      </c>
      <c r="E131" s="232">
        <v>371.31666666666661</v>
      </c>
      <c r="F131" s="232">
        <v>368.48333333333329</v>
      </c>
      <c r="G131" s="232">
        <v>364.31666666666661</v>
      </c>
      <c r="H131" s="232">
        <v>378.31666666666661</v>
      </c>
      <c r="I131" s="232">
        <v>382.48333333333323</v>
      </c>
      <c r="J131" s="232">
        <v>385.31666666666661</v>
      </c>
      <c r="K131" s="231">
        <v>379.65</v>
      </c>
      <c r="L131" s="231">
        <v>372.65</v>
      </c>
      <c r="M131" s="231">
        <v>6.2092299999999998</v>
      </c>
      <c r="N131" s="1"/>
      <c r="O131" s="1"/>
    </row>
    <row r="132" spans="1:15" ht="12.75" customHeight="1">
      <c r="A132" s="214">
        <v>123</v>
      </c>
      <c r="B132" s="217" t="s">
        <v>850</v>
      </c>
      <c r="C132" s="231">
        <v>731</v>
      </c>
      <c r="D132" s="232">
        <v>735</v>
      </c>
      <c r="E132" s="232">
        <v>724</v>
      </c>
      <c r="F132" s="232">
        <v>717</v>
      </c>
      <c r="G132" s="232">
        <v>706</v>
      </c>
      <c r="H132" s="232">
        <v>742</v>
      </c>
      <c r="I132" s="232">
        <v>753</v>
      </c>
      <c r="J132" s="232">
        <v>760</v>
      </c>
      <c r="K132" s="231">
        <v>746</v>
      </c>
      <c r="L132" s="231">
        <v>728</v>
      </c>
      <c r="M132" s="231">
        <v>37.727359999999997</v>
      </c>
      <c r="N132" s="1"/>
      <c r="O132" s="1"/>
    </row>
    <row r="133" spans="1:15" ht="12.75" customHeight="1">
      <c r="A133" s="214">
        <v>124</v>
      </c>
      <c r="B133" s="217" t="s">
        <v>414</v>
      </c>
      <c r="C133" s="231">
        <v>3466.75</v>
      </c>
      <c r="D133" s="232">
        <v>3467.2666666666664</v>
      </c>
      <c r="E133" s="232">
        <v>3424.4833333333327</v>
      </c>
      <c r="F133" s="232">
        <v>3382.2166666666662</v>
      </c>
      <c r="G133" s="232">
        <v>3339.4333333333325</v>
      </c>
      <c r="H133" s="232">
        <v>3509.5333333333328</v>
      </c>
      <c r="I133" s="232">
        <v>3552.3166666666666</v>
      </c>
      <c r="J133" s="232">
        <v>3594.583333333333</v>
      </c>
      <c r="K133" s="231">
        <v>3510.05</v>
      </c>
      <c r="L133" s="231">
        <v>3425</v>
      </c>
      <c r="M133" s="231">
        <v>0.39689999999999998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734.6</v>
      </c>
      <c r="D134" s="232">
        <v>735.4666666666667</v>
      </c>
      <c r="E134" s="232">
        <v>729.13333333333344</v>
      </c>
      <c r="F134" s="232">
        <v>723.66666666666674</v>
      </c>
      <c r="G134" s="232">
        <v>717.33333333333348</v>
      </c>
      <c r="H134" s="232">
        <v>740.93333333333339</v>
      </c>
      <c r="I134" s="232">
        <v>747.26666666666665</v>
      </c>
      <c r="J134" s="232">
        <v>752.73333333333335</v>
      </c>
      <c r="K134" s="231">
        <v>741.8</v>
      </c>
      <c r="L134" s="231">
        <v>730</v>
      </c>
      <c r="M134" s="231">
        <v>7.0487399999999996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88012.25</v>
      </c>
      <c r="D135" s="232">
        <v>88161.266666666663</v>
      </c>
      <c r="E135" s="232">
        <v>87248.983333333323</v>
      </c>
      <c r="F135" s="232">
        <v>86485.71666666666</v>
      </c>
      <c r="G135" s="232">
        <v>85573.43333333332</v>
      </c>
      <c r="H135" s="232">
        <v>88924.533333333326</v>
      </c>
      <c r="I135" s="232">
        <v>89836.816666666651</v>
      </c>
      <c r="J135" s="232">
        <v>90600.083333333328</v>
      </c>
      <c r="K135" s="231">
        <v>89073.55</v>
      </c>
      <c r="L135" s="231">
        <v>87398</v>
      </c>
      <c r="M135" s="231">
        <v>7.5149999999999995E-2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234.1</v>
      </c>
      <c r="D136" s="232">
        <v>234.5</v>
      </c>
      <c r="E136" s="232">
        <v>231.3</v>
      </c>
      <c r="F136" s="232">
        <v>228.5</v>
      </c>
      <c r="G136" s="232">
        <v>225.3</v>
      </c>
      <c r="H136" s="232">
        <v>237.3</v>
      </c>
      <c r="I136" s="232">
        <v>240.5</v>
      </c>
      <c r="J136" s="232">
        <v>243.3</v>
      </c>
      <c r="K136" s="231">
        <v>237.7</v>
      </c>
      <c r="L136" s="231">
        <v>231.7</v>
      </c>
      <c r="M136" s="231">
        <v>39.207180000000001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1236.2</v>
      </c>
      <c r="D137" s="232">
        <v>1241</v>
      </c>
      <c r="E137" s="232">
        <v>1226.2</v>
      </c>
      <c r="F137" s="232">
        <v>1216.2</v>
      </c>
      <c r="G137" s="232">
        <v>1201.4000000000001</v>
      </c>
      <c r="H137" s="232">
        <v>1251</v>
      </c>
      <c r="I137" s="232">
        <v>1265.8000000000002</v>
      </c>
      <c r="J137" s="232">
        <v>1275.8</v>
      </c>
      <c r="K137" s="231">
        <v>1255.8</v>
      </c>
      <c r="L137" s="231">
        <v>1231</v>
      </c>
      <c r="M137" s="231">
        <v>13.445320000000001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506.15</v>
      </c>
      <c r="D138" s="232">
        <v>508.61666666666662</v>
      </c>
      <c r="E138" s="232">
        <v>502.53333333333319</v>
      </c>
      <c r="F138" s="232">
        <v>498.91666666666657</v>
      </c>
      <c r="G138" s="232">
        <v>492.83333333333314</v>
      </c>
      <c r="H138" s="232">
        <v>512.23333333333323</v>
      </c>
      <c r="I138" s="232">
        <v>518.31666666666661</v>
      </c>
      <c r="J138" s="232">
        <v>521.93333333333328</v>
      </c>
      <c r="K138" s="231">
        <v>514.70000000000005</v>
      </c>
      <c r="L138" s="231">
        <v>505</v>
      </c>
      <c r="M138" s="231">
        <v>7.9024599999999996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8422.7999999999993</v>
      </c>
      <c r="D139" s="232">
        <v>8423.6333333333332</v>
      </c>
      <c r="E139" s="232">
        <v>8310.2166666666672</v>
      </c>
      <c r="F139" s="232">
        <v>8197.6333333333332</v>
      </c>
      <c r="G139" s="232">
        <v>8084.2166666666672</v>
      </c>
      <c r="H139" s="232">
        <v>8536.2166666666672</v>
      </c>
      <c r="I139" s="232">
        <v>8649.633333333335</v>
      </c>
      <c r="J139" s="232">
        <v>8762.2166666666672</v>
      </c>
      <c r="K139" s="231">
        <v>8537.0499999999993</v>
      </c>
      <c r="L139" s="231">
        <v>8311.0499999999993</v>
      </c>
      <c r="M139" s="231">
        <v>5.66744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713.85</v>
      </c>
      <c r="D140" s="232">
        <v>715.58333333333337</v>
      </c>
      <c r="E140" s="232">
        <v>705.41666666666674</v>
      </c>
      <c r="F140" s="232">
        <v>696.98333333333335</v>
      </c>
      <c r="G140" s="232">
        <v>686.81666666666672</v>
      </c>
      <c r="H140" s="232">
        <v>724.01666666666677</v>
      </c>
      <c r="I140" s="232">
        <v>734.18333333333351</v>
      </c>
      <c r="J140" s="232">
        <v>742.61666666666679</v>
      </c>
      <c r="K140" s="231">
        <v>725.75</v>
      </c>
      <c r="L140" s="231">
        <v>707.15</v>
      </c>
      <c r="M140" s="231">
        <v>16.23734</v>
      </c>
      <c r="N140" s="1"/>
      <c r="O140" s="1"/>
    </row>
    <row r="141" spans="1:15" ht="12.75" customHeight="1">
      <c r="A141" s="214">
        <v>132</v>
      </c>
      <c r="B141" s="217" t="s">
        <v>422</v>
      </c>
      <c r="C141" s="231">
        <v>445.15</v>
      </c>
      <c r="D141" s="232">
        <v>443.31666666666661</v>
      </c>
      <c r="E141" s="232">
        <v>438.68333333333322</v>
      </c>
      <c r="F141" s="232">
        <v>432.21666666666664</v>
      </c>
      <c r="G141" s="232">
        <v>427.58333333333326</v>
      </c>
      <c r="H141" s="232">
        <v>449.78333333333319</v>
      </c>
      <c r="I141" s="232">
        <v>454.41666666666663</v>
      </c>
      <c r="J141" s="232">
        <v>460.88333333333316</v>
      </c>
      <c r="K141" s="231">
        <v>447.95</v>
      </c>
      <c r="L141" s="231">
        <v>436.85</v>
      </c>
      <c r="M141" s="231">
        <v>6.8729800000000001</v>
      </c>
      <c r="N141" s="1"/>
      <c r="O141" s="1"/>
    </row>
    <row r="142" spans="1:15" ht="12.75" customHeight="1">
      <c r="A142" s="214">
        <v>133</v>
      </c>
      <c r="B142" s="217" t="s">
        <v>851</v>
      </c>
      <c r="C142" s="231">
        <v>56.65</v>
      </c>
      <c r="D142" s="232">
        <v>56.983333333333327</v>
      </c>
      <c r="E142" s="232">
        <v>56.166666666666657</v>
      </c>
      <c r="F142" s="232">
        <v>55.68333333333333</v>
      </c>
      <c r="G142" s="232">
        <v>54.86666666666666</v>
      </c>
      <c r="H142" s="232">
        <v>57.466666666666654</v>
      </c>
      <c r="I142" s="232">
        <v>58.283333333333331</v>
      </c>
      <c r="J142" s="232">
        <v>58.766666666666652</v>
      </c>
      <c r="K142" s="231">
        <v>57.8</v>
      </c>
      <c r="L142" s="231">
        <v>56.5</v>
      </c>
      <c r="M142" s="231">
        <v>22.445730000000001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2006.35</v>
      </c>
      <c r="D143" s="232">
        <v>1998.9166666666667</v>
      </c>
      <c r="E143" s="232">
        <v>1980.4333333333334</v>
      </c>
      <c r="F143" s="232">
        <v>1954.5166666666667</v>
      </c>
      <c r="G143" s="232">
        <v>1936.0333333333333</v>
      </c>
      <c r="H143" s="232">
        <v>2024.8333333333335</v>
      </c>
      <c r="I143" s="232">
        <v>2043.3166666666666</v>
      </c>
      <c r="J143" s="232">
        <v>2069.2333333333336</v>
      </c>
      <c r="K143" s="231">
        <v>2017.4</v>
      </c>
      <c r="L143" s="231">
        <v>1973</v>
      </c>
      <c r="M143" s="231">
        <v>4.6875299999999998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1090.05</v>
      </c>
      <c r="D144" s="232">
        <v>1089.45</v>
      </c>
      <c r="E144" s="232">
        <v>1078.1000000000001</v>
      </c>
      <c r="F144" s="232">
        <v>1066.1500000000001</v>
      </c>
      <c r="G144" s="232">
        <v>1054.8000000000002</v>
      </c>
      <c r="H144" s="232">
        <v>1101.4000000000001</v>
      </c>
      <c r="I144" s="232">
        <v>1112.75</v>
      </c>
      <c r="J144" s="232">
        <v>1124.7</v>
      </c>
      <c r="K144" s="231">
        <v>1100.8</v>
      </c>
      <c r="L144" s="231">
        <v>1077.5</v>
      </c>
      <c r="M144" s="231">
        <v>4.5479399999999996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166.6</v>
      </c>
      <c r="D145" s="232">
        <v>166.6</v>
      </c>
      <c r="E145" s="232">
        <v>164.7</v>
      </c>
      <c r="F145" s="232">
        <v>162.79999999999998</v>
      </c>
      <c r="G145" s="232">
        <v>160.89999999999998</v>
      </c>
      <c r="H145" s="232">
        <v>168.5</v>
      </c>
      <c r="I145" s="232">
        <v>170.40000000000003</v>
      </c>
      <c r="J145" s="232">
        <v>172.3</v>
      </c>
      <c r="K145" s="231">
        <v>168.5</v>
      </c>
      <c r="L145" s="231">
        <v>164.7</v>
      </c>
      <c r="M145" s="231">
        <v>119.95081999999999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80.900000000000006</v>
      </c>
      <c r="D146" s="232">
        <v>81.300000000000011</v>
      </c>
      <c r="E146" s="232">
        <v>79.65000000000002</v>
      </c>
      <c r="F146" s="232">
        <v>78.400000000000006</v>
      </c>
      <c r="G146" s="232">
        <v>76.750000000000014</v>
      </c>
      <c r="H146" s="232">
        <v>82.550000000000026</v>
      </c>
      <c r="I146" s="232">
        <v>84.2</v>
      </c>
      <c r="J146" s="232">
        <v>85.450000000000031</v>
      </c>
      <c r="K146" s="231">
        <v>82.95</v>
      </c>
      <c r="L146" s="231">
        <v>80.05</v>
      </c>
      <c r="M146" s="231">
        <v>163.99087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3942.05</v>
      </c>
      <c r="D147" s="232">
        <v>3970.8333333333335</v>
      </c>
      <c r="E147" s="232">
        <v>3893.166666666667</v>
      </c>
      <c r="F147" s="232">
        <v>3844.2833333333333</v>
      </c>
      <c r="G147" s="232">
        <v>3766.6166666666668</v>
      </c>
      <c r="H147" s="232">
        <v>4019.7166666666672</v>
      </c>
      <c r="I147" s="232">
        <v>4097.3833333333341</v>
      </c>
      <c r="J147" s="232">
        <v>4146.2666666666673</v>
      </c>
      <c r="K147" s="231">
        <v>4048.5</v>
      </c>
      <c r="L147" s="231">
        <v>3921.95</v>
      </c>
      <c r="M147" s="231">
        <v>2.05531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19519.900000000001</v>
      </c>
      <c r="D148" s="232">
        <v>19605.966666666667</v>
      </c>
      <c r="E148" s="232">
        <v>19413.933333333334</v>
      </c>
      <c r="F148" s="232">
        <v>19307.966666666667</v>
      </c>
      <c r="G148" s="232">
        <v>19115.933333333334</v>
      </c>
      <c r="H148" s="232">
        <v>19711.933333333334</v>
      </c>
      <c r="I148" s="232">
        <v>19903.966666666667</v>
      </c>
      <c r="J148" s="232">
        <v>20009.933333333334</v>
      </c>
      <c r="K148" s="231">
        <v>19798</v>
      </c>
      <c r="L148" s="231">
        <v>19500</v>
      </c>
      <c r="M148" s="231">
        <v>0.31984000000000001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252.3</v>
      </c>
      <c r="D149" s="232">
        <v>252.33333333333334</v>
      </c>
      <c r="E149" s="232">
        <v>250.76666666666668</v>
      </c>
      <c r="F149" s="232">
        <v>249.23333333333335</v>
      </c>
      <c r="G149" s="232">
        <v>247.66666666666669</v>
      </c>
      <c r="H149" s="232">
        <v>253.86666666666667</v>
      </c>
      <c r="I149" s="232">
        <v>255.43333333333334</v>
      </c>
      <c r="J149" s="232">
        <v>256.9666666666667</v>
      </c>
      <c r="K149" s="231">
        <v>253.9</v>
      </c>
      <c r="L149" s="231">
        <v>250.8</v>
      </c>
      <c r="M149" s="231">
        <v>2.8002600000000002</v>
      </c>
      <c r="N149" s="1"/>
      <c r="O149" s="1"/>
    </row>
    <row r="150" spans="1:15" ht="12.75" customHeight="1">
      <c r="A150" s="214">
        <v>141</v>
      </c>
      <c r="B150" s="217" t="s">
        <v>266</v>
      </c>
      <c r="C150" s="231">
        <v>860.2</v>
      </c>
      <c r="D150" s="232">
        <v>863.83333333333337</v>
      </c>
      <c r="E150" s="232">
        <v>847.86666666666679</v>
      </c>
      <c r="F150" s="232">
        <v>835.53333333333342</v>
      </c>
      <c r="G150" s="232">
        <v>819.56666666666683</v>
      </c>
      <c r="H150" s="232">
        <v>876.16666666666674</v>
      </c>
      <c r="I150" s="232">
        <v>892.13333333333321</v>
      </c>
      <c r="J150" s="232">
        <v>904.4666666666667</v>
      </c>
      <c r="K150" s="231">
        <v>879.8</v>
      </c>
      <c r="L150" s="231">
        <v>851.5</v>
      </c>
      <c r="M150" s="231">
        <v>3.4659599999999999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146.25</v>
      </c>
      <c r="D151" s="232">
        <v>146.70000000000002</v>
      </c>
      <c r="E151" s="232">
        <v>144.55000000000004</v>
      </c>
      <c r="F151" s="232">
        <v>142.85000000000002</v>
      </c>
      <c r="G151" s="232">
        <v>140.70000000000005</v>
      </c>
      <c r="H151" s="232">
        <v>148.40000000000003</v>
      </c>
      <c r="I151" s="232">
        <v>150.55000000000001</v>
      </c>
      <c r="J151" s="232">
        <v>152.25000000000003</v>
      </c>
      <c r="K151" s="231">
        <v>148.85</v>
      </c>
      <c r="L151" s="231">
        <v>145</v>
      </c>
      <c r="M151" s="231">
        <v>135.35874000000001</v>
      </c>
      <c r="N151" s="1"/>
      <c r="O151" s="1"/>
    </row>
    <row r="152" spans="1:15" ht="12.75" customHeight="1">
      <c r="A152" s="214">
        <v>143</v>
      </c>
      <c r="B152" s="217" t="s">
        <v>267</v>
      </c>
      <c r="C152" s="231">
        <v>207.9</v>
      </c>
      <c r="D152" s="232">
        <v>208.63333333333335</v>
      </c>
      <c r="E152" s="232">
        <v>206.06666666666672</v>
      </c>
      <c r="F152" s="232">
        <v>204.23333333333338</v>
      </c>
      <c r="G152" s="232">
        <v>201.66666666666674</v>
      </c>
      <c r="H152" s="232">
        <v>210.4666666666667</v>
      </c>
      <c r="I152" s="232">
        <v>213.03333333333336</v>
      </c>
      <c r="J152" s="232">
        <v>214.86666666666667</v>
      </c>
      <c r="K152" s="231">
        <v>211.2</v>
      </c>
      <c r="L152" s="231">
        <v>206.8</v>
      </c>
      <c r="M152" s="231">
        <v>7.0747499999999999</v>
      </c>
      <c r="N152" s="1"/>
      <c r="O152" s="1"/>
    </row>
    <row r="153" spans="1:15" ht="12.75" customHeight="1">
      <c r="A153" s="214">
        <v>144</v>
      </c>
      <c r="B153" s="217" t="s">
        <v>808</v>
      </c>
      <c r="C153" s="231">
        <v>540.29999999999995</v>
      </c>
      <c r="D153" s="232">
        <v>538.93333333333328</v>
      </c>
      <c r="E153" s="232">
        <v>532.91666666666652</v>
      </c>
      <c r="F153" s="232">
        <v>525.53333333333319</v>
      </c>
      <c r="G153" s="232">
        <v>519.51666666666642</v>
      </c>
      <c r="H153" s="232">
        <v>546.31666666666661</v>
      </c>
      <c r="I153" s="232">
        <v>552.33333333333326</v>
      </c>
      <c r="J153" s="232">
        <v>559.7166666666667</v>
      </c>
      <c r="K153" s="231">
        <v>544.95000000000005</v>
      </c>
      <c r="L153" s="231">
        <v>531.54999999999995</v>
      </c>
      <c r="M153" s="231">
        <v>31.545819999999999</v>
      </c>
      <c r="N153" s="1"/>
      <c r="O153" s="1"/>
    </row>
    <row r="154" spans="1:15" ht="12.75" customHeight="1">
      <c r="A154" s="214">
        <v>145</v>
      </c>
      <c r="B154" s="217" t="s">
        <v>434</v>
      </c>
      <c r="C154" s="231">
        <v>3014.4</v>
      </c>
      <c r="D154" s="232">
        <v>3009.4166666666665</v>
      </c>
      <c r="E154" s="232">
        <v>2991.2333333333331</v>
      </c>
      <c r="F154" s="232">
        <v>2968.0666666666666</v>
      </c>
      <c r="G154" s="232">
        <v>2949.8833333333332</v>
      </c>
      <c r="H154" s="232">
        <v>3032.583333333333</v>
      </c>
      <c r="I154" s="232">
        <v>3050.7666666666664</v>
      </c>
      <c r="J154" s="232">
        <v>3073.9333333333329</v>
      </c>
      <c r="K154" s="231">
        <v>3027.6</v>
      </c>
      <c r="L154" s="231">
        <v>2986.25</v>
      </c>
      <c r="M154" s="231">
        <v>0.53698999999999997</v>
      </c>
      <c r="N154" s="1"/>
      <c r="O154" s="1"/>
    </row>
    <row r="155" spans="1:15" ht="12.75" customHeight="1">
      <c r="A155" s="214">
        <v>146</v>
      </c>
      <c r="B155" s="217" t="s">
        <v>809</v>
      </c>
      <c r="C155" s="231">
        <v>452.6</v>
      </c>
      <c r="D155" s="232">
        <v>451.2</v>
      </c>
      <c r="E155" s="232">
        <v>447.45</v>
      </c>
      <c r="F155" s="232">
        <v>442.3</v>
      </c>
      <c r="G155" s="232">
        <v>438.55</v>
      </c>
      <c r="H155" s="232">
        <v>456.34999999999997</v>
      </c>
      <c r="I155" s="232">
        <v>460.09999999999997</v>
      </c>
      <c r="J155" s="232">
        <v>465.24999999999994</v>
      </c>
      <c r="K155" s="231">
        <v>454.95</v>
      </c>
      <c r="L155" s="231">
        <v>446.05</v>
      </c>
      <c r="M155" s="231">
        <v>7.0759400000000001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3340.5</v>
      </c>
      <c r="D156" s="232">
        <v>3366.75</v>
      </c>
      <c r="E156" s="232">
        <v>3289.35</v>
      </c>
      <c r="F156" s="232">
        <v>3238.2</v>
      </c>
      <c r="G156" s="232">
        <v>3160.7999999999997</v>
      </c>
      <c r="H156" s="232">
        <v>3417.9</v>
      </c>
      <c r="I156" s="232">
        <v>3495.2999999999997</v>
      </c>
      <c r="J156" s="232">
        <v>3546.4500000000003</v>
      </c>
      <c r="K156" s="231">
        <v>3444.15</v>
      </c>
      <c r="L156" s="231">
        <v>3315.6</v>
      </c>
      <c r="M156" s="231">
        <v>3.0556299999999998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42159.9</v>
      </c>
      <c r="D157" s="232">
        <v>42091.833333333336</v>
      </c>
      <c r="E157" s="232">
        <v>41798.716666666674</v>
      </c>
      <c r="F157" s="232">
        <v>41437.53333333334</v>
      </c>
      <c r="G157" s="232">
        <v>41144.416666666679</v>
      </c>
      <c r="H157" s="232">
        <v>42453.01666666667</v>
      </c>
      <c r="I157" s="232">
        <v>42746.133333333324</v>
      </c>
      <c r="J157" s="232">
        <v>43107.316666666666</v>
      </c>
      <c r="K157" s="231">
        <v>42384.95</v>
      </c>
      <c r="L157" s="231">
        <v>41730.65</v>
      </c>
      <c r="M157" s="231">
        <v>0.23910999999999999</v>
      </c>
      <c r="N157" s="1"/>
      <c r="O157" s="1"/>
    </row>
    <row r="158" spans="1:15" ht="12.75" customHeight="1">
      <c r="A158" s="214">
        <v>149</v>
      </c>
      <c r="B158" s="217" t="s">
        <v>852</v>
      </c>
      <c r="C158" s="231">
        <v>1193.9000000000001</v>
      </c>
      <c r="D158" s="232">
        <v>1202.3</v>
      </c>
      <c r="E158" s="232">
        <v>1176.5999999999999</v>
      </c>
      <c r="F158" s="232">
        <v>1159.3</v>
      </c>
      <c r="G158" s="232">
        <v>1133.5999999999999</v>
      </c>
      <c r="H158" s="232">
        <v>1219.5999999999999</v>
      </c>
      <c r="I158" s="232">
        <v>1245.3000000000002</v>
      </c>
      <c r="J158" s="232">
        <v>1262.5999999999999</v>
      </c>
      <c r="K158" s="231">
        <v>1228</v>
      </c>
      <c r="L158" s="231">
        <v>1185</v>
      </c>
      <c r="M158" s="231">
        <v>1.2864100000000001</v>
      </c>
      <c r="N158" s="1"/>
      <c r="O158" s="1"/>
    </row>
    <row r="159" spans="1:15" ht="12.75" customHeight="1">
      <c r="A159" s="214">
        <v>150</v>
      </c>
      <c r="B159" s="217" t="s">
        <v>439</v>
      </c>
      <c r="C159" s="231">
        <v>3928.95</v>
      </c>
      <c r="D159" s="232">
        <v>3962.75</v>
      </c>
      <c r="E159" s="232">
        <v>3856.6</v>
      </c>
      <c r="F159" s="232">
        <v>3784.25</v>
      </c>
      <c r="G159" s="232">
        <v>3678.1</v>
      </c>
      <c r="H159" s="232">
        <v>4035.1</v>
      </c>
      <c r="I159" s="232">
        <v>4141.25</v>
      </c>
      <c r="J159" s="232">
        <v>4213.6000000000004</v>
      </c>
      <c r="K159" s="231">
        <v>4068.9</v>
      </c>
      <c r="L159" s="231">
        <v>3890.4</v>
      </c>
      <c r="M159" s="231">
        <v>3.99254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216.55</v>
      </c>
      <c r="D160" s="232">
        <v>216.86666666666667</v>
      </c>
      <c r="E160" s="232">
        <v>213.93333333333334</v>
      </c>
      <c r="F160" s="232">
        <v>211.31666666666666</v>
      </c>
      <c r="G160" s="232">
        <v>208.38333333333333</v>
      </c>
      <c r="H160" s="232">
        <v>219.48333333333335</v>
      </c>
      <c r="I160" s="232">
        <v>222.41666666666669</v>
      </c>
      <c r="J160" s="232">
        <v>225.03333333333336</v>
      </c>
      <c r="K160" s="231">
        <v>219.8</v>
      </c>
      <c r="L160" s="231">
        <v>214.25</v>
      </c>
      <c r="M160" s="231">
        <v>36.855930000000001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2510.9499999999998</v>
      </c>
      <c r="D161" s="232">
        <v>2518.0166666666664</v>
      </c>
      <c r="E161" s="232">
        <v>2497.0333333333328</v>
      </c>
      <c r="F161" s="232">
        <v>2483.1166666666663</v>
      </c>
      <c r="G161" s="232">
        <v>2462.1333333333328</v>
      </c>
      <c r="H161" s="232">
        <v>2531.9333333333329</v>
      </c>
      <c r="I161" s="232">
        <v>2552.9166666666665</v>
      </c>
      <c r="J161" s="232">
        <v>2566.833333333333</v>
      </c>
      <c r="K161" s="231">
        <v>2539</v>
      </c>
      <c r="L161" s="231">
        <v>2504.1</v>
      </c>
      <c r="M161" s="231">
        <v>1.68265</v>
      </c>
      <c r="N161" s="1"/>
      <c r="O161" s="1"/>
    </row>
    <row r="162" spans="1:15" ht="12.75" customHeight="1">
      <c r="A162" s="214">
        <v>153</v>
      </c>
      <c r="B162" s="217" t="s">
        <v>268</v>
      </c>
      <c r="C162" s="231">
        <v>2596.6</v>
      </c>
      <c r="D162" s="232">
        <v>2590.2000000000003</v>
      </c>
      <c r="E162" s="232">
        <v>2571.4000000000005</v>
      </c>
      <c r="F162" s="232">
        <v>2546.2000000000003</v>
      </c>
      <c r="G162" s="232">
        <v>2527.4000000000005</v>
      </c>
      <c r="H162" s="232">
        <v>2615.4000000000005</v>
      </c>
      <c r="I162" s="232">
        <v>2634.2000000000007</v>
      </c>
      <c r="J162" s="232">
        <v>2659.4000000000005</v>
      </c>
      <c r="K162" s="231">
        <v>2609</v>
      </c>
      <c r="L162" s="231">
        <v>2565</v>
      </c>
      <c r="M162" s="231">
        <v>1.7754399999999999</v>
      </c>
      <c r="N162" s="1"/>
      <c r="O162" s="1"/>
    </row>
    <row r="163" spans="1:15" ht="12.75" customHeight="1">
      <c r="A163" s="214">
        <v>154</v>
      </c>
      <c r="B163" s="217" t="s">
        <v>786</v>
      </c>
      <c r="C163" s="231">
        <v>298.35000000000002</v>
      </c>
      <c r="D163" s="232">
        <v>299.56666666666666</v>
      </c>
      <c r="E163" s="232">
        <v>294.63333333333333</v>
      </c>
      <c r="F163" s="232">
        <v>290.91666666666669</v>
      </c>
      <c r="G163" s="232">
        <v>285.98333333333335</v>
      </c>
      <c r="H163" s="232">
        <v>303.2833333333333</v>
      </c>
      <c r="I163" s="232">
        <v>308.21666666666658</v>
      </c>
      <c r="J163" s="232">
        <v>311.93333333333328</v>
      </c>
      <c r="K163" s="231">
        <v>304.5</v>
      </c>
      <c r="L163" s="231">
        <v>295.85000000000002</v>
      </c>
      <c r="M163" s="231">
        <v>18.798690000000001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154.5</v>
      </c>
      <c r="D164" s="232">
        <v>154.43333333333334</v>
      </c>
      <c r="E164" s="232">
        <v>151.76666666666668</v>
      </c>
      <c r="F164" s="232">
        <v>149.03333333333333</v>
      </c>
      <c r="G164" s="232">
        <v>146.36666666666667</v>
      </c>
      <c r="H164" s="232">
        <v>157.16666666666669</v>
      </c>
      <c r="I164" s="232">
        <v>159.83333333333331</v>
      </c>
      <c r="J164" s="232">
        <v>162.56666666666669</v>
      </c>
      <c r="K164" s="231">
        <v>157.1</v>
      </c>
      <c r="L164" s="231">
        <v>151.69999999999999</v>
      </c>
      <c r="M164" s="231">
        <v>142.14008000000001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211.05</v>
      </c>
      <c r="D165" s="232">
        <v>212.31666666666669</v>
      </c>
      <c r="E165" s="232">
        <v>209.23333333333338</v>
      </c>
      <c r="F165" s="232">
        <v>207.41666666666669</v>
      </c>
      <c r="G165" s="232">
        <v>204.33333333333337</v>
      </c>
      <c r="H165" s="232">
        <v>214.13333333333338</v>
      </c>
      <c r="I165" s="232">
        <v>217.2166666666667</v>
      </c>
      <c r="J165" s="232">
        <v>219.03333333333339</v>
      </c>
      <c r="K165" s="231">
        <v>215.4</v>
      </c>
      <c r="L165" s="231">
        <v>210.5</v>
      </c>
      <c r="M165" s="231">
        <v>74.65907</v>
      </c>
      <c r="N165" s="1"/>
      <c r="O165" s="1"/>
    </row>
    <row r="166" spans="1:15" ht="12.75" customHeight="1">
      <c r="A166" s="214">
        <v>157</v>
      </c>
      <c r="B166" s="217" t="s">
        <v>269</v>
      </c>
      <c r="C166" s="231">
        <v>465.5</v>
      </c>
      <c r="D166" s="232">
        <v>464.45</v>
      </c>
      <c r="E166" s="232">
        <v>461.04999999999995</v>
      </c>
      <c r="F166" s="232">
        <v>456.59999999999997</v>
      </c>
      <c r="G166" s="232">
        <v>453.19999999999993</v>
      </c>
      <c r="H166" s="232">
        <v>468.9</v>
      </c>
      <c r="I166" s="232">
        <v>472.29999999999995</v>
      </c>
      <c r="J166" s="232">
        <v>476.75</v>
      </c>
      <c r="K166" s="231">
        <v>467.85</v>
      </c>
      <c r="L166" s="231">
        <v>460</v>
      </c>
      <c r="M166" s="231">
        <v>1.6266799999999999</v>
      </c>
      <c r="N166" s="1"/>
      <c r="O166" s="1"/>
    </row>
    <row r="167" spans="1:15" ht="12.75" customHeight="1">
      <c r="A167" s="214">
        <v>158</v>
      </c>
      <c r="B167" s="217" t="s">
        <v>270</v>
      </c>
      <c r="C167" s="231">
        <v>14050.8</v>
      </c>
      <c r="D167" s="232">
        <v>13983.783333333333</v>
      </c>
      <c r="E167" s="232">
        <v>13887.916666666666</v>
      </c>
      <c r="F167" s="232">
        <v>13725.033333333333</v>
      </c>
      <c r="G167" s="232">
        <v>13629.166666666666</v>
      </c>
      <c r="H167" s="232">
        <v>14146.666666666666</v>
      </c>
      <c r="I167" s="232">
        <v>14242.533333333335</v>
      </c>
      <c r="J167" s="232">
        <v>14405.416666666666</v>
      </c>
      <c r="K167" s="231">
        <v>14079.65</v>
      </c>
      <c r="L167" s="231">
        <v>13820.9</v>
      </c>
      <c r="M167" s="231">
        <v>5.21E-2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56.25</v>
      </c>
      <c r="D168" s="232">
        <v>56.766666666666673</v>
      </c>
      <c r="E168" s="232">
        <v>55.183333333333344</v>
      </c>
      <c r="F168" s="232">
        <v>54.116666666666674</v>
      </c>
      <c r="G168" s="232">
        <v>52.533333333333346</v>
      </c>
      <c r="H168" s="232">
        <v>57.833333333333343</v>
      </c>
      <c r="I168" s="232">
        <v>59.416666666666671</v>
      </c>
      <c r="J168" s="232">
        <v>60.483333333333341</v>
      </c>
      <c r="K168" s="231">
        <v>58.35</v>
      </c>
      <c r="L168" s="231">
        <v>55.7</v>
      </c>
      <c r="M168" s="231">
        <v>968.09213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122.2</v>
      </c>
      <c r="D169" s="232">
        <v>122</v>
      </c>
      <c r="E169" s="232">
        <v>120.15</v>
      </c>
      <c r="F169" s="232">
        <v>118.10000000000001</v>
      </c>
      <c r="G169" s="232">
        <v>116.25000000000001</v>
      </c>
      <c r="H169" s="232">
        <v>124.05</v>
      </c>
      <c r="I169" s="232">
        <v>125.89999999999999</v>
      </c>
      <c r="J169" s="232">
        <v>127.94999999999999</v>
      </c>
      <c r="K169" s="231">
        <v>123.85</v>
      </c>
      <c r="L169" s="231">
        <v>119.95</v>
      </c>
      <c r="M169" s="231">
        <v>143.75148999999999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2518.5500000000002</v>
      </c>
      <c r="D170" s="232">
        <v>2531.2000000000003</v>
      </c>
      <c r="E170" s="232">
        <v>2501.3500000000004</v>
      </c>
      <c r="F170" s="232">
        <v>2484.15</v>
      </c>
      <c r="G170" s="232">
        <v>2454.3000000000002</v>
      </c>
      <c r="H170" s="232">
        <v>2548.4000000000005</v>
      </c>
      <c r="I170" s="232">
        <v>2578.25</v>
      </c>
      <c r="J170" s="232">
        <v>2595.4500000000007</v>
      </c>
      <c r="K170" s="231">
        <v>2561.0500000000002</v>
      </c>
      <c r="L170" s="231">
        <v>2514</v>
      </c>
      <c r="M170" s="231">
        <v>42.757460000000002</v>
      </c>
      <c r="N170" s="1"/>
      <c r="O170" s="1"/>
    </row>
    <row r="171" spans="1:15" ht="12.75" customHeight="1">
      <c r="A171" s="214">
        <v>162</v>
      </c>
      <c r="B171" s="217" t="s">
        <v>271</v>
      </c>
      <c r="C171" s="231">
        <v>784</v>
      </c>
      <c r="D171" s="232">
        <v>787</v>
      </c>
      <c r="E171" s="232">
        <v>778</v>
      </c>
      <c r="F171" s="232">
        <v>772</v>
      </c>
      <c r="G171" s="232">
        <v>763</v>
      </c>
      <c r="H171" s="232">
        <v>793</v>
      </c>
      <c r="I171" s="232">
        <v>802</v>
      </c>
      <c r="J171" s="232">
        <v>808</v>
      </c>
      <c r="K171" s="231">
        <v>796</v>
      </c>
      <c r="L171" s="231">
        <v>781</v>
      </c>
      <c r="M171" s="231">
        <v>18.906980000000001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1259.05</v>
      </c>
      <c r="D172" s="232">
        <v>1264.8</v>
      </c>
      <c r="E172" s="232">
        <v>1247.3</v>
      </c>
      <c r="F172" s="232">
        <v>1235.55</v>
      </c>
      <c r="G172" s="232">
        <v>1218.05</v>
      </c>
      <c r="H172" s="232">
        <v>1276.55</v>
      </c>
      <c r="I172" s="232">
        <v>1294.05</v>
      </c>
      <c r="J172" s="232">
        <v>1305.8</v>
      </c>
      <c r="K172" s="231">
        <v>1282.3</v>
      </c>
      <c r="L172" s="231">
        <v>1253.05</v>
      </c>
      <c r="M172" s="231">
        <v>10.73081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2265.3000000000002</v>
      </c>
      <c r="D173" s="232">
        <v>2278.1</v>
      </c>
      <c r="E173" s="232">
        <v>2247.1999999999998</v>
      </c>
      <c r="F173" s="232">
        <v>2229.1</v>
      </c>
      <c r="G173" s="232">
        <v>2198.1999999999998</v>
      </c>
      <c r="H173" s="232">
        <v>2296.1999999999998</v>
      </c>
      <c r="I173" s="232">
        <v>2327.1000000000004</v>
      </c>
      <c r="J173" s="232">
        <v>2345.1999999999998</v>
      </c>
      <c r="K173" s="231">
        <v>2309</v>
      </c>
      <c r="L173" s="231">
        <v>2260</v>
      </c>
      <c r="M173" s="231">
        <v>3.9649200000000002</v>
      </c>
      <c r="N173" s="1"/>
      <c r="O173" s="1"/>
    </row>
    <row r="174" spans="1:15" ht="12.75" customHeight="1">
      <c r="A174" s="214">
        <v>165</v>
      </c>
      <c r="B174" s="217" t="s">
        <v>805</v>
      </c>
      <c r="C174" s="231">
        <v>74.8</v>
      </c>
      <c r="D174" s="232">
        <v>75.033333333333346</v>
      </c>
      <c r="E174" s="232">
        <v>73.816666666666691</v>
      </c>
      <c r="F174" s="232">
        <v>72.833333333333343</v>
      </c>
      <c r="G174" s="232">
        <v>71.616666666666688</v>
      </c>
      <c r="H174" s="232">
        <v>76.016666666666694</v>
      </c>
      <c r="I174" s="232">
        <v>77.233333333333363</v>
      </c>
      <c r="J174" s="232">
        <v>78.216666666666697</v>
      </c>
      <c r="K174" s="231">
        <v>76.25</v>
      </c>
      <c r="L174" s="231">
        <v>74.05</v>
      </c>
      <c r="M174" s="231">
        <v>58.071680000000001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24007.55</v>
      </c>
      <c r="D175" s="232">
        <v>24085.850000000002</v>
      </c>
      <c r="E175" s="232">
        <v>23581.700000000004</v>
      </c>
      <c r="F175" s="232">
        <v>23155.850000000002</v>
      </c>
      <c r="G175" s="232">
        <v>22651.700000000004</v>
      </c>
      <c r="H175" s="232">
        <v>24511.700000000004</v>
      </c>
      <c r="I175" s="232">
        <v>25015.850000000006</v>
      </c>
      <c r="J175" s="232">
        <v>25441.700000000004</v>
      </c>
      <c r="K175" s="231">
        <v>24590</v>
      </c>
      <c r="L175" s="231">
        <v>23660</v>
      </c>
      <c r="M175" s="231">
        <v>0.94884000000000002</v>
      </c>
      <c r="N175" s="1"/>
      <c r="O175" s="1"/>
    </row>
    <row r="176" spans="1:15" ht="12.75" customHeight="1">
      <c r="A176" s="214">
        <v>167</v>
      </c>
      <c r="B176" s="217" t="s">
        <v>190</v>
      </c>
      <c r="C176" s="231" t="e">
        <v>#N/A</v>
      </c>
      <c r="D176" s="232" t="e">
        <v>#N/A</v>
      </c>
      <c r="E176" s="232" t="e">
        <v>#N/A</v>
      </c>
      <c r="F176" s="232" t="e">
        <v>#N/A</v>
      </c>
      <c r="G176" s="232" t="e">
        <v>#N/A</v>
      </c>
      <c r="H176" s="232" t="e">
        <v>#N/A</v>
      </c>
      <c r="I176" s="232" t="e">
        <v>#N/A</v>
      </c>
      <c r="J176" s="232" t="e">
        <v>#N/A</v>
      </c>
      <c r="K176" s="231" t="e">
        <v>#N/A</v>
      </c>
      <c r="L176" s="231" t="e">
        <v>#N/A</v>
      </c>
      <c r="M176" s="23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2815.45</v>
      </c>
      <c r="D177" s="232">
        <v>2824.4333333333329</v>
      </c>
      <c r="E177" s="232">
        <v>2801.016666666666</v>
      </c>
      <c r="F177" s="232">
        <v>2786.583333333333</v>
      </c>
      <c r="G177" s="232">
        <v>2763.1666666666661</v>
      </c>
      <c r="H177" s="232">
        <v>2838.8666666666659</v>
      </c>
      <c r="I177" s="232">
        <v>2862.2833333333328</v>
      </c>
      <c r="J177" s="232">
        <v>2876.7166666666658</v>
      </c>
      <c r="K177" s="231">
        <v>2847.85</v>
      </c>
      <c r="L177" s="231">
        <v>2810</v>
      </c>
      <c r="M177" s="231">
        <v>0.55703999999999998</v>
      </c>
      <c r="N177" s="1"/>
      <c r="O177" s="1"/>
    </row>
    <row r="178" spans="1:15" ht="12.75" customHeight="1">
      <c r="A178" s="214">
        <v>169</v>
      </c>
      <c r="B178" s="217" t="s">
        <v>800</v>
      </c>
      <c r="C178" s="231">
        <v>410.3</v>
      </c>
      <c r="D178" s="232">
        <v>412.34999999999997</v>
      </c>
      <c r="E178" s="232">
        <v>406.99999999999994</v>
      </c>
      <c r="F178" s="232">
        <v>403.7</v>
      </c>
      <c r="G178" s="232">
        <v>398.34999999999997</v>
      </c>
      <c r="H178" s="232">
        <v>415.64999999999992</v>
      </c>
      <c r="I178" s="232">
        <v>420.99999999999994</v>
      </c>
      <c r="J178" s="232">
        <v>424.2999999999999</v>
      </c>
      <c r="K178" s="231">
        <v>417.7</v>
      </c>
      <c r="L178" s="231">
        <v>409.05</v>
      </c>
      <c r="M178" s="231">
        <v>6.4174199999999999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605.20000000000005</v>
      </c>
      <c r="D179" s="232">
        <v>608.05000000000007</v>
      </c>
      <c r="E179" s="232">
        <v>601.15000000000009</v>
      </c>
      <c r="F179" s="232">
        <v>597.1</v>
      </c>
      <c r="G179" s="232">
        <v>590.20000000000005</v>
      </c>
      <c r="H179" s="232">
        <v>612.10000000000014</v>
      </c>
      <c r="I179" s="232">
        <v>619</v>
      </c>
      <c r="J179" s="232">
        <v>623.05000000000018</v>
      </c>
      <c r="K179" s="231">
        <v>614.95000000000005</v>
      </c>
      <c r="L179" s="231">
        <v>604</v>
      </c>
      <c r="M179" s="231">
        <v>70.111909999999995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85.25</v>
      </c>
      <c r="D180" s="232">
        <v>86.149999999999991</v>
      </c>
      <c r="E180" s="232">
        <v>83.949999999999989</v>
      </c>
      <c r="F180" s="232">
        <v>82.649999999999991</v>
      </c>
      <c r="G180" s="232">
        <v>80.449999999999989</v>
      </c>
      <c r="H180" s="232">
        <v>87.449999999999989</v>
      </c>
      <c r="I180" s="232">
        <v>89.65</v>
      </c>
      <c r="J180" s="232">
        <v>90.949999999999989</v>
      </c>
      <c r="K180" s="231">
        <v>88.35</v>
      </c>
      <c r="L180" s="231">
        <v>84.85</v>
      </c>
      <c r="M180" s="231">
        <v>202.23707999999999</v>
      </c>
      <c r="N180" s="1"/>
      <c r="O180" s="1"/>
    </row>
    <row r="181" spans="1:15" ht="12.75" customHeight="1">
      <c r="A181" s="214">
        <v>172</v>
      </c>
      <c r="B181" s="217" t="s">
        <v>191</v>
      </c>
      <c r="C181" s="231">
        <v>1004.1</v>
      </c>
      <c r="D181" s="232">
        <v>1010.25</v>
      </c>
      <c r="E181" s="232">
        <v>994.59999999999991</v>
      </c>
      <c r="F181" s="232">
        <v>985.09999999999991</v>
      </c>
      <c r="G181" s="232">
        <v>969.44999999999982</v>
      </c>
      <c r="H181" s="232">
        <v>1019.75</v>
      </c>
      <c r="I181" s="232">
        <v>1035.4000000000001</v>
      </c>
      <c r="J181" s="232">
        <v>1044.9000000000001</v>
      </c>
      <c r="K181" s="231">
        <v>1025.9000000000001</v>
      </c>
      <c r="L181" s="231">
        <v>1000.75</v>
      </c>
      <c r="M181" s="231">
        <v>25.738700000000001</v>
      </c>
      <c r="N181" s="1"/>
      <c r="O181" s="1"/>
    </row>
    <row r="182" spans="1:15" ht="12.75" customHeight="1">
      <c r="A182" s="214">
        <v>173</v>
      </c>
      <c r="B182" s="217" t="s">
        <v>192</v>
      </c>
      <c r="C182" s="231">
        <v>478.45</v>
      </c>
      <c r="D182" s="232">
        <v>480.56666666666666</v>
      </c>
      <c r="E182" s="232">
        <v>474.13333333333333</v>
      </c>
      <c r="F182" s="232">
        <v>469.81666666666666</v>
      </c>
      <c r="G182" s="232">
        <v>463.38333333333333</v>
      </c>
      <c r="H182" s="232">
        <v>484.88333333333333</v>
      </c>
      <c r="I182" s="232">
        <v>491.31666666666661</v>
      </c>
      <c r="J182" s="232">
        <v>495.63333333333333</v>
      </c>
      <c r="K182" s="231">
        <v>487</v>
      </c>
      <c r="L182" s="231">
        <v>476.25</v>
      </c>
      <c r="M182" s="231">
        <v>5.7423599999999997</v>
      </c>
      <c r="N182" s="1"/>
      <c r="O182" s="1"/>
    </row>
    <row r="183" spans="1:15" ht="12.75" customHeight="1">
      <c r="A183" s="214">
        <v>174</v>
      </c>
      <c r="B183" s="217" t="s">
        <v>273</v>
      </c>
      <c r="C183" s="231">
        <v>590.6</v>
      </c>
      <c r="D183" s="232">
        <v>591.95000000000005</v>
      </c>
      <c r="E183" s="232">
        <v>586.95000000000005</v>
      </c>
      <c r="F183" s="232">
        <v>583.29999999999995</v>
      </c>
      <c r="G183" s="232">
        <v>578.29999999999995</v>
      </c>
      <c r="H183" s="232">
        <v>595.60000000000014</v>
      </c>
      <c r="I183" s="232">
        <v>600.60000000000014</v>
      </c>
      <c r="J183" s="232">
        <v>604.25000000000023</v>
      </c>
      <c r="K183" s="231">
        <v>596.95000000000005</v>
      </c>
      <c r="L183" s="231">
        <v>588.29999999999995</v>
      </c>
      <c r="M183" s="231">
        <v>3.8484699999999998</v>
      </c>
      <c r="N183" s="1"/>
      <c r="O183" s="1"/>
    </row>
    <row r="184" spans="1:15" ht="12.75" customHeight="1">
      <c r="A184" s="214">
        <v>175</v>
      </c>
      <c r="B184" s="217" t="s">
        <v>204</v>
      </c>
      <c r="C184" s="231">
        <v>1025.05</v>
      </c>
      <c r="D184" s="232">
        <v>1031.1833333333334</v>
      </c>
      <c r="E184" s="232">
        <v>1011.8666666666668</v>
      </c>
      <c r="F184" s="232">
        <v>998.68333333333339</v>
      </c>
      <c r="G184" s="232">
        <v>979.36666666666679</v>
      </c>
      <c r="H184" s="232">
        <v>1044.3666666666668</v>
      </c>
      <c r="I184" s="232">
        <v>1063.6833333333334</v>
      </c>
      <c r="J184" s="232">
        <v>1076.8666666666668</v>
      </c>
      <c r="K184" s="231">
        <v>1050.5</v>
      </c>
      <c r="L184" s="231">
        <v>1018</v>
      </c>
      <c r="M184" s="231">
        <v>13.91583</v>
      </c>
      <c r="N184" s="1"/>
      <c r="O184" s="1"/>
    </row>
    <row r="185" spans="1:15" ht="12.75" customHeight="1">
      <c r="A185" s="214">
        <v>176</v>
      </c>
      <c r="B185" s="217" t="s">
        <v>193</v>
      </c>
      <c r="C185" s="231">
        <v>931.65</v>
      </c>
      <c r="D185" s="232">
        <v>933.85</v>
      </c>
      <c r="E185" s="232">
        <v>923.85</v>
      </c>
      <c r="F185" s="232">
        <v>916.05</v>
      </c>
      <c r="G185" s="232">
        <v>906.05</v>
      </c>
      <c r="H185" s="232">
        <v>941.65000000000009</v>
      </c>
      <c r="I185" s="232">
        <v>951.65000000000009</v>
      </c>
      <c r="J185" s="232">
        <v>959.45000000000016</v>
      </c>
      <c r="K185" s="231">
        <v>943.85</v>
      </c>
      <c r="L185" s="231">
        <v>926.05</v>
      </c>
      <c r="M185" s="231">
        <v>7.28111</v>
      </c>
      <c r="N185" s="1"/>
      <c r="O185" s="1"/>
    </row>
    <row r="186" spans="1:15" ht="12.75" customHeight="1">
      <c r="A186" s="214">
        <v>177</v>
      </c>
      <c r="B186" s="217" t="s">
        <v>489</v>
      </c>
      <c r="C186" s="231">
        <v>1333.55</v>
      </c>
      <c r="D186" s="232">
        <v>1334.8666666666666</v>
      </c>
      <c r="E186" s="232">
        <v>1322.2833333333331</v>
      </c>
      <c r="F186" s="232">
        <v>1311.0166666666664</v>
      </c>
      <c r="G186" s="232">
        <v>1298.4333333333329</v>
      </c>
      <c r="H186" s="232">
        <v>1346.1333333333332</v>
      </c>
      <c r="I186" s="232">
        <v>1358.7166666666667</v>
      </c>
      <c r="J186" s="232">
        <v>1369.9833333333333</v>
      </c>
      <c r="K186" s="231">
        <v>1347.45</v>
      </c>
      <c r="L186" s="231">
        <v>1323.6</v>
      </c>
      <c r="M186" s="231">
        <v>6.0557800000000004</v>
      </c>
      <c r="N186" s="1"/>
      <c r="O186" s="1"/>
    </row>
    <row r="187" spans="1:15" ht="12.75" customHeight="1">
      <c r="A187" s="214">
        <v>178</v>
      </c>
      <c r="B187" s="217" t="s">
        <v>198</v>
      </c>
      <c r="C187" s="231">
        <v>3314.65</v>
      </c>
      <c r="D187" s="232">
        <v>3309.4</v>
      </c>
      <c r="E187" s="232">
        <v>3291.4500000000003</v>
      </c>
      <c r="F187" s="232">
        <v>3268.25</v>
      </c>
      <c r="G187" s="232">
        <v>3250.3</v>
      </c>
      <c r="H187" s="232">
        <v>3332.6000000000004</v>
      </c>
      <c r="I187" s="232">
        <v>3350.55</v>
      </c>
      <c r="J187" s="232">
        <v>3373.7500000000005</v>
      </c>
      <c r="K187" s="231">
        <v>3327.35</v>
      </c>
      <c r="L187" s="231">
        <v>3286.2</v>
      </c>
      <c r="M187" s="231">
        <v>12.31668</v>
      </c>
      <c r="N187" s="1"/>
      <c r="O187" s="1"/>
    </row>
    <row r="188" spans="1:15" ht="12.75" customHeight="1">
      <c r="A188" s="214">
        <v>179</v>
      </c>
      <c r="B188" s="217" t="s">
        <v>194</v>
      </c>
      <c r="C188" s="231">
        <v>762.25</v>
      </c>
      <c r="D188" s="232">
        <v>763.05000000000007</v>
      </c>
      <c r="E188" s="232">
        <v>758.60000000000014</v>
      </c>
      <c r="F188" s="232">
        <v>754.95</v>
      </c>
      <c r="G188" s="232">
        <v>750.50000000000011</v>
      </c>
      <c r="H188" s="232">
        <v>766.70000000000016</v>
      </c>
      <c r="I188" s="232">
        <v>771.1500000000002</v>
      </c>
      <c r="J188" s="232">
        <v>774.80000000000018</v>
      </c>
      <c r="K188" s="231">
        <v>767.5</v>
      </c>
      <c r="L188" s="231">
        <v>759.4</v>
      </c>
      <c r="M188" s="231">
        <v>10.04383</v>
      </c>
      <c r="N188" s="1"/>
      <c r="O188" s="1"/>
    </row>
    <row r="189" spans="1:15" ht="12.75" customHeight="1">
      <c r="A189" s="214">
        <v>180</v>
      </c>
      <c r="B189" s="217" t="s">
        <v>274</v>
      </c>
      <c r="C189" s="231">
        <v>6369.55</v>
      </c>
      <c r="D189" s="232">
        <v>6400</v>
      </c>
      <c r="E189" s="232">
        <v>6321.55</v>
      </c>
      <c r="F189" s="232">
        <v>6273.55</v>
      </c>
      <c r="G189" s="232">
        <v>6195.1</v>
      </c>
      <c r="H189" s="232">
        <v>6448</v>
      </c>
      <c r="I189" s="232">
        <v>6526.4500000000007</v>
      </c>
      <c r="J189" s="232">
        <v>6574.45</v>
      </c>
      <c r="K189" s="231">
        <v>6478.45</v>
      </c>
      <c r="L189" s="231">
        <v>6352</v>
      </c>
      <c r="M189" s="231">
        <v>1.2226399999999999</v>
      </c>
      <c r="N189" s="1"/>
      <c r="O189" s="1"/>
    </row>
    <row r="190" spans="1:15" ht="12.75" customHeight="1">
      <c r="A190" s="214">
        <v>181</v>
      </c>
      <c r="B190" s="217" t="s">
        <v>195</v>
      </c>
      <c r="C190" s="231">
        <v>385.6</v>
      </c>
      <c r="D190" s="232">
        <v>388.4666666666667</v>
      </c>
      <c r="E190" s="232">
        <v>382.13333333333338</v>
      </c>
      <c r="F190" s="232">
        <v>378.66666666666669</v>
      </c>
      <c r="G190" s="232">
        <v>372.33333333333337</v>
      </c>
      <c r="H190" s="232">
        <v>391.93333333333339</v>
      </c>
      <c r="I190" s="232">
        <v>398.26666666666665</v>
      </c>
      <c r="J190" s="232">
        <v>401.73333333333341</v>
      </c>
      <c r="K190" s="231">
        <v>394.8</v>
      </c>
      <c r="L190" s="231">
        <v>385</v>
      </c>
      <c r="M190" s="231">
        <v>161.21048999999999</v>
      </c>
      <c r="N190" s="1"/>
      <c r="O190" s="1"/>
    </row>
    <row r="191" spans="1:15" ht="12.75" customHeight="1">
      <c r="A191" s="214">
        <v>182</v>
      </c>
      <c r="B191" s="217" t="s">
        <v>196</v>
      </c>
      <c r="C191" s="231">
        <v>208.1</v>
      </c>
      <c r="D191" s="232">
        <v>208.43333333333331</v>
      </c>
      <c r="E191" s="232">
        <v>205.51666666666662</v>
      </c>
      <c r="F191" s="232">
        <v>202.93333333333331</v>
      </c>
      <c r="G191" s="232">
        <v>200.01666666666662</v>
      </c>
      <c r="H191" s="232">
        <v>211.01666666666662</v>
      </c>
      <c r="I191" s="232">
        <v>213.93333333333331</v>
      </c>
      <c r="J191" s="232">
        <v>216.51666666666662</v>
      </c>
      <c r="K191" s="231">
        <v>211.35</v>
      </c>
      <c r="L191" s="231">
        <v>205.85</v>
      </c>
      <c r="M191" s="231">
        <v>142.26705999999999</v>
      </c>
      <c r="N191" s="1"/>
      <c r="O191" s="1"/>
    </row>
    <row r="192" spans="1:15" ht="12.75" customHeight="1">
      <c r="A192" s="214">
        <v>183</v>
      </c>
      <c r="B192" s="217" t="s">
        <v>197</v>
      </c>
      <c r="C192" s="231">
        <v>115.75</v>
      </c>
      <c r="D192" s="232">
        <v>116.71666666666665</v>
      </c>
      <c r="E192" s="232">
        <v>114.38333333333331</v>
      </c>
      <c r="F192" s="232">
        <v>113.01666666666665</v>
      </c>
      <c r="G192" s="232">
        <v>110.68333333333331</v>
      </c>
      <c r="H192" s="232">
        <v>118.08333333333331</v>
      </c>
      <c r="I192" s="232">
        <v>120.41666666666666</v>
      </c>
      <c r="J192" s="232">
        <v>121.78333333333332</v>
      </c>
      <c r="K192" s="231">
        <v>119.05</v>
      </c>
      <c r="L192" s="231">
        <v>115.35</v>
      </c>
      <c r="M192" s="231">
        <v>556.34568000000002</v>
      </c>
      <c r="N192" s="1"/>
      <c r="O192" s="1"/>
    </row>
    <row r="193" spans="1:15" ht="12.75" customHeight="1">
      <c r="A193" s="214">
        <v>184</v>
      </c>
      <c r="B193" s="217" t="s">
        <v>789</v>
      </c>
      <c r="C193" s="231">
        <v>89.65</v>
      </c>
      <c r="D193" s="232">
        <v>90.366666666666674</v>
      </c>
      <c r="E193" s="232">
        <v>88.733333333333348</v>
      </c>
      <c r="F193" s="232">
        <v>87.816666666666677</v>
      </c>
      <c r="G193" s="232">
        <v>86.183333333333351</v>
      </c>
      <c r="H193" s="232">
        <v>91.283333333333346</v>
      </c>
      <c r="I193" s="232">
        <v>92.916666666666671</v>
      </c>
      <c r="J193" s="232">
        <v>93.833333333333343</v>
      </c>
      <c r="K193" s="231">
        <v>92</v>
      </c>
      <c r="L193" s="231">
        <v>89.45</v>
      </c>
      <c r="M193" s="231">
        <v>9.6951800000000006</v>
      </c>
      <c r="N193" s="1"/>
      <c r="O193" s="1"/>
    </row>
    <row r="194" spans="1:15" ht="12.75" customHeight="1">
      <c r="A194" s="214">
        <v>185</v>
      </c>
      <c r="B194" s="217" t="s">
        <v>199</v>
      </c>
      <c r="C194" s="231">
        <v>1020.3</v>
      </c>
      <c r="D194" s="232">
        <v>1020.5833333333331</v>
      </c>
      <c r="E194" s="232">
        <v>1011.8166666666664</v>
      </c>
      <c r="F194" s="232">
        <v>1003.3333333333333</v>
      </c>
      <c r="G194" s="232">
        <v>994.56666666666649</v>
      </c>
      <c r="H194" s="232">
        <v>1029.0666666666662</v>
      </c>
      <c r="I194" s="232">
        <v>1037.833333333333</v>
      </c>
      <c r="J194" s="232">
        <v>1046.3166666666662</v>
      </c>
      <c r="K194" s="231">
        <v>1029.3499999999999</v>
      </c>
      <c r="L194" s="231">
        <v>1012.1</v>
      </c>
      <c r="M194" s="231">
        <v>17.020440000000001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708.45</v>
      </c>
      <c r="D195" s="232">
        <v>712.06666666666661</v>
      </c>
      <c r="E195" s="232">
        <v>701.88333333333321</v>
      </c>
      <c r="F195" s="232">
        <v>695.31666666666661</v>
      </c>
      <c r="G195" s="232">
        <v>685.13333333333321</v>
      </c>
      <c r="H195" s="232">
        <v>718.63333333333321</v>
      </c>
      <c r="I195" s="232">
        <v>728.81666666666661</v>
      </c>
      <c r="J195" s="232">
        <v>735.38333333333321</v>
      </c>
      <c r="K195" s="231">
        <v>722.25</v>
      </c>
      <c r="L195" s="231">
        <v>705.5</v>
      </c>
      <c r="M195" s="231">
        <v>5.2849700000000004</v>
      </c>
      <c r="N195" s="1"/>
      <c r="O195" s="1"/>
    </row>
    <row r="196" spans="1:15" ht="12.75" customHeight="1">
      <c r="A196" s="214">
        <v>187</v>
      </c>
      <c r="B196" s="217" t="s">
        <v>200</v>
      </c>
      <c r="C196" s="231">
        <v>2597.5500000000002</v>
      </c>
      <c r="D196" s="232">
        <v>2603.1333333333332</v>
      </c>
      <c r="E196" s="232">
        <v>2580.0166666666664</v>
      </c>
      <c r="F196" s="232">
        <v>2562.4833333333331</v>
      </c>
      <c r="G196" s="232">
        <v>2539.3666666666663</v>
      </c>
      <c r="H196" s="232">
        <v>2620.6666666666665</v>
      </c>
      <c r="I196" s="232">
        <v>2643.7833333333333</v>
      </c>
      <c r="J196" s="232">
        <v>2661.3166666666666</v>
      </c>
      <c r="K196" s="231">
        <v>2626.25</v>
      </c>
      <c r="L196" s="231">
        <v>2585.6</v>
      </c>
      <c r="M196" s="231">
        <v>8.3205399999999994</v>
      </c>
      <c r="N196" s="1"/>
      <c r="O196" s="1"/>
    </row>
    <row r="197" spans="1:15" ht="12.75" customHeight="1">
      <c r="A197" s="214">
        <v>188</v>
      </c>
      <c r="B197" s="217" t="s">
        <v>201</v>
      </c>
      <c r="C197" s="231">
        <v>1548</v>
      </c>
      <c r="D197" s="232">
        <v>1546.6666666666667</v>
      </c>
      <c r="E197" s="232">
        <v>1533.3333333333335</v>
      </c>
      <c r="F197" s="232">
        <v>1518.6666666666667</v>
      </c>
      <c r="G197" s="232">
        <v>1505.3333333333335</v>
      </c>
      <c r="H197" s="232">
        <v>1561.3333333333335</v>
      </c>
      <c r="I197" s="232">
        <v>1574.666666666667</v>
      </c>
      <c r="J197" s="232">
        <v>1589.3333333333335</v>
      </c>
      <c r="K197" s="231">
        <v>1560</v>
      </c>
      <c r="L197" s="231">
        <v>1532</v>
      </c>
      <c r="M197" s="231">
        <v>1.1541600000000001</v>
      </c>
      <c r="N197" s="1"/>
      <c r="O197" s="1"/>
    </row>
    <row r="198" spans="1:15" ht="12.75" customHeight="1">
      <c r="A198" s="214">
        <v>189</v>
      </c>
      <c r="B198" s="217" t="s">
        <v>202</v>
      </c>
      <c r="C198" s="231">
        <v>484.4</v>
      </c>
      <c r="D198" s="232">
        <v>489.98333333333335</v>
      </c>
      <c r="E198" s="232">
        <v>477.4666666666667</v>
      </c>
      <c r="F198" s="232">
        <v>470.53333333333336</v>
      </c>
      <c r="G198" s="232">
        <v>458.01666666666671</v>
      </c>
      <c r="H198" s="232">
        <v>496.91666666666669</v>
      </c>
      <c r="I198" s="232">
        <v>509.43333333333334</v>
      </c>
      <c r="J198" s="232">
        <v>516.36666666666667</v>
      </c>
      <c r="K198" s="231">
        <v>502.5</v>
      </c>
      <c r="L198" s="231">
        <v>483.05</v>
      </c>
      <c r="M198" s="231">
        <v>2.03566</v>
      </c>
      <c r="N198" s="1"/>
      <c r="O198" s="1"/>
    </row>
    <row r="199" spans="1:15" ht="12.75" customHeight="1">
      <c r="A199" s="214">
        <v>190</v>
      </c>
      <c r="B199" s="217" t="s">
        <v>203</v>
      </c>
      <c r="C199" s="231">
        <v>1307.4000000000001</v>
      </c>
      <c r="D199" s="232">
        <v>1320.3333333333333</v>
      </c>
      <c r="E199" s="232">
        <v>1287.1166666666666</v>
      </c>
      <c r="F199" s="232">
        <v>1266.8333333333333</v>
      </c>
      <c r="G199" s="232">
        <v>1233.6166666666666</v>
      </c>
      <c r="H199" s="232">
        <v>1340.6166666666666</v>
      </c>
      <c r="I199" s="232">
        <v>1373.8333333333333</v>
      </c>
      <c r="J199" s="232">
        <v>1394.1166666666666</v>
      </c>
      <c r="K199" s="231">
        <v>1353.55</v>
      </c>
      <c r="L199" s="231">
        <v>1300.05</v>
      </c>
      <c r="M199" s="231">
        <v>5.8960400000000002</v>
      </c>
      <c r="N199" s="1"/>
      <c r="O199" s="1"/>
    </row>
    <row r="200" spans="1:15" ht="12.75" customHeight="1">
      <c r="A200" s="214">
        <v>191</v>
      </c>
      <c r="B200" s="217" t="s">
        <v>496</v>
      </c>
      <c r="C200" s="231">
        <v>34</v>
      </c>
      <c r="D200" s="232">
        <v>34.083333333333336</v>
      </c>
      <c r="E200" s="232">
        <v>33.56666666666667</v>
      </c>
      <c r="F200" s="232">
        <v>33.133333333333333</v>
      </c>
      <c r="G200" s="232">
        <v>32.616666666666667</v>
      </c>
      <c r="H200" s="232">
        <v>34.516666666666673</v>
      </c>
      <c r="I200" s="232">
        <v>35.033333333333339</v>
      </c>
      <c r="J200" s="232">
        <v>35.466666666666676</v>
      </c>
      <c r="K200" s="231">
        <v>34.6</v>
      </c>
      <c r="L200" s="231">
        <v>33.65</v>
      </c>
      <c r="M200" s="231">
        <v>34.66977</v>
      </c>
      <c r="N200" s="1"/>
      <c r="O200" s="1"/>
    </row>
    <row r="201" spans="1:15" ht="12.75" customHeight="1">
      <c r="A201" s="214">
        <v>192</v>
      </c>
      <c r="B201" s="217" t="s">
        <v>498</v>
      </c>
      <c r="C201" s="231">
        <v>2781.1</v>
      </c>
      <c r="D201" s="232">
        <v>2788.5166666666664</v>
      </c>
      <c r="E201" s="232">
        <v>2744.583333333333</v>
      </c>
      <c r="F201" s="232">
        <v>2708.0666666666666</v>
      </c>
      <c r="G201" s="232">
        <v>2664.1333333333332</v>
      </c>
      <c r="H201" s="232">
        <v>2825.0333333333328</v>
      </c>
      <c r="I201" s="232">
        <v>2868.9666666666662</v>
      </c>
      <c r="J201" s="232">
        <v>2905.4833333333327</v>
      </c>
      <c r="K201" s="231">
        <v>2832.45</v>
      </c>
      <c r="L201" s="231">
        <v>2752</v>
      </c>
      <c r="M201" s="231">
        <v>2.4792700000000001</v>
      </c>
      <c r="N201" s="1"/>
      <c r="O201" s="1"/>
    </row>
    <row r="202" spans="1:15" ht="12.75" customHeight="1">
      <c r="A202" s="214">
        <v>193</v>
      </c>
      <c r="B202" s="217" t="s">
        <v>207</v>
      </c>
      <c r="C202" s="231">
        <v>715.65</v>
      </c>
      <c r="D202" s="232">
        <v>716.58333333333337</v>
      </c>
      <c r="E202" s="232">
        <v>711.06666666666672</v>
      </c>
      <c r="F202" s="232">
        <v>706.48333333333335</v>
      </c>
      <c r="G202" s="232">
        <v>700.9666666666667</v>
      </c>
      <c r="H202" s="232">
        <v>721.16666666666674</v>
      </c>
      <c r="I202" s="232">
        <v>726.68333333333339</v>
      </c>
      <c r="J202" s="232">
        <v>731.26666666666677</v>
      </c>
      <c r="K202" s="231">
        <v>722.1</v>
      </c>
      <c r="L202" s="231">
        <v>712</v>
      </c>
      <c r="M202" s="231">
        <v>13.547370000000001</v>
      </c>
      <c r="N202" s="1"/>
      <c r="O202" s="1"/>
    </row>
    <row r="203" spans="1:15" ht="12.75" customHeight="1">
      <c r="A203" s="214">
        <v>194</v>
      </c>
      <c r="B203" s="217" t="s">
        <v>206</v>
      </c>
      <c r="C203" s="231">
        <v>7005.35</v>
      </c>
      <c r="D203" s="232">
        <v>7017.0666666666666</v>
      </c>
      <c r="E203" s="232">
        <v>6972.1333333333332</v>
      </c>
      <c r="F203" s="232">
        <v>6938.916666666667</v>
      </c>
      <c r="G203" s="232">
        <v>6893.9833333333336</v>
      </c>
      <c r="H203" s="232">
        <v>7050.2833333333328</v>
      </c>
      <c r="I203" s="232">
        <v>7095.2166666666653</v>
      </c>
      <c r="J203" s="232">
        <v>7128.4333333333325</v>
      </c>
      <c r="K203" s="231">
        <v>7062</v>
      </c>
      <c r="L203" s="231">
        <v>6983.85</v>
      </c>
      <c r="M203" s="231">
        <v>3.1922100000000002</v>
      </c>
      <c r="N203" s="1"/>
      <c r="O203" s="1"/>
    </row>
    <row r="204" spans="1:15" ht="12.75" customHeight="1">
      <c r="A204" s="214">
        <v>195</v>
      </c>
      <c r="B204" s="217" t="s">
        <v>275</v>
      </c>
      <c r="C204" s="231">
        <v>80.55</v>
      </c>
      <c r="D204" s="232">
        <v>81.083333333333329</v>
      </c>
      <c r="E204" s="232">
        <v>79.066666666666663</v>
      </c>
      <c r="F204" s="232">
        <v>77.583333333333329</v>
      </c>
      <c r="G204" s="232">
        <v>75.566666666666663</v>
      </c>
      <c r="H204" s="232">
        <v>82.566666666666663</v>
      </c>
      <c r="I204" s="232">
        <v>84.583333333333343</v>
      </c>
      <c r="J204" s="232">
        <v>86.066666666666663</v>
      </c>
      <c r="K204" s="231">
        <v>83.1</v>
      </c>
      <c r="L204" s="231">
        <v>79.599999999999994</v>
      </c>
      <c r="M204" s="231">
        <v>246.18028000000001</v>
      </c>
      <c r="N204" s="1"/>
      <c r="O204" s="1"/>
    </row>
    <row r="205" spans="1:15" ht="12.75" customHeight="1">
      <c r="A205" s="214">
        <v>196</v>
      </c>
      <c r="B205" s="217" t="s">
        <v>205</v>
      </c>
      <c r="C205" s="231">
        <v>1679.55</v>
      </c>
      <c r="D205" s="232">
        <v>1673.8666666666668</v>
      </c>
      <c r="E205" s="232">
        <v>1660.2833333333335</v>
      </c>
      <c r="F205" s="232">
        <v>1641.0166666666667</v>
      </c>
      <c r="G205" s="232">
        <v>1627.4333333333334</v>
      </c>
      <c r="H205" s="232">
        <v>1693.1333333333337</v>
      </c>
      <c r="I205" s="232">
        <v>1706.7166666666667</v>
      </c>
      <c r="J205" s="232">
        <v>1725.9833333333338</v>
      </c>
      <c r="K205" s="231">
        <v>1687.45</v>
      </c>
      <c r="L205" s="231">
        <v>1654.6</v>
      </c>
      <c r="M205" s="231">
        <v>1.7181900000000001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851.45</v>
      </c>
      <c r="D206" s="232">
        <v>855.6</v>
      </c>
      <c r="E206" s="232">
        <v>844.05000000000007</v>
      </c>
      <c r="F206" s="232">
        <v>836.65000000000009</v>
      </c>
      <c r="G206" s="232">
        <v>825.10000000000014</v>
      </c>
      <c r="H206" s="232">
        <v>863</v>
      </c>
      <c r="I206" s="232">
        <v>874.55</v>
      </c>
      <c r="J206" s="232">
        <v>881.94999999999993</v>
      </c>
      <c r="K206" s="231">
        <v>867.15</v>
      </c>
      <c r="L206" s="231">
        <v>848.2</v>
      </c>
      <c r="M206" s="231">
        <v>9.9896999999999991</v>
      </c>
      <c r="N206" s="1"/>
      <c r="O206" s="1"/>
    </row>
    <row r="207" spans="1:15" ht="12.75" customHeight="1">
      <c r="A207" s="214">
        <v>198</v>
      </c>
      <c r="B207" s="217" t="s">
        <v>277</v>
      </c>
      <c r="C207" s="231">
        <v>1308.55</v>
      </c>
      <c r="D207" s="232">
        <v>1312.3500000000001</v>
      </c>
      <c r="E207" s="232">
        <v>1296.2000000000003</v>
      </c>
      <c r="F207" s="232">
        <v>1283.8500000000001</v>
      </c>
      <c r="G207" s="232">
        <v>1267.7000000000003</v>
      </c>
      <c r="H207" s="232">
        <v>1324.7000000000003</v>
      </c>
      <c r="I207" s="232">
        <v>1340.8500000000004</v>
      </c>
      <c r="J207" s="232">
        <v>1353.2000000000003</v>
      </c>
      <c r="K207" s="231">
        <v>1328.5</v>
      </c>
      <c r="L207" s="231">
        <v>1300</v>
      </c>
      <c r="M207" s="231">
        <v>7.8991899999999999</v>
      </c>
      <c r="N207" s="1"/>
      <c r="O207" s="1"/>
    </row>
    <row r="208" spans="1:15" ht="12.75" customHeight="1">
      <c r="A208" s="214">
        <v>199</v>
      </c>
      <c r="B208" s="217" t="s">
        <v>208</v>
      </c>
      <c r="C208" s="231">
        <v>308.3</v>
      </c>
      <c r="D208" s="232">
        <v>310.9666666666667</v>
      </c>
      <c r="E208" s="232">
        <v>303.53333333333342</v>
      </c>
      <c r="F208" s="232">
        <v>298.76666666666671</v>
      </c>
      <c r="G208" s="232">
        <v>291.33333333333343</v>
      </c>
      <c r="H208" s="232">
        <v>315.73333333333341</v>
      </c>
      <c r="I208" s="232">
        <v>323.16666666666669</v>
      </c>
      <c r="J208" s="232">
        <v>327.93333333333339</v>
      </c>
      <c r="K208" s="231">
        <v>318.39999999999998</v>
      </c>
      <c r="L208" s="231">
        <v>306.2</v>
      </c>
      <c r="M208" s="231">
        <v>160.35314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7.8</v>
      </c>
      <c r="D209" s="232">
        <v>7.833333333333333</v>
      </c>
      <c r="E209" s="232">
        <v>7.6666666666666661</v>
      </c>
      <c r="F209" s="232">
        <v>7.5333333333333332</v>
      </c>
      <c r="G209" s="232">
        <v>7.3666666666666663</v>
      </c>
      <c r="H209" s="232">
        <v>7.9666666666666659</v>
      </c>
      <c r="I209" s="232">
        <v>8.1333333333333329</v>
      </c>
      <c r="J209" s="232">
        <v>8.2666666666666657</v>
      </c>
      <c r="K209" s="231">
        <v>8</v>
      </c>
      <c r="L209" s="231">
        <v>7.7</v>
      </c>
      <c r="M209" s="231">
        <v>1271.50341</v>
      </c>
      <c r="N209" s="1"/>
      <c r="O209" s="1"/>
    </row>
    <row r="210" spans="1:15" ht="12.75" customHeight="1">
      <c r="A210" s="214">
        <v>201</v>
      </c>
      <c r="B210" s="217" t="s">
        <v>209</v>
      </c>
      <c r="C210" s="231">
        <v>805.85</v>
      </c>
      <c r="D210" s="232">
        <v>804.23333333333323</v>
      </c>
      <c r="E210" s="232">
        <v>798.11666666666645</v>
      </c>
      <c r="F210" s="232">
        <v>790.38333333333321</v>
      </c>
      <c r="G210" s="232">
        <v>784.26666666666642</v>
      </c>
      <c r="H210" s="232">
        <v>811.96666666666647</v>
      </c>
      <c r="I210" s="232">
        <v>818.08333333333326</v>
      </c>
      <c r="J210" s="232">
        <v>825.81666666666649</v>
      </c>
      <c r="K210" s="231">
        <v>810.35</v>
      </c>
      <c r="L210" s="231">
        <v>796.5</v>
      </c>
      <c r="M210" s="231">
        <v>9.3948599999999995</v>
      </c>
      <c r="N210" s="1"/>
      <c r="O210" s="1"/>
    </row>
    <row r="211" spans="1:15" ht="12.75" customHeight="1">
      <c r="A211" s="214">
        <v>202</v>
      </c>
      <c r="B211" s="217" t="s">
        <v>278</v>
      </c>
      <c r="C211" s="231">
        <v>1505.75</v>
      </c>
      <c r="D211" s="232">
        <v>1505.75</v>
      </c>
      <c r="E211" s="232">
        <v>1492.5</v>
      </c>
      <c r="F211" s="232">
        <v>1479.25</v>
      </c>
      <c r="G211" s="232">
        <v>1466</v>
      </c>
      <c r="H211" s="232">
        <v>1519</v>
      </c>
      <c r="I211" s="232">
        <v>1532.25</v>
      </c>
      <c r="J211" s="232">
        <v>1545.5</v>
      </c>
      <c r="K211" s="231">
        <v>1519</v>
      </c>
      <c r="L211" s="231">
        <v>1492.5</v>
      </c>
      <c r="M211" s="231">
        <v>0.29598000000000002</v>
      </c>
      <c r="N211" s="1"/>
      <c r="O211" s="1"/>
    </row>
    <row r="212" spans="1:15" ht="12.75" customHeight="1">
      <c r="A212" s="214">
        <v>203</v>
      </c>
      <c r="B212" s="217" t="s">
        <v>210</v>
      </c>
      <c r="C212" s="231">
        <v>389.7</v>
      </c>
      <c r="D212" s="232">
        <v>391.93333333333339</v>
      </c>
      <c r="E212" s="232">
        <v>386.36666666666679</v>
      </c>
      <c r="F212" s="232">
        <v>383.03333333333342</v>
      </c>
      <c r="G212" s="232">
        <v>377.46666666666681</v>
      </c>
      <c r="H212" s="232">
        <v>395.26666666666677</v>
      </c>
      <c r="I212" s="232">
        <v>400.83333333333337</v>
      </c>
      <c r="J212" s="232">
        <v>404.16666666666674</v>
      </c>
      <c r="K212" s="231">
        <v>397.5</v>
      </c>
      <c r="L212" s="231">
        <v>388.6</v>
      </c>
      <c r="M212" s="231">
        <v>44.63261</v>
      </c>
      <c r="N212" s="1"/>
      <c r="O212" s="1"/>
    </row>
    <row r="213" spans="1:15" ht="12.75" customHeight="1">
      <c r="A213" s="214">
        <v>204</v>
      </c>
      <c r="B213" s="217" t="s">
        <v>279</v>
      </c>
      <c r="C213" s="231">
        <v>21.35</v>
      </c>
      <c r="D213" s="232">
        <v>21.55</v>
      </c>
      <c r="E213" s="232">
        <v>20.700000000000003</v>
      </c>
      <c r="F213" s="232">
        <v>20.05</v>
      </c>
      <c r="G213" s="232">
        <v>19.200000000000003</v>
      </c>
      <c r="H213" s="232">
        <v>22.200000000000003</v>
      </c>
      <c r="I213" s="232">
        <v>23.050000000000004</v>
      </c>
      <c r="J213" s="232">
        <v>23.700000000000003</v>
      </c>
      <c r="K213" s="231">
        <v>22.4</v>
      </c>
      <c r="L213" s="231">
        <v>20.9</v>
      </c>
      <c r="M213" s="231">
        <v>3951.37176</v>
      </c>
      <c r="N213" s="1"/>
      <c r="O213" s="1"/>
    </row>
    <row r="214" spans="1:15" ht="12.75" customHeight="1">
      <c r="A214" s="214">
        <v>205</v>
      </c>
      <c r="B214" s="217" t="s">
        <v>211</v>
      </c>
      <c r="C214" s="231">
        <v>236.95</v>
      </c>
      <c r="D214" s="232">
        <v>237.1</v>
      </c>
      <c r="E214" s="232">
        <v>234.04999999999998</v>
      </c>
      <c r="F214" s="232">
        <v>231.14999999999998</v>
      </c>
      <c r="G214" s="232">
        <v>228.09999999999997</v>
      </c>
      <c r="H214" s="232">
        <v>240</v>
      </c>
      <c r="I214" s="232">
        <v>243.05</v>
      </c>
      <c r="J214" s="232">
        <v>245.95000000000002</v>
      </c>
      <c r="K214" s="231">
        <v>240.15</v>
      </c>
      <c r="L214" s="231">
        <v>234.2</v>
      </c>
      <c r="M214" s="231">
        <v>49.685279999999999</v>
      </c>
      <c r="N214" s="1"/>
      <c r="O214" s="1"/>
    </row>
    <row r="215" spans="1:15" ht="12.75" customHeight="1">
      <c r="A215" s="214">
        <v>206</v>
      </c>
      <c r="B215" s="217" t="s">
        <v>810</v>
      </c>
      <c r="C215" s="231">
        <v>56.35</v>
      </c>
      <c r="D215" s="232">
        <v>57.016666666666673</v>
      </c>
      <c r="E215" s="232">
        <v>55.333333333333343</v>
      </c>
      <c r="F215" s="232">
        <v>54.31666666666667</v>
      </c>
      <c r="G215" s="232">
        <v>52.63333333333334</v>
      </c>
      <c r="H215" s="232">
        <v>58.033333333333346</v>
      </c>
      <c r="I215" s="232">
        <v>59.716666666666669</v>
      </c>
      <c r="J215" s="232">
        <v>60.733333333333348</v>
      </c>
      <c r="K215" s="231">
        <v>58.7</v>
      </c>
      <c r="L215" s="231">
        <v>56</v>
      </c>
      <c r="M215" s="231">
        <v>489.75781000000001</v>
      </c>
      <c r="N215" s="1"/>
      <c r="O215" s="1"/>
    </row>
    <row r="216" spans="1:15" ht="12.75" customHeight="1">
      <c r="A216" s="214">
        <v>207</v>
      </c>
      <c r="B216" s="217" t="s">
        <v>801</v>
      </c>
      <c r="C216" s="231">
        <v>423.85</v>
      </c>
      <c r="D216" s="232">
        <v>423.66666666666669</v>
      </c>
      <c r="E216" s="232">
        <v>419.98333333333335</v>
      </c>
      <c r="F216" s="232">
        <v>416.11666666666667</v>
      </c>
      <c r="G216" s="232">
        <v>412.43333333333334</v>
      </c>
      <c r="H216" s="232">
        <v>427.53333333333336</v>
      </c>
      <c r="I216" s="232">
        <v>431.21666666666664</v>
      </c>
      <c r="J216" s="232">
        <v>435.08333333333337</v>
      </c>
      <c r="K216" s="231">
        <v>427.35</v>
      </c>
      <c r="L216" s="231">
        <v>419.8</v>
      </c>
      <c r="M216" s="231">
        <v>4.8255499999999998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280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281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282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212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213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214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215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216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217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218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219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220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221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222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223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224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225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226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I21" sqref="I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283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44931</v>
      </c>
      <c r="L6" s="1"/>
      <c r="M6" s="1"/>
      <c r="N6" s="1"/>
      <c r="O6" s="1"/>
    </row>
    <row r="7" spans="1:15" ht="12.75" customHeight="1">
      <c r="B7" s="1"/>
      <c r="C7" s="1" t="s">
        <v>284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1" t="s">
        <v>20</v>
      </c>
      <c r="D9" s="351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3"/>
      <c r="L9" s="24"/>
      <c r="M9" s="50"/>
      <c r="N9" s="1"/>
      <c r="O9" s="1"/>
    </row>
    <row r="10" spans="1:15" ht="42.75" customHeight="1">
      <c r="A10" s="349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227</v>
      </c>
      <c r="N10" s="1"/>
      <c r="O10" s="1"/>
    </row>
    <row r="11" spans="1:15" ht="12" customHeight="1">
      <c r="A11" s="30">
        <v>1</v>
      </c>
      <c r="B11" s="236" t="s">
        <v>285</v>
      </c>
      <c r="C11" s="231">
        <v>22050.400000000001</v>
      </c>
      <c r="D11" s="232">
        <v>21934.149999999998</v>
      </c>
      <c r="E11" s="232">
        <v>21718.299999999996</v>
      </c>
      <c r="F11" s="232">
        <v>21386.199999999997</v>
      </c>
      <c r="G11" s="232">
        <v>21170.349999999995</v>
      </c>
      <c r="H11" s="232">
        <v>22266.249999999996</v>
      </c>
      <c r="I11" s="232">
        <v>22482.099999999995</v>
      </c>
      <c r="J11" s="232">
        <v>22814.199999999997</v>
      </c>
      <c r="K11" s="231">
        <v>22150</v>
      </c>
      <c r="L11" s="231">
        <v>21602.05</v>
      </c>
      <c r="M11" s="231">
        <v>3.1620000000000002E-2</v>
      </c>
      <c r="N11" s="1"/>
      <c r="O11" s="1"/>
    </row>
    <row r="12" spans="1:15" ht="12" customHeight="1">
      <c r="A12" s="30">
        <v>2</v>
      </c>
      <c r="B12" s="217" t="s">
        <v>286</v>
      </c>
      <c r="C12" s="231">
        <v>2705.2</v>
      </c>
      <c r="D12" s="232">
        <v>2710.4</v>
      </c>
      <c r="E12" s="232">
        <v>2684.8</v>
      </c>
      <c r="F12" s="232">
        <v>2664.4</v>
      </c>
      <c r="G12" s="232">
        <v>2638.8</v>
      </c>
      <c r="H12" s="232">
        <v>2730.8</v>
      </c>
      <c r="I12" s="232">
        <v>2756.3999999999996</v>
      </c>
      <c r="J12" s="232">
        <v>2776.8</v>
      </c>
      <c r="K12" s="231">
        <v>2736</v>
      </c>
      <c r="L12" s="231">
        <v>2690</v>
      </c>
      <c r="M12" s="231">
        <v>3.13367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2409.3000000000002</v>
      </c>
      <c r="D13" s="232">
        <v>2430.5833333333335</v>
      </c>
      <c r="E13" s="232">
        <v>2377.7166666666672</v>
      </c>
      <c r="F13" s="232">
        <v>2346.1333333333337</v>
      </c>
      <c r="G13" s="232">
        <v>2293.2666666666673</v>
      </c>
      <c r="H13" s="232">
        <v>2462.166666666667</v>
      </c>
      <c r="I13" s="232">
        <v>2515.0333333333328</v>
      </c>
      <c r="J13" s="232">
        <v>2546.6166666666668</v>
      </c>
      <c r="K13" s="231">
        <v>2483.4499999999998</v>
      </c>
      <c r="L13" s="231">
        <v>2399</v>
      </c>
      <c r="M13" s="231">
        <v>5.90726</v>
      </c>
      <c r="N13" s="1"/>
      <c r="O13" s="1"/>
    </row>
    <row r="14" spans="1:15" ht="12" customHeight="1">
      <c r="A14" s="30">
        <v>4</v>
      </c>
      <c r="B14" s="217" t="s">
        <v>288</v>
      </c>
      <c r="C14" s="231">
        <v>2582.75</v>
      </c>
      <c r="D14" s="232">
        <v>2591.4</v>
      </c>
      <c r="E14" s="232">
        <v>2571.3500000000004</v>
      </c>
      <c r="F14" s="232">
        <v>2559.9500000000003</v>
      </c>
      <c r="G14" s="232">
        <v>2539.9000000000005</v>
      </c>
      <c r="H14" s="232">
        <v>2602.8000000000002</v>
      </c>
      <c r="I14" s="232">
        <v>2622.8500000000004</v>
      </c>
      <c r="J14" s="232">
        <v>2634.25</v>
      </c>
      <c r="K14" s="231">
        <v>2611.4499999999998</v>
      </c>
      <c r="L14" s="231">
        <v>2580</v>
      </c>
      <c r="M14" s="231">
        <v>0.16707</v>
      </c>
      <c r="N14" s="1"/>
      <c r="O14" s="1"/>
    </row>
    <row r="15" spans="1:15" ht="12" customHeight="1">
      <c r="A15" s="30">
        <v>5</v>
      </c>
      <c r="B15" s="217" t="s">
        <v>289</v>
      </c>
      <c r="C15" s="231">
        <v>1135.2</v>
      </c>
      <c r="D15" s="232">
        <v>1121.7333333333333</v>
      </c>
      <c r="E15" s="232">
        <v>1103.4666666666667</v>
      </c>
      <c r="F15" s="232">
        <v>1071.7333333333333</v>
      </c>
      <c r="G15" s="232">
        <v>1053.4666666666667</v>
      </c>
      <c r="H15" s="232">
        <v>1153.4666666666667</v>
      </c>
      <c r="I15" s="232">
        <v>1171.7333333333336</v>
      </c>
      <c r="J15" s="232">
        <v>1203.4666666666667</v>
      </c>
      <c r="K15" s="231">
        <v>1140</v>
      </c>
      <c r="L15" s="231">
        <v>1090</v>
      </c>
      <c r="M15" s="231">
        <v>7.1051099999999998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641.6</v>
      </c>
      <c r="D16" s="232">
        <v>645.35</v>
      </c>
      <c r="E16" s="232">
        <v>635.25</v>
      </c>
      <c r="F16" s="232">
        <v>628.9</v>
      </c>
      <c r="G16" s="232">
        <v>618.79999999999995</v>
      </c>
      <c r="H16" s="232">
        <v>651.70000000000005</v>
      </c>
      <c r="I16" s="232">
        <v>661.80000000000018</v>
      </c>
      <c r="J16" s="232">
        <v>668.15000000000009</v>
      </c>
      <c r="K16" s="231">
        <v>655.45</v>
      </c>
      <c r="L16" s="231">
        <v>639</v>
      </c>
      <c r="M16" s="231">
        <v>12.428520000000001</v>
      </c>
      <c r="N16" s="1"/>
      <c r="O16" s="1"/>
    </row>
    <row r="17" spans="1:15" ht="12" customHeight="1">
      <c r="A17" s="30">
        <v>7</v>
      </c>
      <c r="B17" s="217" t="s">
        <v>290</v>
      </c>
      <c r="C17" s="231">
        <v>445.6</v>
      </c>
      <c r="D17" s="232">
        <v>447.45</v>
      </c>
      <c r="E17" s="232">
        <v>442.25</v>
      </c>
      <c r="F17" s="232">
        <v>438.90000000000003</v>
      </c>
      <c r="G17" s="232">
        <v>433.70000000000005</v>
      </c>
      <c r="H17" s="232">
        <v>450.79999999999995</v>
      </c>
      <c r="I17" s="232">
        <v>455.99999999999989</v>
      </c>
      <c r="J17" s="232">
        <v>459.34999999999991</v>
      </c>
      <c r="K17" s="231">
        <v>452.65</v>
      </c>
      <c r="L17" s="231">
        <v>444.1</v>
      </c>
      <c r="M17" s="231">
        <v>0.32073000000000002</v>
      </c>
      <c r="N17" s="1"/>
      <c r="O17" s="1"/>
    </row>
    <row r="18" spans="1:15" ht="12" customHeight="1">
      <c r="A18" s="30">
        <v>8</v>
      </c>
      <c r="B18" s="217" t="s">
        <v>291</v>
      </c>
      <c r="C18" s="231">
        <v>1761.65</v>
      </c>
      <c r="D18" s="232">
        <v>1777.8666666666668</v>
      </c>
      <c r="E18" s="232">
        <v>1740.7833333333335</v>
      </c>
      <c r="F18" s="232">
        <v>1719.9166666666667</v>
      </c>
      <c r="G18" s="232">
        <v>1682.8333333333335</v>
      </c>
      <c r="H18" s="232">
        <v>1798.7333333333336</v>
      </c>
      <c r="I18" s="232">
        <v>1835.8166666666666</v>
      </c>
      <c r="J18" s="232">
        <v>1856.6833333333336</v>
      </c>
      <c r="K18" s="231">
        <v>1814.95</v>
      </c>
      <c r="L18" s="231">
        <v>1757</v>
      </c>
      <c r="M18" s="231">
        <v>1.0301899999999999</v>
      </c>
      <c r="N18" s="1"/>
      <c r="O18" s="1"/>
    </row>
    <row r="19" spans="1:15" ht="12" customHeight="1">
      <c r="A19" s="30">
        <v>9</v>
      </c>
      <c r="B19" s="217" t="s">
        <v>235</v>
      </c>
      <c r="C19" s="231">
        <v>21937.3</v>
      </c>
      <c r="D19" s="232">
        <v>21877.633333333331</v>
      </c>
      <c r="E19" s="232">
        <v>21680.266666666663</v>
      </c>
      <c r="F19" s="232">
        <v>21423.23333333333</v>
      </c>
      <c r="G19" s="232">
        <v>21225.866666666661</v>
      </c>
      <c r="H19" s="232">
        <v>22134.666666666664</v>
      </c>
      <c r="I19" s="232">
        <v>22332.033333333333</v>
      </c>
      <c r="J19" s="232">
        <v>22589.066666666666</v>
      </c>
      <c r="K19" s="231">
        <v>22075</v>
      </c>
      <c r="L19" s="231">
        <v>21620.6</v>
      </c>
      <c r="M19" s="231">
        <v>0.19674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3827.05</v>
      </c>
      <c r="D20" s="232">
        <v>3835.2000000000003</v>
      </c>
      <c r="E20" s="232">
        <v>3795.4500000000007</v>
      </c>
      <c r="F20" s="232">
        <v>3763.8500000000004</v>
      </c>
      <c r="G20" s="232">
        <v>3724.1000000000008</v>
      </c>
      <c r="H20" s="232">
        <v>3866.8000000000006</v>
      </c>
      <c r="I20" s="232">
        <v>3906.5499999999997</v>
      </c>
      <c r="J20" s="232">
        <v>3938.1500000000005</v>
      </c>
      <c r="K20" s="231">
        <v>3874.95</v>
      </c>
      <c r="L20" s="231">
        <v>3803.6</v>
      </c>
      <c r="M20" s="231">
        <v>10.283770000000001</v>
      </c>
      <c r="N20" s="1"/>
      <c r="O20" s="1"/>
    </row>
    <row r="21" spans="1:15" ht="12" customHeight="1">
      <c r="A21" s="30">
        <v>11</v>
      </c>
      <c r="B21" s="217" t="s">
        <v>236</v>
      </c>
      <c r="C21" s="231">
        <v>1860.5</v>
      </c>
      <c r="D21" s="232">
        <v>1875.0666666666666</v>
      </c>
      <c r="E21" s="232">
        <v>1835.4333333333332</v>
      </c>
      <c r="F21" s="232">
        <v>1810.3666666666666</v>
      </c>
      <c r="G21" s="232">
        <v>1770.7333333333331</v>
      </c>
      <c r="H21" s="232">
        <v>1900.1333333333332</v>
      </c>
      <c r="I21" s="232">
        <v>1939.7666666666664</v>
      </c>
      <c r="J21" s="232">
        <v>1964.8333333333333</v>
      </c>
      <c r="K21" s="231">
        <v>1914.7</v>
      </c>
      <c r="L21" s="231">
        <v>1850</v>
      </c>
      <c r="M21" s="231">
        <v>7.2894699999999997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810</v>
      </c>
      <c r="D22" s="232">
        <v>812.83333333333337</v>
      </c>
      <c r="E22" s="232">
        <v>803.66666666666674</v>
      </c>
      <c r="F22" s="232">
        <v>797.33333333333337</v>
      </c>
      <c r="G22" s="232">
        <v>788.16666666666674</v>
      </c>
      <c r="H22" s="232">
        <v>819.16666666666674</v>
      </c>
      <c r="I22" s="232">
        <v>828.33333333333348</v>
      </c>
      <c r="J22" s="232">
        <v>834.66666666666674</v>
      </c>
      <c r="K22" s="231">
        <v>822</v>
      </c>
      <c r="L22" s="231">
        <v>806.5</v>
      </c>
      <c r="M22" s="231">
        <v>32.601120000000002</v>
      </c>
      <c r="N22" s="1"/>
      <c r="O22" s="1"/>
    </row>
    <row r="23" spans="1:15" ht="12.75" customHeight="1">
      <c r="A23" s="30">
        <v>13</v>
      </c>
      <c r="B23" s="217" t="s">
        <v>237</v>
      </c>
      <c r="C23" s="231">
        <v>3477.3</v>
      </c>
      <c r="D23" s="232">
        <v>3509.0833333333335</v>
      </c>
      <c r="E23" s="232">
        <v>3418.2166666666672</v>
      </c>
      <c r="F23" s="232">
        <v>3359.1333333333337</v>
      </c>
      <c r="G23" s="232">
        <v>3268.2666666666673</v>
      </c>
      <c r="H23" s="232">
        <v>3568.166666666667</v>
      </c>
      <c r="I23" s="232">
        <v>3659.0333333333328</v>
      </c>
      <c r="J23" s="232">
        <v>3718.1166666666668</v>
      </c>
      <c r="K23" s="231">
        <v>3599.95</v>
      </c>
      <c r="L23" s="231">
        <v>3450</v>
      </c>
      <c r="M23" s="231">
        <v>3.6588400000000001</v>
      </c>
      <c r="N23" s="1"/>
      <c r="O23" s="1"/>
    </row>
    <row r="24" spans="1:15" ht="12.75" customHeight="1">
      <c r="A24" s="30">
        <v>14</v>
      </c>
      <c r="B24" s="217" t="s">
        <v>238</v>
      </c>
      <c r="C24" s="231">
        <v>2512.6999999999998</v>
      </c>
      <c r="D24" s="232">
        <v>2529.75</v>
      </c>
      <c r="E24" s="232">
        <v>2482.9499999999998</v>
      </c>
      <c r="F24" s="232">
        <v>2453.1999999999998</v>
      </c>
      <c r="G24" s="232">
        <v>2406.3999999999996</v>
      </c>
      <c r="H24" s="232">
        <v>2559.5</v>
      </c>
      <c r="I24" s="232">
        <v>2606.3000000000002</v>
      </c>
      <c r="J24" s="232">
        <v>2636.05</v>
      </c>
      <c r="K24" s="231">
        <v>2576.5500000000002</v>
      </c>
      <c r="L24" s="231">
        <v>2500</v>
      </c>
      <c r="M24" s="231">
        <v>3.5013399999999999</v>
      </c>
      <c r="N24" s="1"/>
      <c r="O24" s="1"/>
    </row>
    <row r="25" spans="1:15" ht="12.75" customHeight="1">
      <c r="A25" s="30">
        <v>15</v>
      </c>
      <c r="B25" s="217" t="s">
        <v>848</v>
      </c>
      <c r="C25" s="231">
        <v>584.35</v>
      </c>
      <c r="D25" s="232">
        <v>588.61666666666667</v>
      </c>
      <c r="E25" s="232">
        <v>577.73333333333335</v>
      </c>
      <c r="F25" s="232">
        <v>571.11666666666667</v>
      </c>
      <c r="G25" s="232">
        <v>560.23333333333335</v>
      </c>
      <c r="H25" s="232">
        <v>595.23333333333335</v>
      </c>
      <c r="I25" s="232">
        <v>606.11666666666679</v>
      </c>
      <c r="J25" s="232">
        <v>612.73333333333335</v>
      </c>
      <c r="K25" s="231">
        <v>599.5</v>
      </c>
      <c r="L25" s="231">
        <v>582</v>
      </c>
      <c r="M25" s="231">
        <v>15.96696</v>
      </c>
      <c r="N25" s="1"/>
      <c r="O25" s="1"/>
    </row>
    <row r="26" spans="1:15" ht="12.75" customHeight="1">
      <c r="A26" s="30">
        <v>16</v>
      </c>
      <c r="B26" s="217" t="s">
        <v>239</v>
      </c>
      <c r="C26" s="231">
        <v>148.25</v>
      </c>
      <c r="D26" s="232">
        <v>150.26666666666665</v>
      </c>
      <c r="E26" s="232">
        <v>145.3833333333333</v>
      </c>
      <c r="F26" s="232">
        <v>142.51666666666665</v>
      </c>
      <c r="G26" s="232">
        <v>137.6333333333333</v>
      </c>
      <c r="H26" s="232">
        <v>153.1333333333333</v>
      </c>
      <c r="I26" s="232">
        <v>158.01666666666662</v>
      </c>
      <c r="J26" s="232">
        <v>160.8833333333333</v>
      </c>
      <c r="K26" s="231">
        <v>155.15</v>
      </c>
      <c r="L26" s="231">
        <v>147.4</v>
      </c>
      <c r="M26" s="231">
        <v>39.738520000000001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279.95</v>
      </c>
      <c r="D27" s="232">
        <v>281.45</v>
      </c>
      <c r="E27" s="232">
        <v>276.04999999999995</v>
      </c>
      <c r="F27" s="232">
        <v>272.14999999999998</v>
      </c>
      <c r="G27" s="232">
        <v>266.74999999999994</v>
      </c>
      <c r="H27" s="232">
        <v>285.34999999999997</v>
      </c>
      <c r="I27" s="232">
        <v>290.74999999999994</v>
      </c>
      <c r="J27" s="232">
        <v>294.64999999999998</v>
      </c>
      <c r="K27" s="231">
        <v>286.85000000000002</v>
      </c>
      <c r="L27" s="231">
        <v>277.55</v>
      </c>
      <c r="M27" s="231">
        <v>16.18984</v>
      </c>
      <c r="N27" s="1"/>
      <c r="O27" s="1"/>
    </row>
    <row r="28" spans="1:15" ht="12.75" customHeight="1">
      <c r="A28" s="30">
        <v>18</v>
      </c>
      <c r="B28" s="217" t="s">
        <v>811</v>
      </c>
      <c r="C28" s="231">
        <v>457.7</v>
      </c>
      <c r="D28" s="232">
        <v>455.88333333333338</v>
      </c>
      <c r="E28" s="232">
        <v>452.81666666666678</v>
      </c>
      <c r="F28" s="232">
        <v>447.93333333333339</v>
      </c>
      <c r="G28" s="232">
        <v>444.86666666666679</v>
      </c>
      <c r="H28" s="232">
        <v>460.76666666666677</v>
      </c>
      <c r="I28" s="232">
        <v>463.83333333333337</v>
      </c>
      <c r="J28" s="232">
        <v>468.71666666666675</v>
      </c>
      <c r="K28" s="231">
        <v>458.95</v>
      </c>
      <c r="L28" s="231">
        <v>451</v>
      </c>
      <c r="M28" s="231">
        <v>0.93545</v>
      </c>
      <c r="N28" s="1"/>
      <c r="O28" s="1"/>
    </row>
    <row r="29" spans="1:15" ht="12.75" customHeight="1">
      <c r="A29" s="30">
        <v>19</v>
      </c>
      <c r="B29" s="217" t="s">
        <v>292</v>
      </c>
      <c r="C29" s="231">
        <v>342.95</v>
      </c>
      <c r="D29" s="232">
        <v>343.84999999999997</v>
      </c>
      <c r="E29" s="232">
        <v>337.99999999999994</v>
      </c>
      <c r="F29" s="232">
        <v>333.04999999999995</v>
      </c>
      <c r="G29" s="232">
        <v>327.19999999999993</v>
      </c>
      <c r="H29" s="232">
        <v>348.79999999999995</v>
      </c>
      <c r="I29" s="232">
        <v>354.65</v>
      </c>
      <c r="J29" s="232">
        <v>359.59999999999997</v>
      </c>
      <c r="K29" s="231">
        <v>349.7</v>
      </c>
      <c r="L29" s="231">
        <v>338.9</v>
      </c>
      <c r="M29" s="231">
        <v>3.74288</v>
      </c>
      <c r="N29" s="1"/>
      <c r="O29" s="1"/>
    </row>
    <row r="30" spans="1:15" ht="12.75" customHeight="1">
      <c r="A30" s="30">
        <v>20</v>
      </c>
      <c r="B30" s="217" t="s">
        <v>853</v>
      </c>
      <c r="C30" s="231">
        <v>845.05</v>
      </c>
      <c r="D30" s="232">
        <v>846.36666666666667</v>
      </c>
      <c r="E30" s="232">
        <v>836.73333333333335</v>
      </c>
      <c r="F30" s="232">
        <v>828.41666666666663</v>
      </c>
      <c r="G30" s="232">
        <v>818.7833333333333</v>
      </c>
      <c r="H30" s="232">
        <v>854.68333333333339</v>
      </c>
      <c r="I30" s="232">
        <v>864.31666666666683</v>
      </c>
      <c r="J30" s="232">
        <v>872.63333333333344</v>
      </c>
      <c r="K30" s="231">
        <v>856</v>
      </c>
      <c r="L30" s="231">
        <v>838.05</v>
      </c>
      <c r="M30" s="231">
        <v>0.17487</v>
      </c>
      <c r="N30" s="1"/>
      <c r="O30" s="1"/>
    </row>
    <row r="31" spans="1:15" ht="12.75" customHeight="1">
      <c r="A31" s="30">
        <v>21</v>
      </c>
      <c r="B31" s="217" t="s">
        <v>293</v>
      </c>
      <c r="C31" s="231">
        <v>1043.6500000000001</v>
      </c>
      <c r="D31" s="232">
        <v>1054.3500000000001</v>
      </c>
      <c r="E31" s="232">
        <v>1031.3000000000002</v>
      </c>
      <c r="F31" s="232">
        <v>1018.95</v>
      </c>
      <c r="G31" s="232">
        <v>995.90000000000009</v>
      </c>
      <c r="H31" s="232">
        <v>1066.7000000000003</v>
      </c>
      <c r="I31" s="232">
        <v>1089.75</v>
      </c>
      <c r="J31" s="232">
        <v>1102.1000000000004</v>
      </c>
      <c r="K31" s="231">
        <v>1077.4000000000001</v>
      </c>
      <c r="L31" s="231">
        <v>1042</v>
      </c>
      <c r="M31" s="231">
        <v>3.2224699999999999</v>
      </c>
      <c r="N31" s="1"/>
      <c r="O31" s="1"/>
    </row>
    <row r="32" spans="1:15" ht="12.75" customHeight="1">
      <c r="A32" s="30">
        <v>22</v>
      </c>
      <c r="B32" s="217" t="s">
        <v>240</v>
      </c>
      <c r="C32" s="231">
        <v>1181.75</v>
      </c>
      <c r="D32" s="232">
        <v>1189.2</v>
      </c>
      <c r="E32" s="232">
        <v>1169.5500000000002</v>
      </c>
      <c r="F32" s="232">
        <v>1157.3500000000001</v>
      </c>
      <c r="G32" s="232">
        <v>1137.7000000000003</v>
      </c>
      <c r="H32" s="232">
        <v>1201.4000000000001</v>
      </c>
      <c r="I32" s="232">
        <v>1221.0500000000002</v>
      </c>
      <c r="J32" s="232">
        <v>1233.25</v>
      </c>
      <c r="K32" s="231">
        <v>1208.8499999999999</v>
      </c>
      <c r="L32" s="231">
        <v>1177</v>
      </c>
      <c r="M32" s="231">
        <v>1.05403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572.79999999999995</v>
      </c>
      <c r="D33" s="232">
        <v>574.51666666666677</v>
      </c>
      <c r="E33" s="232">
        <v>566.43333333333351</v>
      </c>
      <c r="F33" s="232">
        <v>560.06666666666672</v>
      </c>
      <c r="G33" s="232">
        <v>551.98333333333346</v>
      </c>
      <c r="H33" s="232">
        <v>580.88333333333355</v>
      </c>
      <c r="I33" s="232">
        <v>588.96666666666681</v>
      </c>
      <c r="J33" s="232">
        <v>595.3333333333336</v>
      </c>
      <c r="K33" s="231">
        <v>582.6</v>
      </c>
      <c r="L33" s="231">
        <v>568.15</v>
      </c>
      <c r="M33" s="231">
        <v>0.96721000000000001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3024.95</v>
      </c>
      <c r="D34" s="232">
        <v>3023.3166666666671</v>
      </c>
      <c r="E34" s="232">
        <v>3007.733333333334</v>
      </c>
      <c r="F34" s="232">
        <v>2990.5166666666669</v>
      </c>
      <c r="G34" s="232">
        <v>2974.9333333333338</v>
      </c>
      <c r="H34" s="232">
        <v>3040.5333333333342</v>
      </c>
      <c r="I34" s="232">
        <v>3056.1166666666672</v>
      </c>
      <c r="J34" s="232">
        <v>3073.3333333333344</v>
      </c>
      <c r="K34" s="231">
        <v>3038.9</v>
      </c>
      <c r="L34" s="231">
        <v>3006.1</v>
      </c>
      <c r="M34" s="231">
        <v>0.32566000000000001</v>
      </c>
      <c r="N34" s="1"/>
      <c r="O34" s="1"/>
    </row>
    <row r="35" spans="1:15" ht="12.75" customHeight="1">
      <c r="A35" s="30">
        <v>25</v>
      </c>
      <c r="B35" s="217" t="s">
        <v>294</v>
      </c>
      <c r="C35" s="231">
        <v>2693.75</v>
      </c>
      <c r="D35" s="232">
        <v>2703.2000000000003</v>
      </c>
      <c r="E35" s="232">
        <v>2670.8000000000006</v>
      </c>
      <c r="F35" s="232">
        <v>2647.8500000000004</v>
      </c>
      <c r="G35" s="232">
        <v>2615.4500000000007</v>
      </c>
      <c r="H35" s="232">
        <v>2726.1500000000005</v>
      </c>
      <c r="I35" s="232">
        <v>2758.55</v>
      </c>
      <c r="J35" s="232">
        <v>2781.5000000000005</v>
      </c>
      <c r="K35" s="231">
        <v>2735.6</v>
      </c>
      <c r="L35" s="231">
        <v>2680.25</v>
      </c>
      <c r="M35" s="231">
        <v>0.29888999999999999</v>
      </c>
      <c r="N35" s="1"/>
      <c r="O35" s="1"/>
    </row>
    <row r="36" spans="1:15" ht="12.75" customHeight="1">
      <c r="A36" s="30">
        <v>26</v>
      </c>
      <c r="B36" s="217" t="s">
        <v>731</v>
      </c>
      <c r="C36" s="231">
        <v>407.95</v>
      </c>
      <c r="D36" s="232">
        <v>409.93333333333334</v>
      </c>
      <c r="E36" s="232">
        <v>403.01666666666665</v>
      </c>
      <c r="F36" s="232">
        <v>398.08333333333331</v>
      </c>
      <c r="G36" s="232">
        <v>391.16666666666663</v>
      </c>
      <c r="H36" s="232">
        <v>414.86666666666667</v>
      </c>
      <c r="I36" s="232">
        <v>421.7833333333333</v>
      </c>
      <c r="J36" s="232">
        <v>426.7166666666667</v>
      </c>
      <c r="K36" s="231">
        <v>416.85</v>
      </c>
      <c r="L36" s="231">
        <v>405</v>
      </c>
      <c r="M36" s="231">
        <v>6.6252500000000003</v>
      </c>
      <c r="N36" s="1"/>
      <c r="O36" s="1"/>
    </row>
    <row r="37" spans="1:15" ht="12.75" customHeight="1">
      <c r="A37" s="30">
        <v>27</v>
      </c>
      <c r="B37" s="217" t="s">
        <v>839</v>
      </c>
      <c r="C37" s="231">
        <v>15.65</v>
      </c>
      <c r="D37" s="232">
        <v>15.733333333333334</v>
      </c>
      <c r="E37" s="232">
        <v>15.516666666666669</v>
      </c>
      <c r="F37" s="232">
        <v>15.383333333333335</v>
      </c>
      <c r="G37" s="232">
        <v>15.16666666666667</v>
      </c>
      <c r="H37" s="232">
        <v>15.866666666666669</v>
      </c>
      <c r="I37" s="232">
        <v>16.083333333333336</v>
      </c>
      <c r="J37" s="232">
        <v>16.216666666666669</v>
      </c>
      <c r="K37" s="231">
        <v>15.95</v>
      </c>
      <c r="L37" s="231">
        <v>15.6</v>
      </c>
      <c r="M37" s="231">
        <v>8.5756099999999993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573.15</v>
      </c>
      <c r="D38" s="232">
        <v>572.43333333333328</v>
      </c>
      <c r="E38" s="232">
        <v>566.06666666666661</v>
      </c>
      <c r="F38" s="232">
        <v>558.98333333333335</v>
      </c>
      <c r="G38" s="232">
        <v>552.61666666666667</v>
      </c>
      <c r="H38" s="232">
        <v>579.51666666666654</v>
      </c>
      <c r="I38" s="232">
        <v>585.8833333333331</v>
      </c>
      <c r="J38" s="232">
        <v>592.96666666666647</v>
      </c>
      <c r="K38" s="231">
        <v>578.79999999999995</v>
      </c>
      <c r="L38" s="231">
        <v>565.35</v>
      </c>
      <c r="M38" s="231">
        <v>4.5147300000000001</v>
      </c>
      <c r="N38" s="1"/>
      <c r="O38" s="1"/>
    </row>
    <row r="39" spans="1:15" ht="12.75" customHeight="1">
      <c r="A39" s="30">
        <v>29</v>
      </c>
      <c r="B39" s="217" t="s">
        <v>295</v>
      </c>
      <c r="C39" s="231">
        <v>1860.25</v>
      </c>
      <c r="D39" s="232">
        <v>1866.05</v>
      </c>
      <c r="E39" s="232">
        <v>1848.3999999999999</v>
      </c>
      <c r="F39" s="232">
        <v>1836.55</v>
      </c>
      <c r="G39" s="232">
        <v>1818.8999999999999</v>
      </c>
      <c r="H39" s="232">
        <v>1877.8999999999999</v>
      </c>
      <c r="I39" s="232">
        <v>1895.55</v>
      </c>
      <c r="J39" s="232">
        <v>1907.3999999999999</v>
      </c>
      <c r="K39" s="231">
        <v>1883.7</v>
      </c>
      <c r="L39" s="231">
        <v>1854.2</v>
      </c>
      <c r="M39" s="231">
        <v>0.35021999999999998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518.85</v>
      </c>
      <c r="D40" s="232">
        <v>524.33333333333337</v>
      </c>
      <c r="E40" s="232">
        <v>511.91666666666674</v>
      </c>
      <c r="F40" s="232">
        <v>504.98333333333335</v>
      </c>
      <c r="G40" s="232">
        <v>492.56666666666672</v>
      </c>
      <c r="H40" s="232">
        <v>531.26666666666677</v>
      </c>
      <c r="I40" s="232">
        <v>543.68333333333351</v>
      </c>
      <c r="J40" s="232">
        <v>550.61666666666679</v>
      </c>
      <c r="K40" s="231">
        <v>536.75</v>
      </c>
      <c r="L40" s="231">
        <v>517.4</v>
      </c>
      <c r="M40" s="231">
        <v>71.451530000000005</v>
      </c>
      <c r="N40" s="1"/>
      <c r="O40" s="1"/>
    </row>
    <row r="41" spans="1:15" ht="12.75" customHeight="1">
      <c r="A41" s="30">
        <v>31</v>
      </c>
      <c r="B41" s="217" t="s">
        <v>791</v>
      </c>
      <c r="C41" s="231">
        <v>1332.55</v>
      </c>
      <c r="D41" s="232">
        <v>1341.1000000000001</v>
      </c>
      <c r="E41" s="232">
        <v>1313.4500000000003</v>
      </c>
      <c r="F41" s="232">
        <v>1294.3500000000001</v>
      </c>
      <c r="G41" s="232">
        <v>1266.7000000000003</v>
      </c>
      <c r="H41" s="232">
        <v>1360.2000000000003</v>
      </c>
      <c r="I41" s="232">
        <v>1387.8500000000004</v>
      </c>
      <c r="J41" s="232">
        <v>1406.9500000000003</v>
      </c>
      <c r="K41" s="231">
        <v>1368.75</v>
      </c>
      <c r="L41" s="231">
        <v>1322</v>
      </c>
      <c r="M41" s="231">
        <v>8.7490699999999997</v>
      </c>
      <c r="N41" s="1"/>
      <c r="O41" s="1"/>
    </row>
    <row r="42" spans="1:15" ht="12.75" customHeight="1">
      <c r="A42" s="30">
        <v>32</v>
      </c>
      <c r="B42" s="217" t="s">
        <v>760</v>
      </c>
      <c r="C42" s="231">
        <v>694.9</v>
      </c>
      <c r="D42" s="232">
        <v>691.93333333333339</v>
      </c>
      <c r="E42" s="232">
        <v>683.96666666666681</v>
      </c>
      <c r="F42" s="232">
        <v>673.03333333333342</v>
      </c>
      <c r="G42" s="232">
        <v>665.06666666666683</v>
      </c>
      <c r="H42" s="232">
        <v>702.86666666666679</v>
      </c>
      <c r="I42" s="232">
        <v>710.83333333333348</v>
      </c>
      <c r="J42" s="232">
        <v>721.76666666666677</v>
      </c>
      <c r="K42" s="231">
        <v>699.9</v>
      </c>
      <c r="L42" s="231">
        <v>681</v>
      </c>
      <c r="M42" s="231">
        <v>0.24354999999999999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4433.3</v>
      </c>
      <c r="D43" s="232">
        <v>4457.4666666666672</v>
      </c>
      <c r="E43" s="232">
        <v>4400.8333333333339</v>
      </c>
      <c r="F43" s="232">
        <v>4368.3666666666668</v>
      </c>
      <c r="G43" s="232">
        <v>4311.7333333333336</v>
      </c>
      <c r="H43" s="232">
        <v>4489.9333333333343</v>
      </c>
      <c r="I43" s="232">
        <v>4546.5666666666675</v>
      </c>
      <c r="J43" s="232">
        <v>4579.0333333333347</v>
      </c>
      <c r="K43" s="231">
        <v>4514.1000000000004</v>
      </c>
      <c r="L43" s="231">
        <v>4425</v>
      </c>
      <c r="M43" s="231">
        <v>4.1497700000000002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320.05</v>
      </c>
      <c r="D44" s="232">
        <v>320.91666666666669</v>
      </c>
      <c r="E44" s="232">
        <v>314.53333333333336</v>
      </c>
      <c r="F44" s="232">
        <v>309.01666666666665</v>
      </c>
      <c r="G44" s="232">
        <v>302.63333333333333</v>
      </c>
      <c r="H44" s="232">
        <v>326.43333333333339</v>
      </c>
      <c r="I44" s="232">
        <v>332.81666666666672</v>
      </c>
      <c r="J44" s="232">
        <v>338.33333333333343</v>
      </c>
      <c r="K44" s="231">
        <v>327.3</v>
      </c>
      <c r="L44" s="231">
        <v>315.39999999999998</v>
      </c>
      <c r="M44" s="231">
        <v>30.168700000000001</v>
      </c>
      <c r="N44" s="1"/>
      <c r="O44" s="1"/>
    </row>
    <row r="45" spans="1:15" ht="12.75" customHeight="1">
      <c r="A45" s="30">
        <v>35</v>
      </c>
      <c r="B45" s="217" t="s">
        <v>812</v>
      </c>
      <c r="C45" s="231">
        <v>298.35000000000002</v>
      </c>
      <c r="D45" s="232">
        <v>300.85000000000002</v>
      </c>
      <c r="E45" s="232">
        <v>294.35000000000002</v>
      </c>
      <c r="F45" s="232">
        <v>290.35000000000002</v>
      </c>
      <c r="G45" s="232">
        <v>283.85000000000002</v>
      </c>
      <c r="H45" s="232">
        <v>304.85000000000002</v>
      </c>
      <c r="I45" s="232">
        <v>311.35000000000002</v>
      </c>
      <c r="J45" s="232">
        <v>315.35000000000002</v>
      </c>
      <c r="K45" s="231">
        <v>307.35000000000002</v>
      </c>
      <c r="L45" s="231">
        <v>296.85000000000002</v>
      </c>
      <c r="M45" s="231">
        <v>0.64993000000000001</v>
      </c>
      <c r="N45" s="1"/>
      <c r="O45" s="1"/>
    </row>
    <row r="46" spans="1:15" ht="12.75" customHeight="1">
      <c r="A46" s="30">
        <v>36</v>
      </c>
      <c r="B46" s="217" t="s">
        <v>296</v>
      </c>
      <c r="C46" s="231">
        <v>517.29999999999995</v>
      </c>
      <c r="D46" s="232">
        <v>518.38333333333333</v>
      </c>
      <c r="E46" s="232">
        <v>513.91666666666663</v>
      </c>
      <c r="F46" s="232">
        <v>510.5333333333333</v>
      </c>
      <c r="G46" s="232">
        <v>506.06666666666661</v>
      </c>
      <c r="H46" s="232">
        <v>521.76666666666665</v>
      </c>
      <c r="I46" s="232">
        <v>526.23333333333335</v>
      </c>
      <c r="J46" s="232">
        <v>529.61666666666667</v>
      </c>
      <c r="K46" s="231">
        <v>522.85</v>
      </c>
      <c r="L46" s="231">
        <v>515</v>
      </c>
      <c r="M46" s="231">
        <v>0.55374000000000001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145.80000000000001</v>
      </c>
      <c r="D47" s="232">
        <v>146.11666666666667</v>
      </c>
      <c r="E47" s="232">
        <v>144.28333333333336</v>
      </c>
      <c r="F47" s="232">
        <v>142.76666666666668</v>
      </c>
      <c r="G47" s="232">
        <v>140.93333333333337</v>
      </c>
      <c r="H47" s="232">
        <v>147.63333333333335</v>
      </c>
      <c r="I47" s="232">
        <v>149.46666666666667</v>
      </c>
      <c r="J47" s="232">
        <v>150.98333333333335</v>
      </c>
      <c r="K47" s="231">
        <v>147.94999999999999</v>
      </c>
      <c r="L47" s="231">
        <v>144.6</v>
      </c>
      <c r="M47" s="231">
        <v>113.33432000000001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3016.85</v>
      </c>
      <c r="D48" s="232">
        <v>3022.8000000000006</v>
      </c>
      <c r="E48" s="232">
        <v>2995.6000000000013</v>
      </c>
      <c r="F48" s="232">
        <v>2974.3500000000008</v>
      </c>
      <c r="G48" s="232">
        <v>2947.1500000000015</v>
      </c>
      <c r="H48" s="232">
        <v>3044.0500000000011</v>
      </c>
      <c r="I48" s="232">
        <v>3071.2500000000009</v>
      </c>
      <c r="J48" s="232">
        <v>3092.5000000000009</v>
      </c>
      <c r="K48" s="231">
        <v>3050</v>
      </c>
      <c r="L48" s="231">
        <v>3001.55</v>
      </c>
      <c r="M48" s="231">
        <v>8.3638200000000005</v>
      </c>
      <c r="N48" s="1"/>
      <c r="O48" s="1"/>
    </row>
    <row r="49" spans="1:15" ht="12.75" customHeight="1">
      <c r="A49" s="30">
        <v>39</v>
      </c>
      <c r="B49" s="217" t="s">
        <v>297</v>
      </c>
      <c r="C49" s="231">
        <v>230.45</v>
      </c>
      <c r="D49" s="232">
        <v>231.56666666666669</v>
      </c>
      <c r="E49" s="232">
        <v>228.63333333333338</v>
      </c>
      <c r="F49" s="232">
        <v>226.81666666666669</v>
      </c>
      <c r="G49" s="232">
        <v>223.88333333333338</v>
      </c>
      <c r="H49" s="232">
        <v>233.38333333333338</v>
      </c>
      <c r="I49" s="232">
        <v>236.31666666666672</v>
      </c>
      <c r="J49" s="232">
        <v>238.13333333333338</v>
      </c>
      <c r="K49" s="231">
        <v>234.5</v>
      </c>
      <c r="L49" s="231">
        <v>229.75</v>
      </c>
      <c r="M49" s="231">
        <v>0.95343999999999995</v>
      </c>
      <c r="N49" s="1"/>
      <c r="O49" s="1"/>
    </row>
    <row r="50" spans="1:15" ht="12.75" customHeight="1">
      <c r="A50" s="30">
        <v>40</v>
      </c>
      <c r="B50" s="217" t="s">
        <v>298</v>
      </c>
      <c r="C50" s="231">
        <v>3350.3</v>
      </c>
      <c r="D50" s="232">
        <v>3354.8333333333335</v>
      </c>
      <c r="E50" s="232">
        <v>3339.166666666667</v>
      </c>
      <c r="F50" s="232">
        <v>3328.0333333333333</v>
      </c>
      <c r="G50" s="232">
        <v>3312.3666666666668</v>
      </c>
      <c r="H50" s="232">
        <v>3365.9666666666672</v>
      </c>
      <c r="I50" s="232">
        <v>3381.6333333333341</v>
      </c>
      <c r="J50" s="232">
        <v>3392.7666666666673</v>
      </c>
      <c r="K50" s="231">
        <v>3370.5</v>
      </c>
      <c r="L50" s="231">
        <v>3343.7</v>
      </c>
      <c r="M50" s="231">
        <v>2.8230000000000002E-2</v>
      </c>
      <c r="N50" s="1"/>
      <c r="O50" s="1"/>
    </row>
    <row r="51" spans="1:15" ht="12.75" customHeight="1">
      <c r="A51" s="30">
        <v>41</v>
      </c>
      <c r="B51" s="217" t="s">
        <v>299</v>
      </c>
      <c r="C51" s="231">
        <v>2015.1</v>
      </c>
      <c r="D51" s="232">
        <v>2014.3833333333332</v>
      </c>
      <c r="E51" s="232">
        <v>1989.8166666666664</v>
      </c>
      <c r="F51" s="232">
        <v>1964.5333333333331</v>
      </c>
      <c r="G51" s="232">
        <v>1939.9666666666662</v>
      </c>
      <c r="H51" s="232">
        <v>2039.6666666666665</v>
      </c>
      <c r="I51" s="232">
        <v>2064.2333333333331</v>
      </c>
      <c r="J51" s="232">
        <v>2089.5166666666664</v>
      </c>
      <c r="K51" s="231">
        <v>2038.95</v>
      </c>
      <c r="L51" s="231">
        <v>1989.1</v>
      </c>
      <c r="M51" s="231">
        <v>6.1356099999999998</v>
      </c>
      <c r="N51" s="1"/>
      <c r="O51" s="1"/>
    </row>
    <row r="52" spans="1:15" ht="12.75" customHeight="1">
      <c r="A52" s="30">
        <v>42</v>
      </c>
      <c r="B52" s="217" t="s">
        <v>300</v>
      </c>
      <c r="C52" s="231">
        <v>7978.55</v>
      </c>
      <c r="D52" s="232">
        <v>8047.8499999999995</v>
      </c>
      <c r="E52" s="232">
        <v>7870.6999999999989</v>
      </c>
      <c r="F52" s="232">
        <v>7762.8499999999995</v>
      </c>
      <c r="G52" s="232">
        <v>7585.6999999999989</v>
      </c>
      <c r="H52" s="232">
        <v>8155.6999999999989</v>
      </c>
      <c r="I52" s="232">
        <v>8332.8499999999985</v>
      </c>
      <c r="J52" s="232">
        <v>8440.6999999999989</v>
      </c>
      <c r="K52" s="231">
        <v>8225</v>
      </c>
      <c r="L52" s="231">
        <v>7940</v>
      </c>
      <c r="M52" s="231">
        <v>0.38802999999999999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441.2</v>
      </c>
      <c r="D53" s="232">
        <v>441.40000000000003</v>
      </c>
      <c r="E53" s="232">
        <v>437.85000000000008</v>
      </c>
      <c r="F53" s="232">
        <v>434.50000000000006</v>
      </c>
      <c r="G53" s="232">
        <v>430.9500000000001</v>
      </c>
      <c r="H53" s="232">
        <v>444.75000000000006</v>
      </c>
      <c r="I53" s="232">
        <v>448.3</v>
      </c>
      <c r="J53" s="232">
        <v>451.65000000000003</v>
      </c>
      <c r="K53" s="231">
        <v>444.95</v>
      </c>
      <c r="L53" s="231">
        <v>438.05</v>
      </c>
      <c r="M53" s="231">
        <v>9.5924300000000002</v>
      </c>
      <c r="N53" s="1"/>
      <c r="O53" s="1"/>
    </row>
    <row r="54" spans="1:15" ht="12.75" customHeight="1">
      <c r="A54" s="30">
        <v>44</v>
      </c>
      <c r="B54" s="217" t="s">
        <v>301</v>
      </c>
      <c r="C54" s="231">
        <v>388.25</v>
      </c>
      <c r="D54" s="232">
        <v>388.63333333333338</v>
      </c>
      <c r="E54" s="232">
        <v>386.36666666666679</v>
      </c>
      <c r="F54" s="232">
        <v>384.48333333333341</v>
      </c>
      <c r="G54" s="232">
        <v>382.21666666666681</v>
      </c>
      <c r="H54" s="232">
        <v>390.51666666666677</v>
      </c>
      <c r="I54" s="232">
        <v>392.7833333333333</v>
      </c>
      <c r="J54" s="232">
        <v>394.66666666666674</v>
      </c>
      <c r="K54" s="231">
        <v>390.9</v>
      </c>
      <c r="L54" s="231">
        <v>386.75</v>
      </c>
      <c r="M54" s="231">
        <v>0.37320999999999999</v>
      </c>
      <c r="N54" s="1"/>
      <c r="O54" s="1"/>
    </row>
    <row r="55" spans="1:15" ht="12.75" customHeight="1">
      <c r="A55" s="30">
        <v>45</v>
      </c>
      <c r="B55" s="217" t="s">
        <v>241</v>
      </c>
      <c r="C55" s="231">
        <v>3924.2</v>
      </c>
      <c r="D55" s="232">
        <v>3963.3833333333332</v>
      </c>
      <c r="E55" s="232">
        <v>3876.8166666666666</v>
      </c>
      <c r="F55" s="232">
        <v>3829.4333333333334</v>
      </c>
      <c r="G55" s="232">
        <v>3742.8666666666668</v>
      </c>
      <c r="H55" s="232">
        <v>4010.7666666666664</v>
      </c>
      <c r="I55" s="232">
        <v>4097.333333333333</v>
      </c>
      <c r="J55" s="232">
        <v>4144.7166666666662</v>
      </c>
      <c r="K55" s="231">
        <v>4049.95</v>
      </c>
      <c r="L55" s="231">
        <v>3916</v>
      </c>
      <c r="M55" s="231">
        <v>7.4043599999999996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957.45</v>
      </c>
      <c r="D56" s="232">
        <v>960.81666666666661</v>
      </c>
      <c r="E56" s="232">
        <v>951.63333333333321</v>
      </c>
      <c r="F56" s="232">
        <v>945.81666666666661</v>
      </c>
      <c r="G56" s="232">
        <v>936.63333333333321</v>
      </c>
      <c r="H56" s="232">
        <v>966.63333333333321</v>
      </c>
      <c r="I56" s="232">
        <v>975.81666666666661</v>
      </c>
      <c r="J56" s="232">
        <v>981.63333333333321</v>
      </c>
      <c r="K56" s="231">
        <v>970</v>
      </c>
      <c r="L56" s="231">
        <v>955</v>
      </c>
      <c r="M56" s="231">
        <v>90.593919999999997</v>
      </c>
      <c r="N56" s="1"/>
      <c r="O56" s="1"/>
    </row>
    <row r="57" spans="1:15" ht="12" customHeight="1">
      <c r="A57" s="30">
        <v>47</v>
      </c>
      <c r="B57" s="217" t="s">
        <v>302</v>
      </c>
      <c r="C57" s="231">
        <v>2782.8</v>
      </c>
      <c r="D57" s="232">
        <v>2781.2333333333336</v>
      </c>
      <c r="E57" s="232">
        <v>2767.4666666666672</v>
      </c>
      <c r="F57" s="232">
        <v>2752.1333333333337</v>
      </c>
      <c r="G57" s="232">
        <v>2738.3666666666672</v>
      </c>
      <c r="H57" s="232">
        <v>2796.5666666666671</v>
      </c>
      <c r="I57" s="232">
        <v>2810.3333333333335</v>
      </c>
      <c r="J57" s="232">
        <v>2825.666666666667</v>
      </c>
      <c r="K57" s="231">
        <v>2795</v>
      </c>
      <c r="L57" s="231">
        <v>2765.9</v>
      </c>
      <c r="M57" s="231">
        <v>5.9929999999999997E-2</v>
      </c>
      <c r="N57" s="1"/>
      <c r="O57" s="1"/>
    </row>
    <row r="58" spans="1:15" ht="12.75" customHeight="1">
      <c r="A58" s="30">
        <v>48</v>
      </c>
      <c r="B58" s="217" t="s">
        <v>303</v>
      </c>
      <c r="C58" s="231">
        <v>550.79999999999995</v>
      </c>
      <c r="D58" s="232">
        <v>555.93333333333328</v>
      </c>
      <c r="E58" s="232">
        <v>544.86666666666656</v>
      </c>
      <c r="F58" s="232">
        <v>538.93333333333328</v>
      </c>
      <c r="G58" s="232">
        <v>527.86666666666656</v>
      </c>
      <c r="H58" s="232">
        <v>561.86666666666656</v>
      </c>
      <c r="I58" s="232">
        <v>572.93333333333339</v>
      </c>
      <c r="J58" s="232">
        <v>578.86666666666656</v>
      </c>
      <c r="K58" s="231">
        <v>567</v>
      </c>
      <c r="L58" s="231">
        <v>550</v>
      </c>
      <c r="M58" s="231">
        <v>4.1493099999999998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3552.85</v>
      </c>
      <c r="D59" s="232">
        <v>3566.2999999999997</v>
      </c>
      <c r="E59" s="232">
        <v>3530.0499999999993</v>
      </c>
      <c r="F59" s="232">
        <v>3507.2499999999995</v>
      </c>
      <c r="G59" s="232">
        <v>3470.9999999999991</v>
      </c>
      <c r="H59" s="232">
        <v>3589.0999999999995</v>
      </c>
      <c r="I59" s="232">
        <v>3625.3500000000004</v>
      </c>
      <c r="J59" s="232">
        <v>3648.1499999999996</v>
      </c>
      <c r="K59" s="231">
        <v>3602.55</v>
      </c>
      <c r="L59" s="231">
        <v>3543.5</v>
      </c>
      <c r="M59" s="231">
        <v>2.5007100000000002</v>
      </c>
      <c r="N59" s="1"/>
      <c r="O59" s="1"/>
    </row>
    <row r="60" spans="1:15" ht="12.75" customHeight="1">
      <c r="A60" s="30">
        <v>50</v>
      </c>
      <c r="B60" s="217" t="s">
        <v>304</v>
      </c>
      <c r="C60" s="231">
        <v>1169</v>
      </c>
      <c r="D60" s="232">
        <v>1181.8333333333333</v>
      </c>
      <c r="E60" s="232">
        <v>1149.2166666666665</v>
      </c>
      <c r="F60" s="232">
        <v>1129.4333333333332</v>
      </c>
      <c r="G60" s="232">
        <v>1096.8166666666664</v>
      </c>
      <c r="H60" s="232">
        <v>1201.6166666666666</v>
      </c>
      <c r="I60" s="232">
        <v>1234.2333333333333</v>
      </c>
      <c r="J60" s="232">
        <v>1254.0166666666667</v>
      </c>
      <c r="K60" s="231">
        <v>1214.45</v>
      </c>
      <c r="L60" s="231">
        <v>1162.05</v>
      </c>
      <c r="M60" s="231">
        <v>0.63275000000000003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6571</v>
      </c>
      <c r="D61" s="232">
        <v>6586.333333333333</v>
      </c>
      <c r="E61" s="232">
        <v>6534.6666666666661</v>
      </c>
      <c r="F61" s="232">
        <v>6498.333333333333</v>
      </c>
      <c r="G61" s="232">
        <v>6446.6666666666661</v>
      </c>
      <c r="H61" s="232">
        <v>6622.6666666666661</v>
      </c>
      <c r="I61" s="232">
        <v>6674.3333333333321</v>
      </c>
      <c r="J61" s="232">
        <v>6710.6666666666661</v>
      </c>
      <c r="K61" s="231">
        <v>6638</v>
      </c>
      <c r="L61" s="231">
        <v>6550</v>
      </c>
      <c r="M61" s="231">
        <v>6.7125300000000001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1547.85</v>
      </c>
      <c r="D62" s="232">
        <v>1551.8666666666668</v>
      </c>
      <c r="E62" s="232">
        <v>1536.3833333333337</v>
      </c>
      <c r="F62" s="232">
        <v>1524.916666666667</v>
      </c>
      <c r="G62" s="232">
        <v>1509.4333333333338</v>
      </c>
      <c r="H62" s="232">
        <v>1563.3333333333335</v>
      </c>
      <c r="I62" s="232">
        <v>1578.8166666666666</v>
      </c>
      <c r="J62" s="232">
        <v>1590.2833333333333</v>
      </c>
      <c r="K62" s="231">
        <v>1567.35</v>
      </c>
      <c r="L62" s="231">
        <v>1540.4</v>
      </c>
      <c r="M62" s="231">
        <v>10.36103</v>
      </c>
      <c r="N62" s="1"/>
      <c r="O62" s="1"/>
    </row>
    <row r="63" spans="1:15" ht="12.75" customHeight="1">
      <c r="A63" s="30">
        <v>53</v>
      </c>
      <c r="B63" s="217" t="s">
        <v>242</v>
      </c>
      <c r="C63" s="231">
        <v>5718.15</v>
      </c>
      <c r="D63" s="232">
        <v>5695.3666666666659</v>
      </c>
      <c r="E63" s="232">
        <v>5642.7333333333318</v>
      </c>
      <c r="F63" s="232">
        <v>5567.3166666666657</v>
      </c>
      <c r="G63" s="232">
        <v>5514.6833333333316</v>
      </c>
      <c r="H63" s="232">
        <v>5770.7833333333319</v>
      </c>
      <c r="I63" s="232">
        <v>5823.4166666666652</v>
      </c>
      <c r="J63" s="232">
        <v>5898.8333333333321</v>
      </c>
      <c r="K63" s="231">
        <v>5748</v>
      </c>
      <c r="L63" s="231">
        <v>5619.95</v>
      </c>
      <c r="M63" s="231">
        <v>0.36403000000000002</v>
      </c>
      <c r="N63" s="1"/>
      <c r="O63" s="1"/>
    </row>
    <row r="64" spans="1:15" ht="12.75" customHeight="1">
      <c r="A64" s="30">
        <v>54</v>
      </c>
      <c r="B64" s="217" t="s">
        <v>305</v>
      </c>
      <c r="C64" s="231">
        <v>2614.4499999999998</v>
      </c>
      <c r="D64" s="232">
        <v>2629.9333333333329</v>
      </c>
      <c r="E64" s="232">
        <v>2593.8666666666659</v>
      </c>
      <c r="F64" s="232">
        <v>2573.2833333333328</v>
      </c>
      <c r="G64" s="232">
        <v>2537.2166666666658</v>
      </c>
      <c r="H64" s="232">
        <v>2650.516666666666</v>
      </c>
      <c r="I64" s="232">
        <v>2686.5833333333326</v>
      </c>
      <c r="J64" s="232">
        <v>2707.1666666666661</v>
      </c>
      <c r="K64" s="231">
        <v>2666</v>
      </c>
      <c r="L64" s="231">
        <v>2609.35</v>
      </c>
      <c r="M64" s="231">
        <v>0.38447999999999999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2122.8000000000002</v>
      </c>
      <c r="D65" s="232">
        <v>2121.2000000000003</v>
      </c>
      <c r="E65" s="232">
        <v>2108.6000000000004</v>
      </c>
      <c r="F65" s="232">
        <v>2094.4</v>
      </c>
      <c r="G65" s="232">
        <v>2081.8000000000002</v>
      </c>
      <c r="H65" s="232">
        <v>2135.4000000000005</v>
      </c>
      <c r="I65" s="232">
        <v>2148</v>
      </c>
      <c r="J65" s="232">
        <v>2162.2000000000007</v>
      </c>
      <c r="K65" s="231">
        <v>2133.8000000000002</v>
      </c>
      <c r="L65" s="231">
        <v>2107</v>
      </c>
      <c r="M65" s="231">
        <v>0.99638000000000004</v>
      </c>
      <c r="N65" s="1"/>
      <c r="O65" s="1"/>
    </row>
    <row r="66" spans="1:15" ht="12.75" customHeight="1">
      <c r="A66" s="30">
        <v>56</v>
      </c>
      <c r="B66" s="217" t="s">
        <v>306</v>
      </c>
      <c r="C66" s="231">
        <v>386.75</v>
      </c>
      <c r="D66" s="232">
        <v>389.38333333333338</v>
      </c>
      <c r="E66" s="232">
        <v>376.61666666666679</v>
      </c>
      <c r="F66" s="232">
        <v>366.48333333333341</v>
      </c>
      <c r="G66" s="232">
        <v>353.71666666666681</v>
      </c>
      <c r="H66" s="232">
        <v>399.51666666666677</v>
      </c>
      <c r="I66" s="232">
        <v>412.2833333333333</v>
      </c>
      <c r="J66" s="232">
        <v>422.41666666666674</v>
      </c>
      <c r="K66" s="231">
        <v>402.15</v>
      </c>
      <c r="L66" s="231">
        <v>379.25</v>
      </c>
      <c r="M66" s="231">
        <v>38.367750000000001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240.1</v>
      </c>
      <c r="D67" s="232">
        <v>239.48333333333332</v>
      </c>
      <c r="E67" s="232">
        <v>237.01666666666665</v>
      </c>
      <c r="F67" s="232">
        <v>233.93333333333334</v>
      </c>
      <c r="G67" s="232">
        <v>231.46666666666667</v>
      </c>
      <c r="H67" s="232">
        <v>242.56666666666663</v>
      </c>
      <c r="I67" s="232">
        <v>245.03333333333327</v>
      </c>
      <c r="J67" s="232">
        <v>248.11666666666662</v>
      </c>
      <c r="K67" s="231">
        <v>241.95</v>
      </c>
      <c r="L67" s="231">
        <v>236.4</v>
      </c>
      <c r="M67" s="231">
        <v>105.55612000000001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182.7</v>
      </c>
      <c r="D68" s="232">
        <v>184.16666666666666</v>
      </c>
      <c r="E68" s="232">
        <v>179.83333333333331</v>
      </c>
      <c r="F68" s="232">
        <v>176.96666666666667</v>
      </c>
      <c r="G68" s="232">
        <v>172.63333333333333</v>
      </c>
      <c r="H68" s="232">
        <v>187.0333333333333</v>
      </c>
      <c r="I68" s="232">
        <v>191.36666666666662</v>
      </c>
      <c r="J68" s="232">
        <v>194.23333333333329</v>
      </c>
      <c r="K68" s="231">
        <v>188.5</v>
      </c>
      <c r="L68" s="231">
        <v>181.3</v>
      </c>
      <c r="M68" s="231">
        <v>249.02705</v>
      </c>
      <c r="N68" s="1"/>
      <c r="O68" s="1"/>
    </row>
    <row r="69" spans="1:15" ht="12.75" customHeight="1">
      <c r="A69" s="30">
        <v>59</v>
      </c>
      <c r="B69" s="217" t="s">
        <v>243</v>
      </c>
      <c r="C69" s="231">
        <v>94.15</v>
      </c>
      <c r="D69" s="232">
        <v>94.066666666666677</v>
      </c>
      <c r="E69" s="232">
        <v>92.233333333333348</v>
      </c>
      <c r="F69" s="232">
        <v>90.316666666666677</v>
      </c>
      <c r="G69" s="232">
        <v>88.483333333333348</v>
      </c>
      <c r="H69" s="232">
        <v>95.983333333333348</v>
      </c>
      <c r="I69" s="232">
        <v>97.816666666666691</v>
      </c>
      <c r="J69" s="232">
        <v>99.733333333333348</v>
      </c>
      <c r="K69" s="231">
        <v>95.9</v>
      </c>
      <c r="L69" s="231">
        <v>92.15</v>
      </c>
      <c r="M69" s="231">
        <v>329.2586</v>
      </c>
      <c r="N69" s="1"/>
      <c r="O69" s="1"/>
    </row>
    <row r="70" spans="1:15" ht="12.75" customHeight="1">
      <c r="A70" s="30">
        <v>60</v>
      </c>
      <c r="B70" s="217" t="s">
        <v>307</v>
      </c>
      <c r="C70" s="231">
        <v>31.45</v>
      </c>
      <c r="D70" s="232">
        <v>31.916666666666668</v>
      </c>
      <c r="E70" s="232">
        <v>30.733333333333334</v>
      </c>
      <c r="F70" s="232">
        <v>30.016666666666666</v>
      </c>
      <c r="G70" s="232">
        <v>28.833333333333332</v>
      </c>
      <c r="H70" s="232">
        <v>32.63333333333334</v>
      </c>
      <c r="I70" s="232">
        <v>33.816666666666663</v>
      </c>
      <c r="J70" s="232">
        <v>34.533333333333339</v>
      </c>
      <c r="K70" s="231">
        <v>33.1</v>
      </c>
      <c r="L70" s="231">
        <v>31.2</v>
      </c>
      <c r="M70" s="231">
        <v>604.00248999999997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1638.65</v>
      </c>
      <c r="D71" s="232">
        <v>1638.4166666666667</v>
      </c>
      <c r="E71" s="232">
        <v>1625.5333333333335</v>
      </c>
      <c r="F71" s="232">
        <v>1612.4166666666667</v>
      </c>
      <c r="G71" s="232">
        <v>1599.5333333333335</v>
      </c>
      <c r="H71" s="232">
        <v>1651.5333333333335</v>
      </c>
      <c r="I71" s="232">
        <v>1664.4166666666667</v>
      </c>
      <c r="J71" s="232">
        <v>1677.5333333333335</v>
      </c>
      <c r="K71" s="231">
        <v>1651.3</v>
      </c>
      <c r="L71" s="231">
        <v>1625.3</v>
      </c>
      <c r="M71" s="231">
        <v>2.5186000000000002</v>
      </c>
      <c r="N71" s="1"/>
      <c r="O71" s="1"/>
    </row>
    <row r="72" spans="1:15" ht="12.75" customHeight="1">
      <c r="A72" s="30">
        <v>62</v>
      </c>
      <c r="B72" s="217" t="s">
        <v>308</v>
      </c>
      <c r="C72" s="231">
        <v>4793.2</v>
      </c>
      <c r="D72" s="232">
        <v>4812.1833333333334</v>
      </c>
      <c r="E72" s="232">
        <v>4751.0166666666664</v>
      </c>
      <c r="F72" s="232">
        <v>4708.833333333333</v>
      </c>
      <c r="G72" s="232">
        <v>4647.6666666666661</v>
      </c>
      <c r="H72" s="232">
        <v>4854.3666666666668</v>
      </c>
      <c r="I72" s="232">
        <v>4915.5333333333328</v>
      </c>
      <c r="J72" s="232">
        <v>4957.7166666666672</v>
      </c>
      <c r="K72" s="231">
        <v>4873.3500000000004</v>
      </c>
      <c r="L72" s="231">
        <v>4770</v>
      </c>
      <c r="M72" s="231">
        <v>6.9110000000000005E-2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573.65</v>
      </c>
      <c r="D73" s="232">
        <v>576.13333333333333</v>
      </c>
      <c r="E73" s="232">
        <v>569.56666666666661</v>
      </c>
      <c r="F73" s="232">
        <v>565.48333333333323</v>
      </c>
      <c r="G73" s="232">
        <v>558.91666666666652</v>
      </c>
      <c r="H73" s="232">
        <v>580.2166666666667</v>
      </c>
      <c r="I73" s="232">
        <v>586.78333333333353</v>
      </c>
      <c r="J73" s="232">
        <v>590.86666666666679</v>
      </c>
      <c r="K73" s="231">
        <v>582.70000000000005</v>
      </c>
      <c r="L73" s="231">
        <v>572.04999999999995</v>
      </c>
      <c r="M73" s="231">
        <v>3.9849700000000001</v>
      </c>
      <c r="N73" s="1"/>
      <c r="O73" s="1"/>
    </row>
    <row r="74" spans="1:15" ht="12.75" customHeight="1">
      <c r="A74" s="30">
        <v>64</v>
      </c>
      <c r="B74" s="217" t="s">
        <v>309</v>
      </c>
      <c r="C74" s="231">
        <v>940.5</v>
      </c>
      <c r="D74" s="232">
        <v>938.33333333333337</v>
      </c>
      <c r="E74" s="232">
        <v>928.01666666666677</v>
      </c>
      <c r="F74" s="232">
        <v>915.53333333333342</v>
      </c>
      <c r="G74" s="232">
        <v>905.21666666666681</v>
      </c>
      <c r="H74" s="232">
        <v>950.81666666666672</v>
      </c>
      <c r="I74" s="232">
        <v>961.13333333333333</v>
      </c>
      <c r="J74" s="232">
        <v>973.61666666666667</v>
      </c>
      <c r="K74" s="231">
        <v>948.65</v>
      </c>
      <c r="L74" s="231">
        <v>925.85</v>
      </c>
      <c r="M74" s="231">
        <v>3.5098099999999999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98.75</v>
      </c>
      <c r="D75" s="232">
        <v>99.366666666666674</v>
      </c>
      <c r="E75" s="232">
        <v>97.833333333333343</v>
      </c>
      <c r="F75" s="232">
        <v>96.916666666666671</v>
      </c>
      <c r="G75" s="232">
        <v>95.38333333333334</v>
      </c>
      <c r="H75" s="232">
        <v>100.28333333333335</v>
      </c>
      <c r="I75" s="232">
        <v>101.81666666666668</v>
      </c>
      <c r="J75" s="232">
        <v>102.73333333333335</v>
      </c>
      <c r="K75" s="231">
        <v>100.9</v>
      </c>
      <c r="L75" s="231">
        <v>98.45</v>
      </c>
      <c r="M75" s="231">
        <v>89.271280000000004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860.75</v>
      </c>
      <c r="D76" s="232">
        <v>866.98333333333323</v>
      </c>
      <c r="E76" s="232">
        <v>852.96666666666647</v>
      </c>
      <c r="F76" s="232">
        <v>845.18333333333328</v>
      </c>
      <c r="G76" s="232">
        <v>831.16666666666652</v>
      </c>
      <c r="H76" s="232">
        <v>874.76666666666642</v>
      </c>
      <c r="I76" s="232">
        <v>888.78333333333308</v>
      </c>
      <c r="J76" s="232">
        <v>896.56666666666638</v>
      </c>
      <c r="K76" s="231">
        <v>881</v>
      </c>
      <c r="L76" s="231">
        <v>859.2</v>
      </c>
      <c r="M76" s="231">
        <v>12.872310000000001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79.2</v>
      </c>
      <c r="D77" s="232">
        <v>79.13333333333334</v>
      </c>
      <c r="E77" s="232">
        <v>77.666666666666686</v>
      </c>
      <c r="F77" s="232">
        <v>76.13333333333334</v>
      </c>
      <c r="G77" s="232">
        <v>74.666666666666686</v>
      </c>
      <c r="H77" s="232">
        <v>80.666666666666686</v>
      </c>
      <c r="I77" s="232">
        <v>82.133333333333354</v>
      </c>
      <c r="J77" s="232">
        <v>83.666666666666686</v>
      </c>
      <c r="K77" s="231">
        <v>80.599999999999994</v>
      </c>
      <c r="L77" s="231">
        <v>77.599999999999994</v>
      </c>
      <c r="M77" s="231">
        <v>197.70399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336.3</v>
      </c>
      <c r="D78" s="232">
        <v>337.08333333333331</v>
      </c>
      <c r="E78" s="232">
        <v>333.36666666666662</v>
      </c>
      <c r="F78" s="232">
        <v>330.43333333333328</v>
      </c>
      <c r="G78" s="232">
        <v>326.71666666666658</v>
      </c>
      <c r="H78" s="232">
        <v>340.01666666666665</v>
      </c>
      <c r="I78" s="232">
        <v>343.73333333333335</v>
      </c>
      <c r="J78" s="232">
        <v>346.66666666666669</v>
      </c>
      <c r="K78" s="231">
        <v>340.8</v>
      </c>
      <c r="L78" s="231">
        <v>334.15</v>
      </c>
      <c r="M78" s="231">
        <v>29.242370000000001</v>
      </c>
      <c r="N78" s="1"/>
      <c r="O78" s="1"/>
    </row>
    <row r="79" spans="1:15" ht="12.75" customHeight="1">
      <c r="A79" s="30">
        <v>69</v>
      </c>
      <c r="B79" s="217" t="s">
        <v>854</v>
      </c>
      <c r="C79" s="231">
        <v>9727.75</v>
      </c>
      <c r="D79" s="232">
        <v>9781.2166666666672</v>
      </c>
      <c r="E79" s="232">
        <v>9626.5333333333347</v>
      </c>
      <c r="F79" s="232">
        <v>9525.3166666666675</v>
      </c>
      <c r="G79" s="232">
        <v>9370.633333333335</v>
      </c>
      <c r="H79" s="232">
        <v>9882.4333333333343</v>
      </c>
      <c r="I79" s="232">
        <v>10037.116666666669</v>
      </c>
      <c r="J79" s="232">
        <v>10138.333333333334</v>
      </c>
      <c r="K79" s="231">
        <v>9935.9</v>
      </c>
      <c r="L79" s="231">
        <v>9680</v>
      </c>
      <c r="M79" s="231">
        <v>5.3699999999999998E-3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811.8</v>
      </c>
      <c r="D80" s="232">
        <v>812.81666666666661</v>
      </c>
      <c r="E80" s="232">
        <v>805.18333333333317</v>
      </c>
      <c r="F80" s="232">
        <v>798.56666666666661</v>
      </c>
      <c r="G80" s="232">
        <v>790.93333333333317</v>
      </c>
      <c r="H80" s="232">
        <v>819.43333333333317</v>
      </c>
      <c r="I80" s="232">
        <v>827.06666666666661</v>
      </c>
      <c r="J80" s="232">
        <v>833.68333333333317</v>
      </c>
      <c r="K80" s="231">
        <v>820.45</v>
      </c>
      <c r="L80" s="231">
        <v>806.2</v>
      </c>
      <c r="M80" s="231">
        <v>29.702159999999999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260.85000000000002</v>
      </c>
      <c r="D81" s="232">
        <v>261.88333333333338</v>
      </c>
      <c r="E81" s="232">
        <v>259.26666666666677</v>
      </c>
      <c r="F81" s="232">
        <v>257.68333333333339</v>
      </c>
      <c r="G81" s="232">
        <v>255.06666666666678</v>
      </c>
      <c r="H81" s="232">
        <v>263.46666666666675</v>
      </c>
      <c r="I81" s="232">
        <v>266.08333333333343</v>
      </c>
      <c r="J81" s="232">
        <v>267.66666666666674</v>
      </c>
      <c r="K81" s="231">
        <v>264.5</v>
      </c>
      <c r="L81" s="231">
        <v>260.3</v>
      </c>
      <c r="M81" s="231">
        <v>11.49776</v>
      </c>
      <c r="N81" s="1"/>
      <c r="O81" s="1"/>
    </row>
    <row r="82" spans="1:15" ht="12.75" customHeight="1">
      <c r="A82" s="30">
        <v>72</v>
      </c>
      <c r="B82" s="217" t="s">
        <v>310</v>
      </c>
      <c r="C82" s="231">
        <v>994.5</v>
      </c>
      <c r="D82" s="232">
        <v>989.94999999999993</v>
      </c>
      <c r="E82" s="232">
        <v>980.89999999999986</v>
      </c>
      <c r="F82" s="232">
        <v>967.3</v>
      </c>
      <c r="G82" s="232">
        <v>958.24999999999989</v>
      </c>
      <c r="H82" s="232">
        <v>1003.5499999999998</v>
      </c>
      <c r="I82" s="232">
        <v>1012.5999999999998</v>
      </c>
      <c r="J82" s="232">
        <v>1026.1999999999998</v>
      </c>
      <c r="K82" s="231">
        <v>999</v>
      </c>
      <c r="L82" s="231">
        <v>976.35</v>
      </c>
      <c r="M82" s="231">
        <v>0.74768999999999997</v>
      </c>
      <c r="N82" s="1"/>
      <c r="O82" s="1"/>
    </row>
    <row r="83" spans="1:15" ht="12.75" customHeight="1">
      <c r="A83" s="30">
        <v>73</v>
      </c>
      <c r="B83" s="217" t="s">
        <v>311</v>
      </c>
      <c r="C83" s="231">
        <v>294.75</v>
      </c>
      <c r="D83" s="232">
        <v>295.76666666666665</v>
      </c>
      <c r="E83" s="232">
        <v>291.63333333333333</v>
      </c>
      <c r="F83" s="232">
        <v>288.51666666666665</v>
      </c>
      <c r="G83" s="232">
        <v>284.38333333333333</v>
      </c>
      <c r="H83" s="232">
        <v>298.88333333333333</v>
      </c>
      <c r="I83" s="232">
        <v>303.01666666666665</v>
      </c>
      <c r="J83" s="232">
        <v>306.13333333333333</v>
      </c>
      <c r="K83" s="231">
        <v>299.89999999999998</v>
      </c>
      <c r="L83" s="231">
        <v>292.64999999999998</v>
      </c>
      <c r="M83" s="231">
        <v>15.994389999999999</v>
      </c>
      <c r="N83" s="1"/>
      <c r="O83" s="1"/>
    </row>
    <row r="84" spans="1:15" ht="12.75" customHeight="1">
      <c r="A84" s="30">
        <v>74</v>
      </c>
      <c r="B84" s="217" t="s">
        <v>312</v>
      </c>
      <c r="C84" s="231">
        <v>7863.05</v>
      </c>
      <c r="D84" s="232">
        <v>7845.8666666666659</v>
      </c>
      <c r="E84" s="232">
        <v>7777.1833333333316</v>
      </c>
      <c r="F84" s="232">
        <v>7691.3166666666657</v>
      </c>
      <c r="G84" s="232">
        <v>7622.6333333333314</v>
      </c>
      <c r="H84" s="232">
        <v>7931.7333333333318</v>
      </c>
      <c r="I84" s="232">
        <v>8000.4166666666661</v>
      </c>
      <c r="J84" s="232">
        <v>8086.2833333333319</v>
      </c>
      <c r="K84" s="231">
        <v>7914.55</v>
      </c>
      <c r="L84" s="231">
        <v>7760</v>
      </c>
      <c r="M84" s="231">
        <v>0.20177</v>
      </c>
      <c r="N84" s="1"/>
      <c r="O84" s="1"/>
    </row>
    <row r="85" spans="1:15" ht="12.75" customHeight="1">
      <c r="A85" s="30">
        <v>75</v>
      </c>
      <c r="B85" s="217" t="s">
        <v>313</v>
      </c>
      <c r="C85" s="231">
        <v>1183.75</v>
      </c>
      <c r="D85" s="232">
        <v>1190.55</v>
      </c>
      <c r="E85" s="232">
        <v>1173.1999999999998</v>
      </c>
      <c r="F85" s="232">
        <v>1162.6499999999999</v>
      </c>
      <c r="G85" s="232">
        <v>1145.2999999999997</v>
      </c>
      <c r="H85" s="232">
        <v>1201.0999999999999</v>
      </c>
      <c r="I85" s="232">
        <v>1218.4499999999998</v>
      </c>
      <c r="J85" s="232">
        <v>1229</v>
      </c>
      <c r="K85" s="231">
        <v>1207.9000000000001</v>
      </c>
      <c r="L85" s="231">
        <v>1180</v>
      </c>
      <c r="M85" s="231">
        <v>0.21073</v>
      </c>
      <c r="N85" s="1"/>
      <c r="O85" s="1"/>
    </row>
    <row r="86" spans="1:15" ht="12.75" customHeight="1">
      <c r="A86" s="30">
        <v>76</v>
      </c>
      <c r="B86" s="217" t="s">
        <v>244</v>
      </c>
      <c r="C86" s="231">
        <v>925.15</v>
      </c>
      <c r="D86" s="232">
        <v>922.98333333333323</v>
      </c>
      <c r="E86" s="232">
        <v>917.81666666666649</v>
      </c>
      <c r="F86" s="232">
        <v>910.48333333333323</v>
      </c>
      <c r="G86" s="232">
        <v>905.31666666666649</v>
      </c>
      <c r="H86" s="232">
        <v>930.31666666666649</v>
      </c>
      <c r="I86" s="232">
        <v>935.48333333333323</v>
      </c>
      <c r="J86" s="232">
        <v>942.81666666666649</v>
      </c>
      <c r="K86" s="231">
        <v>928.15</v>
      </c>
      <c r="L86" s="231">
        <v>915.65</v>
      </c>
      <c r="M86" s="231">
        <v>0.19631999999999999</v>
      </c>
      <c r="N86" s="1"/>
      <c r="O86" s="1"/>
    </row>
    <row r="87" spans="1:15" ht="12.75" customHeight="1">
      <c r="A87" s="30">
        <v>77</v>
      </c>
      <c r="B87" s="217" t="s">
        <v>813</v>
      </c>
      <c r="C87" s="231">
        <v>507.2</v>
      </c>
      <c r="D87" s="232">
        <v>509.06666666666666</v>
      </c>
      <c r="E87" s="232">
        <v>503.13333333333333</v>
      </c>
      <c r="F87" s="232">
        <v>499.06666666666666</v>
      </c>
      <c r="G87" s="232">
        <v>493.13333333333333</v>
      </c>
      <c r="H87" s="232">
        <v>513.13333333333333</v>
      </c>
      <c r="I87" s="232">
        <v>519.06666666666661</v>
      </c>
      <c r="J87" s="232">
        <v>523.13333333333333</v>
      </c>
      <c r="K87" s="231">
        <v>515</v>
      </c>
      <c r="L87" s="231">
        <v>505</v>
      </c>
      <c r="M87" s="231">
        <v>0.78647999999999996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16857.400000000001</v>
      </c>
      <c r="D88" s="232">
        <v>16930.366666666669</v>
      </c>
      <c r="E88" s="232">
        <v>16727.033333333336</v>
      </c>
      <c r="F88" s="232">
        <v>16596.666666666668</v>
      </c>
      <c r="G88" s="232">
        <v>16393.333333333336</v>
      </c>
      <c r="H88" s="232">
        <v>17060.733333333337</v>
      </c>
      <c r="I88" s="232">
        <v>17264.066666666666</v>
      </c>
      <c r="J88" s="232">
        <v>17394.433333333338</v>
      </c>
      <c r="K88" s="231">
        <v>17133.7</v>
      </c>
      <c r="L88" s="231">
        <v>16800</v>
      </c>
      <c r="M88" s="231">
        <v>0.24307000000000001</v>
      </c>
      <c r="N88" s="1"/>
      <c r="O88" s="1"/>
    </row>
    <row r="89" spans="1:15" ht="12.75" customHeight="1">
      <c r="A89" s="30">
        <v>79</v>
      </c>
      <c r="B89" s="217" t="s">
        <v>314</v>
      </c>
      <c r="C89" s="231">
        <v>456.05</v>
      </c>
      <c r="D89" s="232">
        <v>458.68333333333334</v>
      </c>
      <c r="E89" s="232">
        <v>452.36666666666667</v>
      </c>
      <c r="F89" s="232">
        <v>448.68333333333334</v>
      </c>
      <c r="G89" s="232">
        <v>442.36666666666667</v>
      </c>
      <c r="H89" s="232">
        <v>462.36666666666667</v>
      </c>
      <c r="I89" s="232">
        <v>468.68333333333339</v>
      </c>
      <c r="J89" s="232">
        <v>472.36666666666667</v>
      </c>
      <c r="K89" s="231">
        <v>465</v>
      </c>
      <c r="L89" s="231">
        <v>455</v>
      </c>
      <c r="M89" s="231">
        <v>0.54059000000000001</v>
      </c>
      <c r="N89" s="1"/>
      <c r="O89" s="1"/>
    </row>
    <row r="90" spans="1:15" ht="12.75" customHeight="1">
      <c r="A90" s="30">
        <v>80</v>
      </c>
      <c r="B90" s="217" t="s">
        <v>814</v>
      </c>
      <c r="C90" s="231">
        <v>28.7</v>
      </c>
      <c r="D90" s="232">
        <v>28.816666666666663</v>
      </c>
      <c r="E90" s="232">
        <v>28.283333333333324</v>
      </c>
      <c r="F90" s="232">
        <v>27.86666666666666</v>
      </c>
      <c r="G90" s="232">
        <v>27.333333333333321</v>
      </c>
      <c r="H90" s="232">
        <v>29.233333333333327</v>
      </c>
      <c r="I90" s="232">
        <v>29.766666666666666</v>
      </c>
      <c r="J90" s="232">
        <v>30.18333333333333</v>
      </c>
      <c r="K90" s="231">
        <v>29.35</v>
      </c>
      <c r="L90" s="231">
        <v>28.4</v>
      </c>
      <c r="M90" s="231">
        <v>187.22291000000001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4235</v>
      </c>
      <c r="D91" s="232">
        <v>4242.45</v>
      </c>
      <c r="E91" s="232">
        <v>4208.8999999999996</v>
      </c>
      <c r="F91" s="232">
        <v>4182.8</v>
      </c>
      <c r="G91" s="232">
        <v>4149.25</v>
      </c>
      <c r="H91" s="232">
        <v>4268.5499999999993</v>
      </c>
      <c r="I91" s="232">
        <v>4302.1000000000004</v>
      </c>
      <c r="J91" s="232">
        <v>4328.1999999999989</v>
      </c>
      <c r="K91" s="231">
        <v>4276</v>
      </c>
      <c r="L91" s="231">
        <v>4216.3500000000004</v>
      </c>
      <c r="M91" s="231">
        <v>2.1631900000000002</v>
      </c>
      <c r="N91" s="1"/>
      <c r="O91" s="1"/>
    </row>
    <row r="92" spans="1:15" ht="12.75" customHeight="1">
      <c r="A92" s="30">
        <v>82</v>
      </c>
      <c r="B92" s="217" t="s">
        <v>815</v>
      </c>
      <c r="C92" s="231">
        <v>1036.75</v>
      </c>
      <c r="D92" s="232">
        <v>1043.5833333333333</v>
      </c>
      <c r="E92" s="232">
        <v>1028.1666666666665</v>
      </c>
      <c r="F92" s="232">
        <v>1019.5833333333333</v>
      </c>
      <c r="G92" s="232">
        <v>1004.1666666666665</v>
      </c>
      <c r="H92" s="232">
        <v>1052.1666666666665</v>
      </c>
      <c r="I92" s="232">
        <v>1067.583333333333</v>
      </c>
      <c r="J92" s="232">
        <v>1076.1666666666665</v>
      </c>
      <c r="K92" s="231">
        <v>1059</v>
      </c>
      <c r="L92" s="231">
        <v>1035</v>
      </c>
      <c r="M92" s="231">
        <v>0.50851000000000002</v>
      </c>
      <c r="N92" s="1"/>
      <c r="O92" s="1"/>
    </row>
    <row r="93" spans="1:15" ht="12.75" customHeight="1">
      <c r="A93" s="30">
        <v>83</v>
      </c>
      <c r="B93" s="217" t="s">
        <v>315</v>
      </c>
      <c r="C93" s="231">
        <v>544.25</v>
      </c>
      <c r="D93" s="232">
        <v>540.58333333333337</v>
      </c>
      <c r="E93" s="232">
        <v>534.16666666666674</v>
      </c>
      <c r="F93" s="232">
        <v>524.08333333333337</v>
      </c>
      <c r="G93" s="232">
        <v>517.66666666666674</v>
      </c>
      <c r="H93" s="232">
        <v>550.66666666666674</v>
      </c>
      <c r="I93" s="232">
        <v>557.08333333333348</v>
      </c>
      <c r="J93" s="232">
        <v>567.16666666666674</v>
      </c>
      <c r="K93" s="231">
        <v>547</v>
      </c>
      <c r="L93" s="231">
        <v>530.5</v>
      </c>
      <c r="M93" s="231">
        <v>1.31447</v>
      </c>
      <c r="N93" s="1"/>
      <c r="O93" s="1"/>
    </row>
    <row r="94" spans="1:15" ht="12.75" customHeight="1">
      <c r="A94" s="30">
        <v>84</v>
      </c>
      <c r="B94" s="217" t="s">
        <v>245</v>
      </c>
      <c r="C94" s="231">
        <v>77</v>
      </c>
      <c r="D94" s="232">
        <v>77.066666666666663</v>
      </c>
      <c r="E94" s="232">
        <v>76.48333333333332</v>
      </c>
      <c r="F94" s="232">
        <v>75.966666666666654</v>
      </c>
      <c r="G94" s="232">
        <v>75.383333333333312</v>
      </c>
      <c r="H94" s="232">
        <v>77.583333333333329</v>
      </c>
      <c r="I94" s="232">
        <v>78.166666666666671</v>
      </c>
      <c r="J94" s="232">
        <v>78.683333333333337</v>
      </c>
      <c r="K94" s="231">
        <v>77.650000000000006</v>
      </c>
      <c r="L94" s="231">
        <v>76.55</v>
      </c>
      <c r="M94" s="231">
        <v>12.02467</v>
      </c>
      <c r="N94" s="1"/>
      <c r="O94" s="1"/>
    </row>
    <row r="95" spans="1:15" ht="12.75" customHeight="1">
      <c r="A95" s="30">
        <v>85</v>
      </c>
      <c r="B95" s="217" t="s">
        <v>773</v>
      </c>
      <c r="C95" s="231">
        <v>274.3</v>
      </c>
      <c r="D95" s="232">
        <v>273.8</v>
      </c>
      <c r="E95" s="232">
        <v>270.5</v>
      </c>
      <c r="F95" s="232">
        <v>266.7</v>
      </c>
      <c r="G95" s="232">
        <v>263.39999999999998</v>
      </c>
      <c r="H95" s="232">
        <v>277.60000000000002</v>
      </c>
      <c r="I95" s="232">
        <v>280.90000000000009</v>
      </c>
      <c r="J95" s="232">
        <v>284.70000000000005</v>
      </c>
      <c r="K95" s="231">
        <v>277.10000000000002</v>
      </c>
      <c r="L95" s="231">
        <v>270</v>
      </c>
      <c r="M95" s="231">
        <v>10.187060000000001</v>
      </c>
      <c r="N95" s="1"/>
      <c r="O95" s="1"/>
    </row>
    <row r="96" spans="1:15" ht="12.75" customHeight="1">
      <c r="A96" s="30">
        <v>86</v>
      </c>
      <c r="B96" s="217" t="s">
        <v>316</v>
      </c>
      <c r="C96" s="231">
        <v>2950.4</v>
      </c>
      <c r="D96" s="232">
        <v>2939.1333333333332</v>
      </c>
      <c r="E96" s="232">
        <v>2903.2666666666664</v>
      </c>
      <c r="F96" s="232">
        <v>2856.1333333333332</v>
      </c>
      <c r="G96" s="232">
        <v>2820.2666666666664</v>
      </c>
      <c r="H96" s="232">
        <v>2986.2666666666664</v>
      </c>
      <c r="I96" s="232">
        <v>3022.1333333333332</v>
      </c>
      <c r="J96" s="232">
        <v>3069.2666666666664</v>
      </c>
      <c r="K96" s="231">
        <v>2975</v>
      </c>
      <c r="L96" s="231">
        <v>2892</v>
      </c>
      <c r="M96" s="231">
        <v>0.27573999999999999</v>
      </c>
      <c r="N96" s="1"/>
      <c r="O96" s="1"/>
    </row>
    <row r="97" spans="1:15" ht="12.75" customHeight="1">
      <c r="A97" s="30">
        <v>87</v>
      </c>
      <c r="B97" s="217" t="s">
        <v>317</v>
      </c>
      <c r="C97" s="231">
        <v>250.9</v>
      </c>
      <c r="D97" s="232">
        <v>249.93333333333331</v>
      </c>
      <c r="E97" s="232">
        <v>246.96666666666661</v>
      </c>
      <c r="F97" s="232">
        <v>243.0333333333333</v>
      </c>
      <c r="G97" s="232">
        <v>240.06666666666661</v>
      </c>
      <c r="H97" s="232">
        <v>253.86666666666662</v>
      </c>
      <c r="I97" s="232">
        <v>256.83333333333331</v>
      </c>
      <c r="J97" s="232">
        <v>260.76666666666665</v>
      </c>
      <c r="K97" s="231">
        <v>252.9</v>
      </c>
      <c r="L97" s="231">
        <v>246</v>
      </c>
      <c r="M97" s="231">
        <v>11.124180000000001</v>
      </c>
      <c r="N97" s="1"/>
      <c r="O97" s="1"/>
    </row>
    <row r="98" spans="1:15" ht="12.75" customHeight="1">
      <c r="A98" s="30">
        <v>88</v>
      </c>
      <c r="B98" s="217" t="s">
        <v>855</v>
      </c>
      <c r="C98" s="231">
        <v>400.5</v>
      </c>
      <c r="D98" s="232">
        <v>404.9666666666667</v>
      </c>
      <c r="E98" s="232">
        <v>394.98333333333341</v>
      </c>
      <c r="F98" s="232">
        <v>389.4666666666667</v>
      </c>
      <c r="G98" s="232">
        <v>379.48333333333341</v>
      </c>
      <c r="H98" s="232">
        <v>410.48333333333341</v>
      </c>
      <c r="I98" s="232">
        <v>420.46666666666675</v>
      </c>
      <c r="J98" s="232">
        <v>425.98333333333341</v>
      </c>
      <c r="K98" s="231">
        <v>414.95</v>
      </c>
      <c r="L98" s="231">
        <v>399.45</v>
      </c>
      <c r="M98" s="231">
        <v>3.4948800000000002</v>
      </c>
      <c r="N98" s="1"/>
      <c r="O98" s="1"/>
    </row>
    <row r="99" spans="1:15" ht="12.75" customHeight="1">
      <c r="A99" s="30">
        <v>89</v>
      </c>
      <c r="B99" s="217" t="s">
        <v>318</v>
      </c>
      <c r="C99" s="231">
        <v>543.04999999999995</v>
      </c>
      <c r="D99" s="232">
        <v>544.41666666666663</v>
      </c>
      <c r="E99" s="232">
        <v>536.88333333333321</v>
      </c>
      <c r="F99" s="232">
        <v>530.71666666666658</v>
      </c>
      <c r="G99" s="232">
        <v>523.18333333333317</v>
      </c>
      <c r="H99" s="232">
        <v>550.58333333333326</v>
      </c>
      <c r="I99" s="232">
        <v>558.11666666666679</v>
      </c>
      <c r="J99" s="232">
        <v>564.2833333333333</v>
      </c>
      <c r="K99" s="231">
        <v>551.95000000000005</v>
      </c>
      <c r="L99" s="231">
        <v>538.25</v>
      </c>
      <c r="M99" s="231">
        <v>4.21218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326.89999999999998</v>
      </c>
      <c r="D100" s="232">
        <v>330.15000000000003</v>
      </c>
      <c r="E100" s="232">
        <v>321.80000000000007</v>
      </c>
      <c r="F100" s="232">
        <v>316.70000000000005</v>
      </c>
      <c r="G100" s="232">
        <v>308.35000000000008</v>
      </c>
      <c r="H100" s="232">
        <v>335.25000000000006</v>
      </c>
      <c r="I100" s="232">
        <v>343.60000000000008</v>
      </c>
      <c r="J100" s="232">
        <v>348.70000000000005</v>
      </c>
      <c r="K100" s="231">
        <v>338.5</v>
      </c>
      <c r="L100" s="231">
        <v>325.05</v>
      </c>
      <c r="M100" s="231">
        <v>127.35248</v>
      </c>
      <c r="N100" s="1"/>
      <c r="O100" s="1"/>
    </row>
    <row r="101" spans="1:15" ht="12.75" customHeight="1">
      <c r="A101" s="30">
        <v>91</v>
      </c>
      <c r="B101" s="217" t="s">
        <v>319</v>
      </c>
      <c r="C101" s="231">
        <v>745.75</v>
      </c>
      <c r="D101" s="232">
        <v>742.01666666666677</v>
      </c>
      <c r="E101" s="232">
        <v>728.28333333333353</v>
      </c>
      <c r="F101" s="232">
        <v>710.81666666666672</v>
      </c>
      <c r="G101" s="232">
        <v>697.08333333333348</v>
      </c>
      <c r="H101" s="232">
        <v>759.48333333333358</v>
      </c>
      <c r="I101" s="232">
        <v>773.21666666666692</v>
      </c>
      <c r="J101" s="232">
        <v>790.68333333333362</v>
      </c>
      <c r="K101" s="231">
        <v>755.75</v>
      </c>
      <c r="L101" s="231">
        <v>724.55</v>
      </c>
      <c r="M101" s="231">
        <v>1.52468</v>
      </c>
      <c r="N101" s="1"/>
      <c r="O101" s="1"/>
    </row>
    <row r="102" spans="1:15" ht="12.75" customHeight="1">
      <c r="A102" s="30">
        <v>92</v>
      </c>
      <c r="B102" s="217" t="s">
        <v>320</v>
      </c>
      <c r="C102" s="231">
        <v>752.8</v>
      </c>
      <c r="D102" s="232">
        <v>752.79999999999984</v>
      </c>
      <c r="E102" s="232">
        <v>746.6999999999997</v>
      </c>
      <c r="F102" s="232">
        <v>740.59999999999991</v>
      </c>
      <c r="G102" s="232">
        <v>734.49999999999977</v>
      </c>
      <c r="H102" s="232">
        <v>758.89999999999964</v>
      </c>
      <c r="I102" s="232">
        <v>764.99999999999977</v>
      </c>
      <c r="J102" s="232">
        <v>771.09999999999957</v>
      </c>
      <c r="K102" s="231">
        <v>758.9</v>
      </c>
      <c r="L102" s="231">
        <v>746.7</v>
      </c>
      <c r="M102" s="231">
        <v>1.1135999999999999</v>
      </c>
      <c r="N102" s="1"/>
      <c r="O102" s="1"/>
    </row>
    <row r="103" spans="1:15" ht="12.75" customHeight="1">
      <c r="A103" s="30">
        <v>93</v>
      </c>
      <c r="B103" s="217" t="s">
        <v>321</v>
      </c>
      <c r="C103" s="231">
        <v>930.3</v>
      </c>
      <c r="D103" s="232">
        <v>915.76666666666677</v>
      </c>
      <c r="E103" s="232">
        <v>896.53333333333353</v>
      </c>
      <c r="F103" s="232">
        <v>862.76666666666677</v>
      </c>
      <c r="G103" s="232">
        <v>843.53333333333353</v>
      </c>
      <c r="H103" s="232">
        <v>949.53333333333353</v>
      </c>
      <c r="I103" s="232">
        <v>968.76666666666688</v>
      </c>
      <c r="J103" s="232">
        <v>1002.5333333333335</v>
      </c>
      <c r="K103" s="231">
        <v>935</v>
      </c>
      <c r="L103" s="231">
        <v>882</v>
      </c>
      <c r="M103" s="231">
        <v>8.1452600000000004</v>
      </c>
      <c r="N103" s="1"/>
      <c r="O103" s="1"/>
    </row>
    <row r="104" spans="1:15" ht="12.75" customHeight="1">
      <c r="A104" s="30">
        <v>94</v>
      </c>
      <c r="B104" s="217" t="s">
        <v>246</v>
      </c>
      <c r="C104" s="231">
        <v>127</v>
      </c>
      <c r="D104" s="232">
        <v>125.84999999999998</v>
      </c>
      <c r="E104" s="232">
        <v>123.74999999999996</v>
      </c>
      <c r="F104" s="232">
        <v>120.49999999999997</v>
      </c>
      <c r="G104" s="232">
        <v>118.39999999999995</v>
      </c>
      <c r="H104" s="232">
        <v>129.09999999999997</v>
      </c>
      <c r="I104" s="232">
        <v>131.19999999999999</v>
      </c>
      <c r="J104" s="232">
        <v>134.44999999999999</v>
      </c>
      <c r="K104" s="231">
        <v>127.95</v>
      </c>
      <c r="L104" s="231">
        <v>122.6</v>
      </c>
      <c r="M104" s="231">
        <v>10.81226</v>
      </c>
      <c r="N104" s="1"/>
      <c r="O104" s="1"/>
    </row>
    <row r="105" spans="1:15" ht="12.75" customHeight="1">
      <c r="A105" s="30">
        <v>95</v>
      </c>
      <c r="B105" s="217" t="s">
        <v>322</v>
      </c>
      <c r="C105" s="231">
        <v>1610.8</v>
      </c>
      <c r="D105" s="232">
        <v>1620.1499999999999</v>
      </c>
      <c r="E105" s="232">
        <v>1591.8999999999996</v>
      </c>
      <c r="F105" s="232">
        <v>1572.9999999999998</v>
      </c>
      <c r="G105" s="232">
        <v>1544.7499999999995</v>
      </c>
      <c r="H105" s="232">
        <v>1639.0499999999997</v>
      </c>
      <c r="I105" s="232">
        <v>1667.3000000000002</v>
      </c>
      <c r="J105" s="232">
        <v>1686.1999999999998</v>
      </c>
      <c r="K105" s="231">
        <v>1648.4</v>
      </c>
      <c r="L105" s="231">
        <v>1601.25</v>
      </c>
      <c r="M105" s="231">
        <v>0.61580000000000001</v>
      </c>
      <c r="N105" s="1"/>
      <c r="O105" s="1"/>
    </row>
    <row r="106" spans="1:15" ht="12.75" customHeight="1">
      <c r="A106" s="30">
        <v>96</v>
      </c>
      <c r="B106" s="217" t="s">
        <v>323</v>
      </c>
      <c r="C106" s="231">
        <v>32</v>
      </c>
      <c r="D106" s="232">
        <v>32.199999999999996</v>
      </c>
      <c r="E106" s="232">
        <v>31.399999999999991</v>
      </c>
      <c r="F106" s="232">
        <v>30.799999999999997</v>
      </c>
      <c r="G106" s="232">
        <v>29.999999999999993</v>
      </c>
      <c r="H106" s="232">
        <v>32.79999999999999</v>
      </c>
      <c r="I106" s="232">
        <v>33.599999999999987</v>
      </c>
      <c r="J106" s="232">
        <v>34.199999999999989</v>
      </c>
      <c r="K106" s="231">
        <v>33</v>
      </c>
      <c r="L106" s="231">
        <v>31.6</v>
      </c>
      <c r="M106" s="231">
        <v>116.62389</v>
      </c>
      <c r="N106" s="1"/>
      <c r="O106" s="1"/>
    </row>
    <row r="107" spans="1:15" ht="12.75" customHeight="1">
      <c r="A107" s="30">
        <v>97</v>
      </c>
      <c r="B107" s="217" t="s">
        <v>324</v>
      </c>
      <c r="C107" s="231">
        <v>1134.5999999999999</v>
      </c>
      <c r="D107" s="232">
        <v>1140.7833333333333</v>
      </c>
      <c r="E107" s="232">
        <v>1124.4666666666667</v>
      </c>
      <c r="F107" s="232">
        <v>1114.3333333333335</v>
      </c>
      <c r="G107" s="232">
        <v>1098.0166666666669</v>
      </c>
      <c r="H107" s="232">
        <v>1150.9166666666665</v>
      </c>
      <c r="I107" s="232">
        <v>1167.2333333333331</v>
      </c>
      <c r="J107" s="232">
        <v>1177.3666666666663</v>
      </c>
      <c r="K107" s="231">
        <v>1157.0999999999999</v>
      </c>
      <c r="L107" s="231">
        <v>1130.6500000000001</v>
      </c>
      <c r="M107" s="231">
        <v>1.64361</v>
      </c>
      <c r="N107" s="1"/>
      <c r="O107" s="1"/>
    </row>
    <row r="108" spans="1:15" ht="12.75" customHeight="1">
      <c r="A108" s="30">
        <v>98</v>
      </c>
      <c r="B108" s="217" t="s">
        <v>325</v>
      </c>
      <c r="C108" s="231">
        <v>514</v>
      </c>
      <c r="D108" s="232">
        <v>515.35</v>
      </c>
      <c r="E108" s="232">
        <v>511.15000000000009</v>
      </c>
      <c r="F108" s="232">
        <v>508.30000000000007</v>
      </c>
      <c r="G108" s="232">
        <v>504.10000000000014</v>
      </c>
      <c r="H108" s="232">
        <v>518.20000000000005</v>
      </c>
      <c r="I108" s="232">
        <v>522.40000000000009</v>
      </c>
      <c r="J108" s="232">
        <v>525.25</v>
      </c>
      <c r="K108" s="231">
        <v>519.54999999999995</v>
      </c>
      <c r="L108" s="231">
        <v>512.5</v>
      </c>
      <c r="M108" s="231">
        <v>0.38922000000000001</v>
      </c>
      <c r="N108" s="1"/>
      <c r="O108" s="1"/>
    </row>
    <row r="109" spans="1:15" ht="12.75" customHeight="1">
      <c r="A109" s="30">
        <v>99</v>
      </c>
      <c r="B109" s="217" t="s">
        <v>326</v>
      </c>
      <c r="C109" s="231">
        <v>713.8</v>
      </c>
      <c r="D109" s="232">
        <v>720.91666666666663</v>
      </c>
      <c r="E109" s="232">
        <v>704.88333333333321</v>
      </c>
      <c r="F109" s="232">
        <v>695.96666666666658</v>
      </c>
      <c r="G109" s="232">
        <v>679.93333333333317</v>
      </c>
      <c r="H109" s="232">
        <v>729.83333333333326</v>
      </c>
      <c r="I109" s="232">
        <v>745.86666666666679</v>
      </c>
      <c r="J109" s="232">
        <v>754.7833333333333</v>
      </c>
      <c r="K109" s="231">
        <v>736.95</v>
      </c>
      <c r="L109" s="231">
        <v>712</v>
      </c>
      <c r="M109" s="231">
        <v>0.48823</v>
      </c>
      <c r="N109" s="1"/>
      <c r="O109" s="1"/>
    </row>
    <row r="110" spans="1:15" ht="12.75" customHeight="1">
      <c r="A110" s="30">
        <v>100</v>
      </c>
      <c r="B110" s="217" t="s">
        <v>327</v>
      </c>
      <c r="C110" s="231">
        <v>5233.5</v>
      </c>
      <c r="D110" s="232">
        <v>5236.3166666666666</v>
      </c>
      <c r="E110" s="232">
        <v>5172.9333333333334</v>
      </c>
      <c r="F110" s="232">
        <v>5112.3666666666668</v>
      </c>
      <c r="G110" s="232">
        <v>5048.9833333333336</v>
      </c>
      <c r="H110" s="232">
        <v>5296.8833333333332</v>
      </c>
      <c r="I110" s="232">
        <v>5360.2666666666664</v>
      </c>
      <c r="J110" s="232">
        <v>5420.833333333333</v>
      </c>
      <c r="K110" s="231">
        <v>5299.7</v>
      </c>
      <c r="L110" s="231">
        <v>5175.75</v>
      </c>
      <c r="M110" s="231">
        <v>7.281E-2</v>
      </c>
      <c r="N110" s="1"/>
      <c r="O110" s="1"/>
    </row>
    <row r="111" spans="1:15" ht="12.75" customHeight="1">
      <c r="A111" s="30">
        <v>101</v>
      </c>
      <c r="B111" s="217" t="s">
        <v>328</v>
      </c>
      <c r="C111" s="231">
        <v>345.05</v>
      </c>
      <c r="D111" s="232">
        <v>347.40000000000003</v>
      </c>
      <c r="E111" s="232">
        <v>340.60000000000008</v>
      </c>
      <c r="F111" s="232">
        <v>336.15000000000003</v>
      </c>
      <c r="G111" s="232">
        <v>329.35000000000008</v>
      </c>
      <c r="H111" s="232">
        <v>351.85000000000008</v>
      </c>
      <c r="I111" s="232">
        <v>358.65000000000003</v>
      </c>
      <c r="J111" s="232">
        <v>363.10000000000008</v>
      </c>
      <c r="K111" s="231">
        <v>354.2</v>
      </c>
      <c r="L111" s="231">
        <v>342.95</v>
      </c>
      <c r="M111" s="231">
        <v>0.24845999999999999</v>
      </c>
      <c r="N111" s="1"/>
      <c r="O111" s="1"/>
    </row>
    <row r="112" spans="1:15" ht="12.75" customHeight="1">
      <c r="A112" s="30">
        <v>102</v>
      </c>
      <c r="B112" s="217" t="s">
        <v>329</v>
      </c>
      <c r="C112" s="231">
        <v>316.5</v>
      </c>
      <c r="D112" s="232">
        <v>316.06666666666666</v>
      </c>
      <c r="E112" s="232">
        <v>311.43333333333334</v>
      </c>
      <c r="F112" s="232">
        <v>306.36666666666667</v>
      </c>
      <c r="G112" s="232">
        <v>301.73333333333335</v>
      </c>
      <c r="H112" s="232">
        <v>321.13333333333333</v>
      </c>
      <c r="I112" s="232">
        <v>325.76666666666665</v>
      </c>
      <c r="J112" s="232">
        <v>330.83333333333331</v>
      </c>
      <c r="K112" s="231">
        <v>320.7</v>
      </c>
      <c r="L112" s="231">
        <v>311</v>
      </c>
      <c r="M112" s="231">
        <v>41.33437</v>
      </c>
      <c r="N112" s="1"/>
      <c r="O112" s="1"/>
    </row>
    <row r="113" spans="1:15" ht="12.75" customHeight="1">
      <c r="A113" s="30">
        <v>103</v>
      </c>
      <c r="B113" s="217" t="s">
        <v>816</v>
      </c>
      <c r="C113" s="231">
        <v>463.7</v>
      </c>
      <c r="D113" s="232">
        <v>461.85000000000008</v>
      </c>
      <c r="E113" s="232">
        <v>453.70000000000016</v>
      </c>
      <c r="F113" s="232">
        <v>443.7000000000001</v>
      </c>
      <c r="G113" s="232">
        <v>435.55000000000018</v>
      </c>
      <c r="H113" s="232">
        <v>471.85000000000014</v>
      </c>
      <c r="I113" s="232">
        <v>480.00000000000011</v>
      </c>
      <c r="J113" s="232">
        <v>490.00000000000011</v>
      </c>
      <c r="K113" s="231">
        <v>470</v>
      </c>
      <c r="L113" s="231">
        <v>451.85</v>
      </c>
      <c r="M113" s="231">
        <v>1.9077599999999999</v>
      </c>
      <c r="N113" s="1"/>
      <c r="O113" s="1"/>
    </row>
    <row r="114" spans="1:15" ht="12.75" customHeight="1">
      <c r="A114" s="30">
        <v>104</v>
      </c>
      <c r="B114" s="217" t="s">
        <v>330</v>
      </c>
      <c r="C114" s="231">
        <v>554.4</v>
      </c>
      <c r="D114" s="232">
        <v>556.30000000000007</v>
      </c>
      <c r="E114" s="232">
        <v>550.50000000000011</v>
      </c>
      <c r="F114" s="232">
        <v>546.6</v>
      </c>
      <c r="G114" s="232">
        <v>540.80000000000007</v>
      </c>
      <c r="H114" s="232">
        <v>560.20000000000016</v>
      </c>
      <c r="I114" s="232">
        <v>566.00000000000011</v>
      </c>
      <c r="J114" s="232">
        <v>569.9000000000002</v>
      </c>
      <c r="K114" s="231">
        <v>562.1</v>
      </c>
      <c r="L114" s="231">
        <v>552.4</v>
      </c>
      <c r="M114" s="231">
        <v>0.11907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718.5</v>
      </c>
      <c r="D115" s="232">
        <v>723.9666666666667</v>
      </c>
      <c r="E115" s="232">
        <v>710.18333333333339</v>
      </c>
      <c r="F115" s="232">
        <v>701.86666666666667</v>
      </c>
      <c r="G115" s="232">
        <v>688.08333333333337</v>
      </c>
      <c r="H115" s="232">
        <v>732.28333333333342</v>
      </c>
      <c r="I115" s="232">
        <v>746.06666666666672</v>
      </c>
      <c r="J115" s="232">
        <v>754.38333333333344</v>
      </c>
      <c r="K115" s="231">
        <v>737.75</v>
      </c>
      <c r="L115" s="231">
        <v>715.65</v>
      </c>
      <c r="M115" s="231">
        <v>10.02261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1066.9000000000001</v>
      </c>
      <c r="D116" s="232">
        <v>1070.9333333333334</v>
      </c>
      <c r="E116" s="232">
        <v>1059.9166666666667</v>
      </c>
      <c r="F116" s="232">
        <v>1052.9333333333334</v>
      </c>
      <c r="G116" s="232">
        <v>1041.9166666666667</v>
      </c>
      <c r="H116" s="232">
        <v>1077.9166666666667</v>
      </c>
      <c r="I116" s="232">
        <v>1088.9333333333332</v>
      </c>
      <c r="J116" s="232">
        <v>1095.9166666666667</v>
      </c>
      <c r="K116" s="231">
        <v>1081.95</v>
      </c>
      <c r="L116" s="231">
        <v>1063.95</v>
      </c>
      <c r="M116" s="231">
        <v>13.69415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178.65</v>
      </c>
      <c r="D117" s="232">
        <v>177.93333333333331</v>
      </c>
      <c r="E117" s="232">
        <v>175.86666666666662</v>
      </c>
      <c r="F117" s="232">
        <v>173.08333333333331</v>
      </c>
      <c r="G117" s="232">
        <v>171.01666666666662</v>
      </c>
      <c r="H117" s="232">
        <v>180.71666666666661</v>
      </c>
      <c r="I117" s="232">
        <v>182.78333333333327</v>
      </c>
      <c r="J117" s="232">
        <v>185.56666666666661</v>
      </c>
      <c r="K117" s="231">
        <v>180</v>
      </c>
      <c r="L117" s="231">
        <v>175.15</v>
      </c>
      <c r="M117" s="231">
        <v>21.48254</v>
      </c>
      <c r="N117" s="1"/>
      <c r="O117" s="1"/>
    </row>
    <row r="118" spans="1:15" ht="12.75" customHeight="1">
      <c r="A118" s="30">
        <v>108</v>
      </c>
      <c r="B118" s="217" t="s">
        <v>806</v>
      </c>
      <c r="C118" s="231">
        <v>1491.9</v>
      </c>
      <c r="D118" s="232">
        <v>1493.9666666666665</v>
      </c>
      <c r="E118" s="232">
        <v>1482.9333333333329</v>
      </c>
      <c r="F118" s="232">
        <v>1473.9666666666665</v>
      </c>
      <c r="G118" s="232">
        <v>1462.9333333333329</v>
      </c>
      <c r="H118" s="232">
        <v>1502.9333333333329</v>
      </c>
      <c r="I118" s="232">
        <v>1513.9666666666662</v>
      </c>
      <c r="J118" s="232">
        <v>1522.9333333333329</v>
      </c>
      <c r="K118" s="231">
        <v>1505</v>
      </c>
      <c r="L118" s="231">
        <v>1485</v>
      </c>
      <c r="M118" s="231">
        <v>0.31133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217.15</v>
      </c>
      <c r="D119" s="232">
        <v>219.29999999999998</v>
      </c>
      <c r="E119" s="232">
        <v>214.09999999999997</v>
      </c>
      <c r="F119" s="232">
        <v>211.04999999999998</v>
      </c>
      <c r="G119" s="232">
        <v>205.84999999999997</v>
      </c>
      <c r="H119" s="232">
        <v>222.34999999999997</v>
      </c>
      <c r="I119" s="232">
        <v>227.54999999999995</v>
      </c>
      <c r="J119" s="232">
        <v>230.59999999999997</v>
      </c>
      <c r="K119" s="231">
        <v>224.5</v>
      </c>
      <c r="L119" s="231">
        <v>216.25</v>
      </c>
      <c r="M119" s="231">
        <v>95.50461</v>
      </c>
      <c r="N119" s="1"/>
      <c r="O119" s="1"/>
    </row>
    <row r="120" spans="1:15" ht="12.75" customHeight="1">
      <c r="A120" s="30">
        <v>110</v>
      </c>
      <c r="B120" s="217" t="s">
        <v>331</v>
      </c>
      <c r="C120" s="231">
        <v>521.5</v>
      </c>
      <c r="D120" s="232">
        <v>526.13333333333333</v>
      </c>
      <c r="E120" s="232">
        <v>514.36666666666667</v>
      </c>
      <c r="F120" s="232">
        <v>507.23333333333335</v>
      </c>
      <c r="G120" s="232">
        <v>495.4666666666667</v>
      </c>
      <c r="H120" s="232">
        <v>533.26666666666665</v>
      </c>
      <c r="I120" s="232">
        <v>545.0333333333333</v>
      </c>
      <c r="J120" s="232">
        <v>552.16666666666663</v>
      </c>
      <c r="K120" s="231">
        <v>537.9</v>
      </c>
      <c r="L120" s="231">
        <v>519</v>
      </c>
      <c r="M120" s="231">
        <v>5.6242000000000001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3949.25</v>
      </c>
      <c r="D121" s="232">
        <v>3966.7000000000003</v>
      </c>
      <c r="E121" s="232">
        <v>3918.4000000000005</v>
      </c>
      <c r="F121" s="232">
        <v>3887.55</v>
      </c>
      <c r="G121" s="232">
        <v>3839.2500000000005</v>
      </c>
      <c r="H121" s="232">
        <v>3997.5500000000006</v>
      </c>
      <c r="I121" s="232">
        <v>4045.8500000000008</v>
      </c>
      <c r="J121" s="232">
        <v>4076.7000000000007</v>
      </c>
      <c r="K121" s="231">
        <v>4015</v>
      </c>
      <c r="L121" s="231">
        <v>3935.85</v>
      </c>
      <c r="M121" s="231">
        <v>1.3049599999999999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1512.45</v>
      </c>
      <c r="D122" s="232">
        <v>1516.4333333333334</v>
      </c>
      <c r="E122" s="232">
        <v>1505.4166666666667</v>
      </c>
      <c r="F122" s="232">
        <v>1498.3833333333334</v>
      </c>
      <c r="G122" s="232">
        <v>1487.3666666666668</v>
      </c>
      <c r="H122" s="232">
        <v>1523.4666666666667</v>
      </c>
      <c r="I122" s="232">
        <v>1534.4833333333331</v>
      </c>
      <c r="J122" s="232">
        <v>1541.5166666666667</v>
      </c>
      <c r="K122" s="231">
        <v>1527.45</v>
      </c>
      <c r="L122" s="231">
        <v>1509.4</v>
      </c>
      <c r="M122" s="231">
        <v>2.3405200000000002</v>
      </c>
      <c r="N122" s="1"/>
      <c r="O122" s="1"/>
    </row>
    <row r="123" spans="1:15" ht="12.75" customHeight="1">
      <c r="A123" s="30">
        <v>113</v>
      </c>
      <c r="B123" s="217" t="s">
        <v>332</v>
      </c>
      <c r="C123" s="231">
        <v>2207</v>
      </c>
      <c r="D123" s="232">
        <v>2208.8333333333335</v>
      </c>
      <c r="E123" s="232">
        <v>2198.7666666666669</v>
      </c>
      <c r="F123" s="232">
        <v>2190.5333333333333</v>
      </c>
      <c r="G123" s="232">
        <v>2180.4666666666667</v>
      </c>
      <c r="H123" s="232">
        <v>2217.0666666666671</v>
      </c>
      <c r="I123" s="232">
        <v>2227.1333333333337</v>
      </c>
      <c r="J123" s="232">
        <v>2235.3666666666672</v>
      </c>
      <c r="K123" s="231">
        <v>2218.9</v>
      </c>
      <c r="L123" s="231">
        <v>2200.6</v>
      </c>
      <c r="M123" s="231">
        <v>0.43256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730.3</v>
      </c>
      <c r="D124" s="232">
        <v>734.88333333333333</v>
      </c>
      <c r="E124" s="232">
        <v>722.56666666666661</v>
      </c>
      <c r="F124" s="232">
        <v>714.83333333333326</v>
      </c>
      <c r="G124" s="232">
        <v>702.51666666666654</v>
      </c>
      <c r="H124" s="232">
        <v>742.61666666666667</v>
      </c>
      <c r="I124" s="232">
        <v>754.93333333333351</v>
      </c>
      <c r="J124" s="232">
        <v>762.66666666666674</v>
      </c>
      <c r="K124" s="231">
        <v>747.2</v>
      </c>
      <c r="L124" s="231">
        <v>727.15</v>
      </c>
      <c r="M124" s="231">
        <v>6.6550799999999999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895.4</v>
      </c>
      <c r="D125" s="232">
        <v>896.5333333333333</v>
      </c>
      <c r="E125" s="232">
        <v>885.61666666666656</v>
      </c>
      <c r="F125" s="232">
        <v>875.83333333333326</v>
      </c>
      <c r="G125" s="232">
        <v>864.91666666666652</v>
      </c>
      <c r="H125" s="232">
        <v>906.31666666666661</v>
      </c>
      <c r="I125" s="232">
        <v>917.23333333333335</v>
      </c>
      <c r="J125" s="232">
        <v>927.01666666666665</v>
      </c>
      <c r="K125" s="231">
        <v>907.45</v>
      </c>
      <c r="L125" s="231">
        <v>886.75</v>
      </c>
      <c r="M125" s="231">
        <v>4.5921099999999999</v>
      </c>
      <c r="N125" s="1"/>
      <c r="O125" s="1"/>
    </row>
    <row r="126" spans="1:15" ht="12.75" customHeight="1">
      <c r="A126" s="30">
        <v>116</v>
      </c>
      <c r="B126" s="217" t="s">
        <v>333</v>
      </c>
      <c r="C126" s="231">
        <v>885.2</v>
      </c>
      <c r="D126" s="232">
        <v>889.43333333333339</v>
      </c>
      <c r="E126" s="232">
        <v>876.86666666666679</v>
      </c>
      <c r="F126" s="232">
        <v>868.53333333333342</v>
      </c>
      <c r="G126" s="232">
        <v>855.96666666666681</v>
      </c>
      <c r="H126" s="232">
        <v>897.76666666666677</v>
      </c>
      <c r="I126" s="232">
        <v>910.33333333333337</v>
      </c>
      <c r="J126" s="232">
        <v>918.66666666666674</v>
      </c>
      <c r="K126" s="231">
        <v>902</v>
      </c>
      <c r="L126" s="231">
        <v>881.1</v>
      </c>
      <c r="M126" s="231">
        <v>0.82845000000000002</v>
      </c>
      <c r="N126" s="1"/>
      <c r="O126" s="1"/>
    </row>
    <row r="127" spans="1:15" ht="12.75" customHeight="1">
      <c r="A127" s="30">
        <v>117</v>
      </c>
      <c r="B127" s="217" t="s">
        <v>247</v>
      </c>
      <c r="C127" s="231">
        <v>339.9</v>
      </c>
      <c r="D127" s="232">
        <v>342.59999999999997</v>
      </c>
      <c r="E127" s="232">
        <v>336.29999999999995</v>
      </c>
      <c r="F127" s="232">
        <v>332.7</v>
      </c>
      <c r="G127" s="232">
        <v>326.39999999999998</v>
      </c>
      <c r="H127" s="232">
        <v>346.19999999999993</v>
      </c>
      <c r="I127" s="232">
        <v>352.5</v>
      </c>
      <c r="J127" s="232">
        <v>356.09999999999991</v>
      </c>
      <c r="K127" s="231">
        <v>348.9</v>
      </c>
      <c r="L127" s="231">
        <v>339</v>
      </c>
      <c r="M127" s="231">
        <v>6.6571999999999996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1392.85</v>
      </c>
      <c r="D128" s="232">
        <v>1398.6000000000001</v>
      </c>
      <c r="E128" s="232">
        <v>1373.2500000000002</v>
      </c>
      <c r="F128" s="232">
        <v>1353.65</v>
      </c>
      <c r="G128" s="232">
        <v>1328.3000000000002</v>
      </c>
      <c r="H128" s="232">
        <v>1418.2000000000003</v>
      </c>
      <c r="I128" s="232">
        <v>1443.5500000000002</v>
      </c>
      <c r="J128" s="232">
        <v>1463.1500000000003</v>
      </c>
      <c r="K128" s="231">
        <v>1423.95</v>
      </c>
      <c r="L128" s="231">
        <v>1379</v>
      </c>
      <c r="M128" s="231">
        <v>6.2029199999999998</v>
      </c>
      <c r="N128" s="1"/>
      <c r="O128" s="1"/>
    </row>
    <row r="129" spans="1:15" ht="12.75" customHeight="1">
      <c r="A129" s="30">
        <v>119</v>
      </c>
      <c r="B129" s="217" t="s">
        <v>334</v>
      </c>
      <c r="C129" s="231">
        <v>807.35</v>
      </c>
      <c r="D129" s="232">
        <v>808.98333333333323</v>
      </c>
      <c r="E129" s="232">
        <v>799.36666666666645</v>
      </c>
      <c r="F129" s="232">
        <v>791.38333333333321</v>
      </c>
      <c r="G129" s="232">
        <v>781.76666666666642</v>
      </c>
      <c r="H129" s="232">
        <v>816.96666666666647</v>
      </c>
      <c r="I129" s="232">
        <v>826.58333333333326</v>
      </c>
      <c r="J129" s="232">
        <v>834.56666666666649</v>
      </c>
      <c r="K129" s="231">
        <v>818.6</v>
      </c>
      <c r="L129" s="231">
        <v>801</v>
      </c>
      <c r="M129" s="231">
        <v>1.20943</v>
      </c>
      <c r="N129" s="1"/>
      <c r="O129" s="1"/>
    </row>
    <row r="130" spans="1:15" ht="12.75" customHeight="1">
      <c r="A130" s="30">
        <v>120</v>
      </c>
      <c r="B130" s="217" t="s">
        <v>336</v>
      </c>
      <c r="C130" s="231">
        <v>882.65</v>
      </c>
      <c r="D130" s="232">
        <v>886.56666666666661</v>
      </c>
      <c r="E130" s="232">
        <v>876.13333333333321</v>
      </c>
      <c r="F130" s="232">
        <v>869.61666666666656</v>
      </c>
      <c r="G130" s="232">
        <v>859.18333333333317</v>
      </c>
      <c r="H130" s="232">
        <v>893.08333333333326</v>
      </c>
      <c r="I130" s="232">
        <v>903.51666666666665</v>
      </c>
      <c r="J130" s="232">
        <v>910.0333333333333</v>
      </c>
      <c r="K130" s="231">
        <v>897</v>
      </c>
      <c r="L130" s="231">
        <v>880.05</v>
      </c>
      <c r="M130" s="231">
        <v>0.13266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371.85</v>
      </c>
      <c r="D131" s="232">
        <v>373.98333333333335</v>
      </c>
      <c r="E131" s="232">
        <v>366.4666666666667</v>
      </c>
      <c r="F131" s="232">
        <v>361.08333333333337</v>
      </c>
      <c r="G131" s="232">
        <v>353.56666666666672</v>
      </c>
      <c r="H131" s="232">
        <v>379.36666666666667</v>
      </c>
      <c r="I131" s="232">
        <v>386.88333333333333</v>
      </c>
      <c r="J131" s="232">
        <v>392.26666666666665</v>
      </c>
      <c r="K131" s="231">
        <v>381.5</v>
      </c>
      <c r="L131" s="231">
        <v>368.6</v>
      </c>
      <c r="M131" s="231">
        <v>38.15316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559.85</v>
      </c>
      <c r="D132" s="232">
        <v>560.71666666666658</v>
      </c>
      <c r="E132" s="232">
        <v>556.93333333333317</v>
      </c>
      <c r="F132" s="232">
        <v>554.01666666666654</v>
      </c>
      <c r="G132" s="232">
        <v>550.23333333333312</v>
      </c>
      <c r="H132" s="232">
        <v>563.63333333333321</v>
      </c>
      <c r="I132" s="232">
        <v>567.41666666666674</v>
      </c>
      <c r="J132" s="232">
        <v>570.33333333333326</v>
      </c>
      <c r="K132" s="231">
        <v>564.5</v>
      </c>
      <c r="L132" s="231">
        <v>557.79999999999995</v>
      </c>
      <c r="M132" s="231">
        <v>12.231009999999999</v>
      </c>
      <c r="N132" s="1"/>
      <c r="O132" s="1"/>
    </row>
    <row r="133" spans="1:15" ht="12.75" customHeight="1">
      <c r="A133" s="30">
        <v>123</v>
      </c>
      <c r="B133" s="217" t="s">
        <v>248</v>
      </c>
      <c r="C133" s="231">
        <v>1848.1</v>
      </c>
      <c r="D133" s="232">
        <v>1858.8</v>
      </c>
      <c r="E133" s="232">
        <v>1830.6499999999999</v>
      </c>
      <c r="F133" s="232">
        <v>1813.1999999999998</v>
      </c>
      <c r="G133" s="232">
        <v>1785.0499999999997</v>
      </c>
      <c r="H133" s="232">
        <v>1876.25</v>
      </c>
      <c r="I133" s="232">
        <v>1904.4</v>
      </c>
      <c r="J133" s="232">
        <v>1921.8500000000001</v>
      </c>
      <c r="K133" s="231">
        <v>1886.95</v>
      </c>
      <c r="L133" s="231">
        <v>1841.35</v>
      </c>
      <c r="M133" s="231">
        <v>1.67153</v>
      </c>
      <c r="N133" s="1"/>
      <c r="O133" s="1"/>
    </row>
    <row r="134" spans="1:15" ht="12.75" customHeight="1">
      <c r="A134" s="30">
        <v>124</v>
      </c>
      <c r="B134" s="217" t="s">
        <v>856</v>
      </c>
      <c r="C134" s="231">
        <v>701.1</v>
      </c>
      <c r="D134" s="232">
        <v>701.1</v>
      </c>
      <c r="E134" s="232">
        <v>686.40000000000009</v>
      </c>
      <c r="F134" s="232">
        <v>671.7</v>
      </c>
      <c r="G134" s="232">
        <v>657.00000000000011</v>
      </c>
      <c r="H134" s="232">
        <v>715.80000000000007</v>
      </c>
      <c r="I134" s="232">
        <v>730.50000000000011</v>
      </c>
      <c r="J134" s="232">
        <v>745.2</v>
      </c>
      <c r="K134" s="231">
        <v>715.8</v>
      </c>
      <c r="L134" s="231">
        <v>686.4</v>
      </c>
      <c r="M134" s="231">
        <v>9.2430599999999998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1959.95</v>
      </c>
      <c r="D135" s="232">
        <v>1972.7166666666665</v>
      </c>
      <c r="E135" s="232">
        <v>1937.2333333333329</v>
      </c>
      <c r="F135" s="232">
        <v>1914.5166666666664</v>
      </c>
      <c r="G135" s="232">
        <v>1879.0333333333328</v>
      </c>
      <c r="H135" s="232">
        <v>1995.4333333333329</v>
      </c>
      <c r="I135" s="232">
        <v>2030.9166666666665</v>
      </c>
      <c r="J135" s="232">
        <v>2053.6333333333332</v>
      </c>
      <c r="K135" s="231">
        <v>2008.2</v>
      </c>
      <c r="L135" s="231">
        <v>1950</v>
      </c>
      <c r="M135" s="231">
        <v>2.5825499999999999</v>
      </c>
      <c r="N135" s="1"/>
      <c r="O135" s="1"/>
    </row>
    <row r="136" spans="1:15" ht="12.75" customHeight="1">
      <c r="A136" s="30">
        <v>126</v>
      </c>
      <c r="B136" s="217" t="s">
        <v>849</v>
      </c>
      <c r="C136" s="231">
        <v>327</v>
      </c>
      <c r="D136" s="232">
        <v>330.06666666666666</v>
      </c>
      <c r="E136" s="232">
        <v>321.68333333333334</v>
      </c>
      <c r="F136" s="232">
        <v>316.36666666666667</v>
      </c>
      <c r="G136" s="232">
        <v>307.98333333333335</v>
      </c>
      <c r="H136" s="232">
        <v>335.38333333333333</v>
      </c>
      <c r="I136" s="232">
        <v>343.76666666666665</v>
      </c>
      <c r="J136" s="232">
        <v>349.08333333333331</v>
      </c>
      <c r="K136" s="231">
        <v>338.45</v>
      </c>
      <c r="L136" s="231">
        <v>324.75</v>
      </c>
      <c r="M136" s="231">
        <v>9.3719999999999999</v>
      </c>
      <c r="N136" s="1"/>
      <c r="O136" s="1"/>
    </row>
    <row r="137" spans="1:15" ht="12.75" customHeight="1">
      <c r="A137" s="30">
        <v>127</v>
      </c>
      <c r="B137" s="217" t="s">
        <v>337</v>
      </c>
      <c r="C137" s="231">
        <v>213.3</v>
      </c>
      <c r="D137" s="232">
        <v>214.08333333333334</v>
      </c>
      <c r="E137" s="232">
        <v>211.36666666666667</v>
      </c>
      <c r="F137" s="232">
        <v>209.43333333333334</v>
      </c>
      <c r="G137" s="232">
        <v>206.71666666666667</v>
      </c>
      <c r="H137" s="232">
        <v>216.01666666666668</v>
      </c>
      <c r="I137" s="232">
        <v>218.73333333333332</v>
      </c>
      <c r="J137" s="232">
        <v>220.66666666666669</v>
      </c>
      <c r="K137" s="231">
        <v>216.8</v>
      </c>
      <c r="L137" s="231">
        <v>212.15</v>
      </c>
      <c r="M137" s="231">
        <v>14.22706</v>
      </c>
      <c r="N137" s="1"/>
      <c r="O137" s="1"/>
    </row>
    <row r="138" spans="1:15" ht="12.75" customHeight="1">
      <c r="A138" s="30">
        <v>128</v>
      </c>
      <c r="B138" s="217" t="s">
        <v>817</v>
      </c>
      <c r="C138" s="231">
        <v>177.5</v>
      </c>
      <c r="D138" s="232">
        <v>177.78333333333333</v>
      </c>
      <c r="E138" s="232">
        <v>176.06666666666666</v>
      </c>
      <c r="F138" s="232">
        <v>174.63333333333333</v>
      </c>
      <c r="G138" s="232">
        <v>172.91666666666666</v>
      </c>
      <c r="H138" s="232">
        <v>179.21666666666667</v>
      </c>
      <c r="I138" s="232">
        <v>180.93333333333331</v>
      </c>
      <c r="J138" s="232">
        <v>182.36666666666667</v>
      </c>
      <c r="K138" s="231">
        <v>179.5</v>
      </c>
      <c r="L138" s="231">
        <v>176.35</v>
      </c>
      <c r="M138" s="231">
        <v>9.2126599999999996</v>
      </c>
      <c r="N138" s="1"/>
      <c r="O138" s="1"/>
    </row>
    <row r="139" spans="1:15" ht="12.75" customHeight="1">
      <c r="A139" s="30">
        <v>129</v>
      </c>
      <c r="B139" s="217" t="s">
        <v>249</v>
      </c>
      <c r="C139" s="231">
        <v>39.6</v>
      </c>
      <c r="D139" s="232">
        <v>39.866666666666667</v>
      </c>
      <c r="E139" s="232">
        <v>39.083333333333336</v>
      </c>
      <c r="F139" s="232">
        <v>38.56666666666667</v>
      </c>
      <c r="G139" s="232">
        <v>37.783333333333339</v>
      </c>
      <c r="H139" s="232">
        <v>40.383333333333333</v>
      </c>
      <c r="I139" s="232">
        <v>41.166666666666664</v>
      </c>
      <c r="J139" s="232">
        <v>41.68333333333333</v>
      </c>
      <c r="K139" s="231">
        <v>40.65</v>
      </c>
      <c r="L139" s="231">
        <v>39.35</v>
      </c>
      <c r="M139" s="231">
        <v>15.404859999999999</v>
      </c>
      <c r="N139" s="1"/>
      <c r="O139" s="1"/>
    </row>
    <row r="140" spans="1:15" ht="12.75" customHeight="1">
      <c r="A140" s="30">
        <v>130</v>
      </c>
      <c r="B140" s="217" t="s">
        <v>338</v>
      </c>
      <c r="C140" s="231">
        <v>219.65</v>
      </c>
      <c r="D140" s="232">
        <v>220.83333333333334</v>
      </c>
      <c r="E140" s="232">
        <v>217.2166666666667</v>
      </c>
      <c r="F140" s="232">
        <v>214.78333333333336</v>
      </c>
      <c r="G140" s="232">
        <v>211.16666666666671</v>
      </c>
      <c r="H140" s="232">
        <v>223.26666666666668</v>
      </c>
      <c r="I140" s="232">
        <v>226.8833333333333</v>
      </c>
      <c r="J140" s="232">
        <v>229.31666666666666</v>
      </c>
      <c r="K140" s="231">
        <v>224.45</v>
      </c>
      <c r="L140" s="231">
        <v>218.4</v>
      </c>
      <c r="M140" s="231">
        <v>2.8292099999999998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3435.55</v>
      </c>
      <c r="D141" s="232">
        <v>3424.85</v>
      </c>
      <c r="E141" s="232">
        <v>3400.7</v>
      </c>
      <c r="F141" s="232">
        <v>3365.85</v>
      </c>
      <c r="G141" s="232">
        <v>3341.7</v>
      </c>
      <c r="H141" s="232">
        <v>3459.7</v>
      </c>
      <c r="I141" s="232">
        <v>3483.8500000000004</v>
      </c>
      <c r="J141" s="232">
        <v>3518.7</v>
      </c>
      <c r="K141" s="231">
        <v>3449</v>
      </c>
      <c r="L141" s="231">
        <v>3390</v>
      </c>
      <c r="M141" s="231">
        <v>3.6551399999999998</v>
      </c>
      <c r="N141" s="1"/>
      <c r="O141" s="1"/>
    </row>
    <row r="142" spans="1:15" ht="12.75" customHeight="1">
      <c r="A142" s="30">
        <v>132</v>
      </c>
      <c r="B142" s="217" t="s">
        <v>250</v>
      </c>
      <c r="C142" s="231">
        <v>3864.05</v>
      </c>
      <c r="D142" s="232">
        <v>3886.0166666666669</v>
      </c>
      <c r="E142" s="232">
        <v>3833.6333333333337</v>
      </c>
      <c r="F142" s="232">
        <v>3803.2166666666667</v>
      </c>
      <c r="G142" s="232">
        <v>3750.8333333333335</v>
      </c>
      <c r="H142" s="232">
        <v>3916.4333333333338</v>
      </c>
      <c r="I142" s="232">
        <v>3968.8166666666671</v>
      </c>
      <c r="J142" s="232">
        <v>3999.233333333334</v>
      </c>
      <c r="K142" s="231">
        <v>3938.4</v>
      </c>
      <c r="L142" s="231">
        <v>3855.6</v>
      </c>
      <c r="M142" s="231">
        <v>1.2247300000000001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2249</v>
      </c>
      <c r="D143" s="232">
        <v>2246.4166666666665</v>
      </c>
      <c r="E143" s="232">
        <v>2222.6333333333332</v>
      </c>
      <c r="F143" s="232">
        <v>2196.2666666666669</v>
      </c>
      <c r="G143" s="232">
        <v>2172.4833333333336</v>
      </c>
      <c r="H143" s="232">
        <v>2272.7833333333328</v>
      </c>
      <c r="I143" s="232">
        <v>2296.5666666666666</v>
      </c>
      <c r="J143" s="232">
        <v>2322.9333333333325</v>
      </c>
      <c r="K143" s="231">
        <v>2270.1999999999998</v>
      </c>
      <c r="L143" s="231">
        <v>2220.0500000000002</v>
      </c>
      <c r="M143" s="231">
        <v>2.8521999999999998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4253.5</v>
      </c>
      <c r="D144" s="232">
        <v>4244.9333333333334</v>
      </c>
      <c r="E144" s="232">
        <v>4229.8666666666668</v>
      </c>
      <c r="F144" s="232">
        <v>4206.2333333333336</v>
      </c>
      <c r="G144" s="232">
        <v>4191.166666666667</v>
      </c>
      <c r="H144" s="232">
        <v>4268.5666666666666</v>
      </c>
      <c r="I144" s="232">
        <v>4283.6333333333341</v>
      </c>
      <c r="J144" s="232">
        <v>4307.2666666666664</v>
      </c>
      <c r="K144" s="231">
        <v>4260</v>
      </c>
      <c r="L144" s="231">
        <v>4221.3</v>
      </c>
      <c r="M144" s="231">
        <v>1.66567</v>
      </c>
      <c r="N144" s="1"/>
      <c r="O144" s="1"/>
    </row>
    <row r="145" spans="1:15" ht="12.75" customHeight="1">
      <c r="A145" s="30">
        <v>135</v>
      </c>
      <c r="B145" s="217" t="s">
        <v>339</v>
      </c>
      <c r="C145" s="231">
        <v>562.25</v>
      </c>
      <c r="D145" s="232">
        <v>565.98333333333335</v>
      </c>
      <c r="E145" s="232">
        <v>554.81666666666672</v>
      </c>
      <c r="F145" s="232">
        <v>547.38333333333333</v>
      </c>
      <c r="G145" s="232">
        <v>536.2166666666667</v>
      </c>
      <c r="H145" s="232">
        <v>573.41666666666674</v>
      </c>
      <c r="I145" s="232">
        <v>584.58333333333326</v>
      </c>
      <c r="J145" s="232">
        <v>592.01666666666677</v>
      </c>
      <c r="K145" s="231">
        <v>577.15</v>
      </c>
      <c r="L145" s="231">
        <v>558.54999999999995</v>
      </c>
      <c r="M145" s="231">
        <v>2.1106500000000001</v>
      </c>
      <c r="N145" s="1"/>
      <c r="O145" s="1"/>
    </row>
    <row r="146" spans="1:15" ht="12.75" customHeight="1">
      <c r="A146" s="30">
        <v>136</v>
      </c>
      <c r="B146" s="217" t="s">
        <v>340</v>
      </c>
      <c r="C146" s="231">
        <v>176.15</v>
      </c>
      <c r="D146" s="232">
        <v>177.70000000000002</v>
      </c>
      <c r="E146" s="232">
        <v>173.80000000000004</v>
      </c>
      <c r="F146" s="232">
        <v>171.45000000000002</v>
      </c>
      <c r="G146" s="232">
        <v>167.55000000000004</v>
      </c>
      <c r="H146" s="232">
        <v>180.05000000000004</v>
      </c>
      <c r="I146" s="232">
        <v>183.95000000000002</v>
      </c>
      <c r="J146" s="232">
        <v>186.30000000000004</v>
      </c>
      <c r="K146" s="231">
        <v>181.6</v>
      </c>
      <c r="L146" s="231">
        <v>175.35</v>
      </c>
      <c r="M146" s="231">
        <v>2.5475400000000001</v>
      </c>
      <c r="N146" s="1"/>
      <c r="O146" s="1"/>
    </row>
    <row r="147" spans="1:15" ht="12.75" customHeight="1">
      <c r="A147" s="30">
        <v>137</v>
      </c>
      <c r="B147" s="217" t="s">
        <v>341</v>
      </c>
      <c r="C147" s="231">
        <v>167.5</v>
      </c>
      <c r="D147" s="232">
        <v>168.43333333333331</v>
      </c>
      <c r="E147" s="232">
        <v>165.66666666666663</v>
      </c>
      <c r="F147" s="232">
        <v>163.83333333333331</v>
      </c>
      <c r="G147" s="232">
        <v>161.06666666666663</v>
      </c>
      <c r="H147" s="232">
        <v>170.26666666666662</v>
      </c>
      <c r="I147" s="232">
        <v>173.03333333333333</v>
      </c>
      <c r="J147" s="232">
        <v>174.86666666666662</v>
      </c>
      <c r="K147" s="231">
        <v>171.2</v>
      </c>
      <c r="L147" s="231">
        <v>166.6</v>
      </c>
      <c r="M147" s="231">
        <v>2.5950199999999999</v>
      </c>
      <c r="N147" s="1"/>
      <c r="O147" s="1"/>
    </row>
    <row r="148" spans="1:15" ht="12.75" customHeight="1">
      <c r="A148" s="30">
        <v>138</v>
      </c>
      <c r="B148" s="217" t="s">
        <v>818</v>
      </c>
      <c r="C148" s="231">
        <v>51.85</v>
      </c>
      <c r="D148" s="232">
        <v>52.300000000000004</v>
      </c>
      <c r="E148" s="232">
        <v>51.300000000000011</v>
      </c>
      <c r="F148" s="232">
        <v>50.750000000000007</v>
      </c>
      <c r="G148" s="232">
        <v>49.750000000000014</v>
      </c>
      <c r="H148" s="232">
        <v>52.850000000000009</v>
      </c>
      <c r="I148" s="232">
        <v>53.849999999999994</v>
      </c>
      <c r="J148" s="232">
        <v>54.400000000000006</v>
      </c>
      <c r="K148" s="231">
        <v>53.3</v>
      </c>
      <c r="L148" s="231">
        <v>51.75</v>
      </c>
      <c r="M148" s="231">
        <v>43.882860000000001</v>
      </c>
      <c r="N148" s="1"/>
      <c r="O148" s="1"/>
    </row>
    <row r="149" spans="1:15" ht="12.75" customHeight="1">
      <c r="A149" s="30">
        <v>139</v>
      </c>
      <c r="B149" s="217" t="s">
        <v>342</v>
      </c>
      <c r="C149" s="231">
        <v>63.95</v>
      </c>
      <c r="D149" s="232">
        <v>64.066666666666677</v>
      </c>
      <c r="E149" s="232">
        <v>62.233333333333348</v>
      </c>
      <c r="F149" s="232">
        <v>60.516666666666673</v>
      </c>
      <c r="G149" s="232">
        <v>58.683333333333344</v>
      </c>
      <c r="H149" s="232">
        <v>65.78333333333336</v>
      </c>
      <c r="I149" s="232">
        <v>67.616666666666703</v>
      </c>
      <c r="J149" s="232">
        <v>69.333333333333357</v>
      </c>
      <c r="K149" s="231">
        <v>65.900000000000006</v>
      </c>
      <c r="L149" s="231">
        <v>62.35</v>
      </c>
      <c r="M149" s="231">
        <v>18.824310000000001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3215.25</v>
      </c>
      <c r="D150" s="232">
        <v>3215.4</v>
      </c>
      <c r="E150" s="232">
        <v>3187.9500000000003</v>
      </c>
      <c r="F150" s="232">
        <v>3160.65</v>
      </c>
      <c r="G150" s="232">
        <v>3133.2000000000003</v>
      </c>
      <c r="H150" s="232">
        <v>3242.7000000000003</v>
      </c>
      <c r="I150" s="232">
        <v>3270.15</v>
      </c>
      <c r="J150" s="232">
        <v>3297.4500000000003</v>
      </c>
      <c r="K150" s="231">
        <v>3242.85</v>
      </c>
      <c r="L150" s="231">
        <v>3188.1</v>
      </c>
      <c r="M150" s="231">
        <v>3.7261700000000002</v>
      </c>
      <c r="N150" s="1"/>
      <c r="O150" s="1"/>
    </row>
    <row r="151" spans="1:15" ht="12.75" customHeight="1">
      <c r="A151" s="30">
        <v>141</v>
      </c>
      <c r="B151" s="217" t="s">
        <v>343</v>
      </c>
      <c r="C151" s="231">
        <v>406.25</v>
      </c>
      <c r="D151" s="232">
        <v>410</v>
      </c>
      <c r="E151" s="232">
        <v>399.8</v>
      </c>
      <c r="F151" s="232">
        <v>393.35</v>
      </c>
      <c r="G151" s="232">
        <v>383.15000000000003</v>
      </c>
      <c r="H151" s="232">
        <v>416.45</v>
      </c>
      <c r="I151" s="232">
        <v>426.65000000000003</v>
      </c>
      <c r="J151" s="232">
        <v>433.09999999999997</v>
      </c>
      <c r="K151" s="231">
        <v>420.2</v>
      </c>
      <c r="L151" s="231">
        <v>403.55</v>
      </c>
      <c r="M151" s="231">
        <v>2.6839</v>
      </c>
      <c r="N151" s="1"/>
      <c r="O151" s="1"/>
    </row>
    <row r="152" spans="1:15" ht="12.75" customHeight="1">
      <c r="A152" s="30">
        <v>142</v>
      </c>
      <c r="B152" s="217" t="s">
        <v>251</v>
      </c>
      <c r="C152" s="231">
        <v>422.6</v>
      </c>
      <c r="D152" s="232">
        <v>425</v>
      </c>
      <c r="E152" s="232">
        <v>418.75</v>
      </c>
      <c r="F152" s="232">
        <v>414.9</v>
      </c>
      <c r="G152" s="232">
        <v>408.65</v>
      </c>
      <c r="H152" s="232">
        <v>428.85</v>
      </c>
      <c r="I152" s="232">
        <v>435.1</v>
      </c>
      <c r="J152" s="232">
        <v>438.95000000000005</v>
      </c>
      <c r="K152" s="231">
        <v>431.25</v>
      </c>
      <c r="L152" s="231">
        <v>421.15</v>
      </c>
      <c r="M152" s="231">
        <v>0.64763000000000004</v>
      </c>
      <c r="N152" s="1"/>
      <c r="O152" s="1"/>
    </row>
    <row r="153" spans="1:15" ht="12.75" customHeight="1">
      <c r="A153" s="30">
        <v>143</v>
      </c>
      <c r="B153" s="217" t="s">
        <v>252</v>
      </c>
      <c r="C153" s="231">
        <v>1401</v>
      </c>
      <c r="D153" s="232">
        <v>1392.4833333333333</v>
      </c>
      <c r="E153" s="232">
        <v>1380.9666666666667</v>
      </c>
      <c r="F153" s="232">
        <v>1360.9333333333334</v>
      </c>
      <c r="G153" s="232">
        <v>1349.4166666666667</v>
      </c>
      <c r="H153" s="232">
        <v>1412.5166666666667</v>
      </c>
      <c r="I153" s="232">
        <v>1424.0333333333335</v>
      </c>
      <c r="J153" s="232">
        <v>1444.0666666666666</v>
      </c>
      <c r="K153" s="231">
        <v>1404</v>
      </c>
      <c r="L153" s="231">
        <v>1372.45</v>
      </c>
      <c r="M153" s="231">
        <v>0.17237</v>
      </c>
      <c r="N153" s="1"/>
      <c r="O153" s="1"/>
    </row>
    <row r="154" spans="1:15" ht="12.75" customHeight="1">
      <c r="A154" s="30">
        <v>144</v>
      </c>
      <c r="B154" s="217" t="s">
        <v>344</v>
      </c>
      <c r="C154" s="231">
        <v>78.900000000000006</v>
      </c>
      <c r="D154" s="232">
        <v>79.36666666666666</v>
      </c>
      <c r="E154" s="232">
        <v>77.883333333333326</v>
      </c>
      <c r="F154" s="232">
        <v>76.86666666666666</v>
      </c>
      <c r="G154" s="232">
        <v>75.383333333333326</v>
      </c>
      <c r="H154" s="232">
        <v>80.383333333333326</v>
      </c>
      <c r="I154" s="232">
        <v>81.866666666666646</v>
      </c>
      <c r="J154" s="232">
        <v>82.883333333333326</v>
      </c>
      <c r="K154" s="231">
        <v>80.849999999999994</v>
      </c>
      <c r="L154" s="231">
        <v>78.349999999999994</v>
      </c>
      <c r="M154" s="231">
        <v>11.39373</v>
      </c>
      <c r="N154" s="1"/>
      <c r="O154" s="1"/>
    </row>
    <row r="155" spans="1:15" ht="12.75" customHeight="1">
      <c r="A155" s="30">
        <v>145</v>
      </c>
      <c r="B155" s="217" t="s">
        <v>774</v>
      </c>
      <c r="C155" s="231">
        <v>59.65</v>
      </c>
      <c r="D155" s="232">
        <v>60.866666666666667</v>
      </c>
      <c r="E155" s="232">
        <v>57.833333333333336</v>
      </c>
      <c r="F155" s="232">
        <v>56.016666666666666</v>
      </c>
      <c r="G155" s="232">
        <v>52.983333333333334</v>
      </c>
      <c r="H155" s="232">
        <v>62.683333333333337</v>
      </c>
      <c r="I155" s="232">
        <v>65.716666666666669</v>
      </c>
      <c r="J155" s="232">
        <v>67.533333333333331</v>
      </c>
      <c r="K155" s="231">
        <v>63.9</v>
      </c>
      <c r="L155" s="231">
        <v>59.05</v>
      </c>
      <c r="M155" s="231">
        <v>189.92768000000001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2145.3000000000002</v>
      </c>
      <c r="D156" s="232">
        <v>2154.1833333333329</v>
      </c>
      <c r="E156" s="232">
        <v>2129.516666666666</v>
      </c>
      <c r="F156" s="232">
        <v>2113.7333333333331</v>
      </c>
      <c r="G156" s="232">
        <v>2089.0666666666662</v>
      </c>
      <c r="H156" s="232">
        <v>2169.9666666666658</v>
      </c>
      <c r="I156" s="232">
        <v>2194.6333333333328</v>
      </c>
      <c r="J156" s="232">
        <v>2210.4166666666656</v>
      </c>
      <c r="K156" s="231">
        <v>2178.85</v>
      </c>
      <c r="L156" s="231">
        <v>2138.4</v>
      </c>
      <c r="M156" s="231">
        <v>1.17916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179.2</v>
      </c>
      <c r="D157" s="232">
        <v>179.04999999999998</v>
      </c>
      <c r="E157" s="232">
        <v>177.04999999999995</v>
      </c>
      <c r="F157" s="232">
        <v>174.89999999999998</v>
      </c>
      <c r="G157" s="232">
        <v>172.89999999999995</v>
      </c>
      <c r="H157" s="232">
        <v>181.19999999999996</v>
      </c>
      <c r="I157" s="232">
        <v>183.20000000000002</v>
      </c>
      <c r="J157" s="232">
        <v>185.34999999999997</v>
      </c>
      <c r="K157" s="231">
        <v>181.05</v>
      </c>
      <c r="L157" s="231">
        <v>176.9</v>
      </c>
      <c r="M157" s="231">
        <v>19.569130000000001</v>
      </c>
      <c r="N157" s="1"/>
      <c r="O157" s="1"/>
    </row>
    <row r="158" spans="1:15" ht="12.75" customHeight="1">
      <c r="A158" s="30">
        <v>148</v>
      </c>
      <c r="B158" s="217" t="s">
        <v>345</v>
      </c>
      <c r="C158" s="231">
        <v>271.8</v>
      </c>
      <c r="D158" s="232">
        <v>273.7166666666667</v>
      </c>
      <c r="E158" s="232">
        <v>268.83333333333337</v>
      </c>
      <c r="F158" s="232">
        <v>265.86666666666667</v>
      </c>
      <c r="G158" s="232">
        <v>260.98333333333335</v>
      </c>
      <c r="H158" s="232">
        <v>276.68333333333339</v>
      </c>
      <c r="I158" s="232">
        <v>281.56666666666672</v>
      </c>
      <c r="J158" s="232">
        <v>284.53333333333342</v>
      </c>
      <c r="K158" s="231">
        <v>278.60000000000002</v>
      </c>
      <c r="L158" s="231">
        <v>270.75</v>
      </c>
      <c r="M158" s="231">
        <v>0.47244999999999998</v>
      </c>
      <c r="N158" s="1"/>
      <c r="O158" s="1"/>
    </row>
    <row r="159" spans="1:15" ht="12.75" customHeight="1">
      <c r="A159" s="30">
        <v>149</v>
      </c>
      <c r="B159" s="217" t="s">
        <v>807</v>
      </c>
      <c r="C159" s="231">
        <v>153.5</v>
      </c>
      <c r="D159" s="232">
        <v>154.29999999999998</v>
      </c>
      <c r="E159" s="232">
        <v>151.69999999999996</v>
      </c>
      <c r="F159" s="232">
        <v>149.89999999999998</v>
      </c>
      <c r="G159" s="232">
        <v>147.29999999999995</v>
      </c>
      <c r="H159" s="232">
        <v>156.09999999999997</v>
      </c>
      <c r="I159" s="232">
        <v>158.69999999999999</v>
      </c>
      <c r="J159" s="232">
        <v>160.49999999999997</v>
      </c>
      <c r="K159" s="231">
        <v>156.9</v>
      </c>
      <c r="L159" s="231">
        <v>152.5</v>
      </c>
      <c r="M159" s="231">
        <v>79.75685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136.4</v>
      </c>
      <c r="D160" s="232">
        <v>136.6</v>
      </c>
      <c r="E160" s="232">
        <v>134.69999999999999</v>
      </c>
      <c r="F160" s="232">
        <v>133</v>
      </c>
      <c r="G160" s="232">
        <v>131.1</v>
      </c>
      <c r="H160" s="232">
        <v>138.29999999999998</v>
      </c>
      <c r="I160" s="232">
        <v>140.20000000000002</v>
      </c>
      <c r="J160" s="232">
        <v>141.89999999999998</v>
      </c>
      <c r="K160" s="231">
        <v>138.5</v>
      </c>
      <c r="L160" s="231">
        <v>134.9</v>
      </c>
      <c r="M160" s="231">
        <v>109.21191</v>
      </c>
      <c r="N160" s="1"/>
      <c r="O160" s="1"/>
    </row>
    <row r="161" spans="1:15" ht="12.75" customHeight="1">
      <c r="A161" s="30">
        <v>151</v>
      </c>
      <c r="B161" s="217" t="s">
        <v>775</v>
      </c>
      <c r="C161" s="231">
        <v>353.85</v>
      </c>
      <c r="D161" s="232">
        <v>343.33333333333331</v>
      </c>
      <c r="E161" s="232">
        <v>332.81666666666661</v>
      </c>
      <c r="F161" s="232">
        <v>311.7833333333333</v>
      </c>
      <c r="G161" s="232">
        <v>301.26666666666659</v>
      </c>
      <c r="H161" s="232">
        <v>364.36666666666662</v>
      </c>
      <c r="I161" s="232">
        <v>374.88333333333338</v>
      </c>
      <c r="J161" s="232">
        <v>395.91666666666663</v>
      </c>
      <c r="K161" s="231">
        <v>353.85</v>
      </c>
      <c r="L161" s="231">
        <v>322.3</v>
      </c>
      <c r="M161" s="231">
        <v>55.694699999999997</v>
      </c>
      <c r="N161" s="1"/>
      <c r="O161" s="1"/>
    </row>
    <row r="162" spans="1:15" ht="12.75" customHeight="1">
      <c r="A162" s="30">
        <v>152</v>
      </c>
      <c r="B162" s="217" t="s">
        <v>346</v>
      </c>
      <c r="C162" s="231">
        <v>5608.75</v>
      </c>
      <c r="D162" s="232">
        <v>5611.2833333333328</v>
      </c>
      <c r="E162" s="232">
        <v>5567.4666666666653</v>
      </c>
      <c r="F162" s="232">
        <v>5526.1833333333325</v>
      </c>
      <c r="G162" s="232">
        <v>5482.366666666665</v>
      </c>
      <c r="H162" s="232">
        <v>5652.5666666666657</v>
      </c>
      <c r="I162" s="232">
        <v>5696.3833333333332</v>
      </c>
      <c r="J162" s="232">
        <v>5737.6666666666661</v>
      </c>
      <c r="K162" s="231">
        <v>5655.1</v>
      </c>
      <c r="L162" s="231">
        <v>5570</v>
      </c>
      <c r="M162" s="231">
        <v>0.49958999999999998</v>
      </c>
      <c r="N162" s="1"/>
      <c r="O162" s="1"/>
    </row>
    <row r="163" spans="1:15" ht="12.75" customHeight="1">
      <c r="A163" s="30">
        <v>153</v>
      </c>
      <c r="B163" s="217" t="s">
        <v>347</v>
      </c>
      <c r="C163" s="231">
        <v>545.4</v>
      </c>
      <c r="D163" s="232">
        <v>549.88333333333333</v>
      </c>
      <c r="E163" s="232">
        <v>536.51666666666665</v>
      </c>
      <c r="F163" s="232">
        <v>527.63333333333333</v>
      </c>
      <c r="G163" s="232">
        <v>514.26666666666665</v>
      </c>
      <c r="H163" s="232">
        <v>558.76666666666665</v>
      </c>
      <c r="I163" s="232">
        <v>572.13333333333321</v>
      </c>
      <c r="J163" s="232">
        <v>581.01666666666665</v>
      </c>
      <c r="K163" s="231">
        <v>563.25</v>
      </c>
      <c r="L163" s="231">
        <v>541</v>
      </c>
      <c r="M163" s="231">
        <v>1.8962300000000001</v>
      </c>
      <c r="N163" s="1"/>
      <c r="O163" s="1"/>
    </row>
    <row r="164" spans="1:15" ht="12.75" customHeight="1">
      <c r="A164" s="30">
        <v>154</v>
      </c>
      <c r="B164" s="217" t="s">
        <v>348</v>
      </c>
      <c r="C164" s="231">
        <v>187.25</v>
      </c>
      <c r="D164" s="232">
        <v>187.61666666666665</v>
      </c>
      <c r="E164" s="232">
        <v>184.33333333333329</v>
      </c>
      <c r="F164" s="232">
        <v>181.41666666666663</v>
      </c>
      <c r="G164" s="232">
        <v>178.13333333333327</v>
      </c>
      <c r="H164" s="232">
        <v>190.5333333333333</v>
      </c>
      <c r="I164" s="232">
        <v>193.81666666666666</v>
      </c>
      <c r="J164" s="232">
        <v>196.73333333333332</v>
      </c>
      <c r="K164" s="231">
        <v>190.9</v>
      </c>
      <c r="L164" s="231">
        <v>184.7</v>
      </c>
      <c r="M164" s="231">
        <v>5.5887700000000002</v>
      </c>
      <c r="N164" s="1"/>
      <c r="O164" s="1"/>
    </row>
    <row r="165" spans="1:15" ht="12.75" customHeight="1">
      <c r="A165" s="30">
        <v>155</v>
      </c>
      <c r="B165" s="217" t="s">
        <v>349</v>
      </c>
      <c r="C165" s="231">
        <v>102.2</v>
      </c>
      <c r="D165" s="232">
        <v>102.65000000000002</v>
      </c>
      <c r="E165" s="232">
        <v>101.15000000000003</v>
      </c>
      <c r="F165" s="232">
        <v>100.10000000000001</v>
      </c>
      <c r="G165" s="232">
        <v>98.600000000000023</v>
      </c>
      <c r="H165" s="232">
        <v>103.70000000000005</v>
      </c>
      <c r="I165" s="232">
        <v>105.20000000000002</v>
      </c>
      <c r="J165" s="232">
        <v>106.25000000000006</v>
      </c>
      <c r="K165" s="231">
        <v>104.15</v>
      </c>
      <c r="L165" s="231">
        <v>101.6</v>
      </c>
      <c r="M165" s="231">
        <v>7.4928100000000004</v>
      </c>
      <c r="N165" s="1"/>
      <c r="O165" s="1"/>
    </row>
    <row r="166" spans="1:15" ht="12.75" customHeight="1">
      <c r="A166" s="30">
        <v>156</v>
      </c>
      <c r="B166" s="217" t="s">
        <v>253</v>
      </c>
      <c r="C166" s="231">
        <v>283.25</v>
      </c>
      <c r="D166" s="232">
        <v>283.25</v>
      </c>
      <c r="E166" s="232">
        <v>281.5</v>
      </c>
      <c r="F166" s="232">
        <v>279.75</v>
      </c>
      <c r="G166" s="232">
        <v>278</v>
      </c>
      <c r="H166" s="232">
        <v>285</v>
      </c>
      <c r="I166" s="232">
        <v>286.75</v>
      </c>
      <c r="J166" s="232">
        <v>288.5</v>
      </c>
      <c r="K166" s="231">
        <v>285</v>
      </c>
      <c r="L166" s="231">
        <v>281.5</v>
      </c>
      <c r="M166" s="231">
        <v>6.7873200000000002</v>
      </c>
      <c r="N166" s="1"/>
      <c r="O166" s="1"/>
    </row>
    <row r="167" spans="1:15" ht="12.75" customHeight="1">
      <c r="A167" s="30">
        <v>157</v>
      </c>
      <c r="B167" s="217" t="s">
        <v>819</v>
      </c>
      <c r="C167" s="231">
        <v>1169.2</v>
      </c>
      <c r="D167" s="232">
        <v>1172.0666666666668</v>
      </c>
      <c r="E167" s="232">
        <v>1154.2333333333336</v>
      </c>
      <c r="F167" s="232">
        <v>1139.2666666666667</v>
      </c>
      <c r="G167" s="232">
        <v>1121.4333333333334</v>
      </c>
      <c r="H167" s="232">
        <v>1187.0333333333338</v>
      </c>
      <c r="I167" s="232">
        <v>1204.8666666666672</v>
      </c>
      <c r="J167" s="232">
        <v>1219.8333333333339</v>
      </c>
      <c r="K167" s="231">
        <v>1189.9000000000001</v>
      </c>
      <c r="L167" s="231">
        <v>1157.0999999999999</v>
      </c>
      <c r="M167" s="231">
        <v>0.64127999999999996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95.4</v>
      </c>
      <c r="D168" s="232">
        <v>96.05</v>
      </c>
      <c r="E168" s="232">
        <v>94.5</v>
      </c>
      <c r="F168" s="232">
        <v>93.600000000000009</v>
      </c>
      <c r="G168" s="232">
        <v>92.050000000000011</v>
      </c>
      <c r="H168" s="232">
        <v>96.949999999999989</v>
      </c>
      <c r="I168" s="232">
        <v>98.499999999999972</v>
      </c>
      <c r="J168" s="232">
        <v>99.399999999999977</v>
      </c>
      <c r="K168" s="231">
        <v>97.6</v>
      </c>
      <c r="L168" s="231">
        <v>95.15</v>
      </c>
      <c r="M168" s="231">
        <v>93.986530000000002</v>
      </c>
      <c r="N168" s="1"/>
      <c r="O168" s="1"/>
    </row>
    <row r="169" spans="1:15" ht="12.75" customHeight="1">
      <c r="A169" s="30">
        <v>159</v>
      </c>
      <c r="B169" s="217" t="s">
        <v>351</v>
      </c>
      <c r="C169" s="231">
        <v>1606.45</v>
      </c>
      <c r="D169" s="232">
        <v>1607.0333333333335</v>
      </c>
      <c r="E169" s="232">
        <v>1594.416666666667</v>
      </c>
      <c r="F169" s="232">
        <v>1582.3833333333334</v>
      </c>
      <c r="G169" s="232">
        <v>1569.7666666666669</v>
      </c>
      <c r="H169" s="232">
        <v>1619.0666666666671</v>
      </c>
      <c r="I169" s="232">
        <v>1631.6833333333334</v>
      </c>
      <c r="J169" s="232">
        <v>1643.7166666666672</v>
      </c>
      <c r="K169" s="231">
        <v>1619.65</v>
      </c>
      <c r="L169" s="231">
        <v>1595</v>
      </c>
      <c r="M169" s="231">
        <v>0.78283000000000003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39.9</v>
      </c>
      <c r="D170" s="232">
        <v>40.200000000000003</v>
      </c>
      <c r="E170" s="232">
        <v>39.400000000000006</v>
      </c>
      <c r="F170" s="232">
        <v>38.900000000000006</v>
      </c>
      <c r="G170" s="232">
        <v>38.100000000000009</v>
      </c>
      <c r="H170" s="232">
        <v>40.700000000000003</v>
      </c>
      <c r="I170" s="232">
        <v>41.5</v>
      </c>
      <c r="J170" s="232">
        <v>42</v>
      </c>
      <c r="K170" s="231">
        <v>41</v>
      </c>
      <c r="L170" s="231">
        <v>39.700000000000003</v>
      </c>
      <c r="M170" s="231">
        <v>108.25924999999999</v>
      </c>
      <c r="N170" s="1"/>
      <c r="O170" s="1"/>
    </row>
    <row r="171" spans="1:15" ht="12.75" customHeight="1">
      <c r="A171" s="30">
        <v>161</v>
      </c>
      <c r="B171" s="217" t="s">
        <v>352</v>
      </c>
      <c r="C171" s="231">
        <v>2444.6999999999998</v>
      </c>
      <c r="D171" s="232">
        <v>2454.9</v>
      </c>
      <c r="E171" s="232">
        <v>2429.8000000000002</v>
      </c>
      <c r="F171" s="232">
        <v>2414.9</v>
      </c>
      <c r="G171" s="232">
        <v>2389.8000000000002</v>
      </c>
      <c r="H171" s="232">
        <v>2469.8000000000002</v>
      </c>
      <c r="I171" s="232">
        <v>2494.8999999999996</v>
      </c>
      <c r="J171" s="232">
        <v>2509.8000000000002</v>
      </c>
      <c r="K171" s="231">
        <v>2480</v>
      </c>
      <c r="L171" s="231">
        <v>2440</v>
      </c>
      <c r="M171" s="231">
        <v>0.10968</v>
      </c>
      <c r="N171" s="1"/>
      <c r="O171" s="1"/>
    </row>
    <row r="172" spans="1:15" ht="12.75" customHeight="1">
      <c r="A172" s="30">
        <v>162</v>
      </c>
      <c r="B172" s="217" t="s">
        <v>353</v>
      </c>
      <c r="C172" s="231">
        <v>3126.65</v>
      </c>
      <c r="D172" s="232">
        <v>3122.5666666666671</v>
      </c>
      <c r="E172" s="232">
        <v>3106.6833333333343</v>
      </c>
      <c r="F172" s="232">
        <v>3086.7166666666672</v>
      </c>
      <c r="G172" s="232">
        <v>3070.8333333333344</v>
      </c>
      <c r="H172" s="232">
        <v>3142.5333333333342</v>
      </c>
      <c r="I172" s="232">
        <v>3158.4166666666665</v>
      </c>
      <c r="J172" s="232">
        <v>3178.3833333333341</v>
      </c>
      <c r="K172" s="231">
        <v>3138.45</v>
      </c>
      <c r="L172" s="231">
        <v>3102.6</v>
      </c>
      <c r="M172" s="231">
        <v>4.1009999999999998E-2</v>
      </c>
      <c r="N172" s="1"/>
      <c r="O172" s="1"/>
    </row>
    <row r="173" spans="1:15" ht="12.75" customHeight="1">
      <c r="A173" s="30">
        <v>163</v>
      </c>
      <c r="B173" s="217" t="s">
        <v>354</v>
      </c>
      <c r="C173" s="231">
        <v>201.05</v>
      </c>
      <c r="D173" s="232">
        <v>198.21666666666667</v>
      </c>
      <c r="E173" s="232">
        <v>192.43333333333334</v>
      </c>
      <c r="F173" s="232">
        <v>183.81666666666666</v>
      </c>
      <c r="G173" s="232">
        <v>178.03333333333333</v>
      </c>
      <c r="H173" s="232">
        <v>206.83333333333334</v>
      </c>
      <c r="I173" s="232">
        <v>212.6166666666667</v>
      </c>
      <c r="J173" s="232">
        <v>221.23333333333335</v>
      </c>
      <c r="K173" s="231">
        <v>204</v>
      </c>
      <c r="L173" s="231">
        <v>189.6</v>
      </c>
      <c r="M173" s="231">
        <v>148.38838999999999</v>
      </c>
      <c r="N173" s="1"/>
      <c r="O173" s="1"/>
    </row>
    <row r="174" spans="1:15" ht="12.75" customHeight="1">
      <c r="A174" s="30">
        <v>164</v>
      </c>
      <c r="B174" s="217" t="s">
        <v>254</v>
      </c>
      <c r="C174" s="231">
        <v>1587.95</v>
      </c>
      <c r="D174" s="232">
        <v>1584.25</v>
      </c>
      <c r="E174" s="232">
        <v>1569.7</v>
      </c>
      <c r="F174" s="232">
        <v>1551.45</v>
      </c>
      <c r="G174" s="232">
        <v>1536.9</v>
      </c>
      <c r="H174" s="232">
        <v>1602.5</v>
      </c>
      <c r="I174" s="232">
        <v>1617.0500000000002</v>
      </c>
      <c r="J174" s="232">
        <v>1635.3</v>
      </c>
      <c r="K174" s="231">
        <v>1598.8</v>
      </c>
      <c r="L174" s="231">
        <v>1566</v>
      </c>
      <c r="M174" s="231">
        <v>1.8117000000000001</v>
      </c>
      <c r="N174" s="1"/>
      <c r="O174" s="1"/>
    </row>
    <row r="175" spans="1:15" ht="12.75" customHeight="1">
      <c r="A175" s="30">
        <v>165</v>
      </c>
      <c r="B175" s="217" t="s">
        <v>355</v>
      </c>
      <c r="C175" s="231">
        <v>1301.95</v>
      </c>
      <c r="D175" s="232">
        <v>1303.25</v>
      </c>
      <c r="E175" s="232">
        <v>1296.55</v>
      </c>
      <c r="F175" s="232">
        <v>1291.1499999999999</v>
      </c>
      <c r="G175" s="232">
        <v>1284.4499999999998</v>
      </c>
      <c r="H175" s="232">
        <v>1308.6500000000001</v>
      </c>
      <c r="I175" s="232">
        <v>1315.35</v>
      </c>
      <c r="J175" s="232">
        <v>1320.7500000000002</v>
      </c>
      <c r="K175" s="231">
        <v>1309.95</v>
      </c>
      <c r="L175" s="231">
        <v>1297.8499999999999</v>
      </c>
      <c r="M175" s="231">
        <v>0.20898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428.45</v>
      </c>
      <c r="D176" s="232">
        <v>430.7833333333333</v>
      </c>
      <c r="E176" s="232">
        <v>424.61666666666662</v>
      </c>
      <c r="F176" s="232">
        <v>420.7833333333333</v>
      </c>
      <c r="G176" s="232">
        <v>414.61666666666662</v>
      </c>
      <c r="H176" s="232">
        <v>434.61666666666662</v>
      </c>
      <c r="I176" s="232">
        <v>440.78333333333336</v>
      </c>
      <c r="J176" s="232">
        <v>444.61666666666662</v>
      </c>
      <c r="K176" s="231">
        <v>436.95</v>
      </c>
      <c r="L176" s="231">
        <v>426.95</v>
      </c>
      <c r="M176" s="231">
        <v>6.0619399999999999</v>
      </c>
      <c r="N176" s="1"/>
      <c r="O176" s="1"/>
    </row>
    <row r="177" spans="1:15" ht="12.75" customHeight="1">
      <c r="A177" s="30">
        <v>167</v>
      </c>
      <c r="B177" s="217" t="s">
        <v>820</v>
      </c>
      <c r="C177" s="231">
        <v>1162.8</v>
      </c>
      <c r="D177" s="232">
        <v>1165.4333333333334</v>
      </c>
      <c r="E177" s="232">
        <v>1151.8666666666668</v>
      </c>
      <c r="F177" s="232">
        <v>1140.9333333333334</v>
      </c>
      <c r="G177" s="232">
        <v>1127.3666666666668</v>
      </c>
      <c r="H177" s="232">
        <v>1176.3666666666668</v>
      </c>
      <c r="I177" s="232">
        <v>1189.9333333333334</v>
      </c>
      <c r="J177" s="232">
        <v>1200.8666666666668</v>
      </c>
      <c r="K177" s="231">
        <v>1179</v>
      </c>
      <c r="L177" s="231">
        <v>1154.5</v>
      </c>
      <c r="M177" s="231">
        <v>0.28206999999999999</v>
      </c>
      <c r="N177" s="1"/>
      <c r="O177" s="1"/>
    </row>
    <row r="178" spans="1:15" ht="12.75" customHeight="1">
      <c r="A178" s="30">
        <v>168</v>
      </c>
      <c r="B178" s="217" t="s">
        <v>356</v>
      </c>
      <c r="C178" s="231">
        <v>1923.65</v>
      </c>
      <c r="D178" s="232">
        <v>1945.4333333333334</v>
      </c>
      <c r="E178" s="232">
        <v>1885.4666666666667</v>
      </c>
      <c r="F178" s="232">
        <v>1847.2833333333333</v>
      </c>
      <c r="G178" s="232">
        <v>1787.3166666666666</v>
      </c>
      <c r="H178" s="232">
        <v>1983.6166666666668</v>
      </c>
      <c r="I178" s="232">
        <v>2043.5833333333335</v>
      </c>
      <c r="J178" s="232">
        <v>2081.7666666666669</v>
      </c>
      <c r="K178" s="231">
        <v>2005.4</v>
      </c>
      <c r="L178" s="231">
        <v>1907.25</v>
      </c>
      <c r="M178" s="231">
        <v>1.09832</v>
      </c>
      <c r="N178" s="1"/>
      <c r="O178" s="1"/>
    </row>
    <row r="179" spans="1:15" ht="12.75" customHeight="1">
      <c r="A179" s="30">
        <v>169</v>
      </c>
      <c r="B179" s="217" t="s">
        <v>255</v>
      </c>
      <c r="C179" s="231">
        <v>471.7</v>
      </c>
      <c r="D179" s="232">
        <v>472.86666666666662</v>
      </c>
      <c r="E179" s="232">
        <v>468.83333333333326</v>
      </c>
      <c r="F179" s="232">
        <v>465.96666666666664</v>
      </c>
      <c r="G179" s="232">
        <v>461.93333333333328</v>
      </c>
      <c r="H179" s="232">
        <v>475.73333333333323</v>
      </c>
      <c r="I179" s="232">
        <v>479.76666666666665</v>
      </c>
      <c r="J179" s="232">
        <v>482.63333333333321</v>
      </c>
      <c r="K179" s="231">
        <v>476.9</v>
      </c>
      <c r="L179" s="231">
        <v>470</v>
      </c>
      <c r="M179" s="231">
        <v>0.21396999999999999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888.7</v>
      </c>
      <c r="D180" s="232">
        <v>891.91666666666663</v>
      </c>
      <c r="E180" s="232">
        <v>881.88333333333321</v>
      </c>
      <c r="F180" s="232">
        <v>875.06666666666661</v>
      </c>
      <c r="G180" s="232">
        <v>865.03333333333319</v>
      </c>
      <c r="H180" s="232">
        <v>898.73333333333323</v>
      </c>
      <c r="I180" s="232">
        <v>908.76666666666677</v>
      </c>
      <c r="J180" s="232">
        <v>915.58333333333326</v>
      </c>
      <c r="K180" s="231">
        <v>901.95</v>
      </c>
      <c r="L180" s="231">
        <v>885.1</v>
      </c>
      <c r="M180" s="231">
        <v>7.2332599999999996</v>
      </c>
      <c r="N180" s="1"/>
      <c r="O180" s="1"/>
    </row>
    <row r="181" spans="1:15" ht="12.75" customHeight="1">
      <c r="A181" s="30">
        <v>171</v>
      </c>
      <c r="B181" s="217" t="s">
        <v>256</v>
      </c>
      <c r="C181" s="231">
        <v>430.8</v>
      </c>
      <c r="D181" s="232">
        <v>433.84999999999997</v>
      </c>
      <c r="E181" s="232">
        <v>426.19999999999993</v>
      </c>
      <c r="F181" s="232">
        <v>421.59999999999997</v>
      </c>
      <c r="G181" s="232">
        <v>413.94999999999993</v>
      </c>
      <c r="H181" s="232">
        <v>438.44999999999993</v>
      </c>
      <c r="I181" s="232">
        <v>446.09999999999991</v>
      </c>
      <c r="J181" s="232">
        <v>450.69999999999993</v>
      </c>
      <c r="K181" s="231">
        <v>441.5</v>
      </c>
      <c r="L181" s="231">
        <v>429.25</v>
      </c>
      <c r="M181" s="231">
        <v>0.98163999999999996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1213</v>
      </c>
      <c r="D182" s="232">
        <v>1222.5333333333333</v>
      </c>
      <c r="E182" s="232">
        <v>1198.7166666666667</v>
      </c>
      <c r="F182" s="232">
        <v>1184.4333333333334</v>
      </c>
      <c r="G182" s="232">
        <v>1160.6166666666668</v>
      </c>
      <c r="H182" s="232">
        <v>1236.8166666666666</v>
      </c>
      <c r="I182" s="232">
        <v>1260.6333333333332</v>
      </c>
      <c r="J182" s="232">
        <v>1274.9166666666665</v>
      </c>
      <c r="K182" s="231">
        <v>1246.3499999999999</v>
      </c>
      <c r="L182" s="231">
        <v>1208.25</v>
      </c>
      <c r="M182" s="231">
        <v>3.3018100000000001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323.10000000000002</v>
      </c>
      <c r="D183" s="232">
        <v>324.51666666666665</v>
      </c>
      <c r="E183" s="232">
        <v>320.13333333333333</v>
      </c>
      <c r="F183" s="232">
        <v>317.16666666666669</v>
      </c>
      <c r="G183" s="232">
        <v>312.78333333333336</v>
      </c>
      <c r="H183" s="232">
        <v>327.48333333333329</v>
      </c>
      <c r="I183" s="232">
        <v>331.86666666666662</v>
      </c>
      <c r="J183" s="232">
        <v>334.83333333333326</v>
      </c>
      <c r="K183" s="231">
        <v>328.9</v>
      </c>
      <c r="L183" s="231">
        <v>321.55</v>
      </c>
      <c r="M183" s="231">
        <v>4.5866400000000001</v>
      </c>
      <c r="N183" s="1"/>
      <c r="O183" s="1"/>
    </row>
    <row r="184" spans="1:15" ht="12.75" customHeight="1">
      <c r="A184" s="30">
        <v>174</v>
      </c>
      <c r="B184" s="217" t="s">
        <v>357</v>
      </c>
      <c r="C184" s="231">
        <v>381.5</v>
      </c>
      <c r="D184" s="232">
        <v>382.15000000000003</v>
      </c>
      <c r="E184" s="232">
        <v>377.10000000000008</v>
      </c>
      <c r="F184" s="232">
        <v>372.70000000000005</v>
      </c>
      <c r="G184" s="232">
        <v>367.65000000000009</v>
      </c>
      <c r="H184" s="232">
        <v>386.55000000000007</v>
      </c>
      <c r="I184" s="232">
        <v>391.6</v>
      </c>
      <c r="J184" s="232">
        <v>396.00000000000006</v>
      </c>
      <c r="K184" s="231">
        <v>387.2</v>
      </c>
      <c r="L184" s="231">
        <v>377.75</v>
      </c>
      <c r="M184" s="231">
        <v>2.7358799999999999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1690.3</v>
      </c>
      <c r="D185" s="232">
        <v>1701.2666666666667</v>
      </c>
      <c r="E185" s="232">
        <v>1674.5333333333333</v>
      </c>
      <c r="F185" s="232">
        <v>1658.7666666666667</v>
      </c>
      <c r="G185" s="232">
        <v>1632.0333333333333</v>
      </c>
      <c r="H185" s="232">
        <v>1717.0333333333333</v>
      </c>
      <c r="I185" s="232">
        <v>1743.7666666666664</v>
      </c>
      <c r="J185" s="232">
        <v>1759.5333333333333</v>
      </c>
      <c r="K185" s="231">
        <v>1728</v>
      </c>
      <c r="L185" s="231">
        <v>1685.5</v>
      </c>
      <c r="M185" s="231">
        <v>4.3424199999999997</v>
      </c>
      <c r="N185" s="1"/>
      <c r="O185" s="1"/>
    </row>
    <row r="186" spans="1:15" ht="12.75" customHeight="1">
      <c r="A186" s="30">
        <v>176</v>
      </c>
      <c r="B186" s="217" t="s">
        <v>358</v>
      </c>
      <c r="C186" s="231">
        <v>664.45</v>
      </c>
      <c r="D186" s="232">
        <v>667.91666666666663</v>
      </c>
      <c r="E186" s="232">
        <v>658.43333333333328</v>
      </c>
      <c r="F186" s="232">
        <v>652.41666666666663</v>
      </c>
      <c r="G186" s="232">
        <v>642.93333333333328</v>
      </c>
      <c r="H186" s="232">
        <v>673.93333333333328</v>
      </c>
      <c r="I186" s="232">
        <v>683.41666666666663</v>
      </c>
      <c r="J186" s="232">
        <v>689.43333333333328</v>
      </c>
      <c r="K186" s="231">
        <v>677.4</v>
      </c>
      <c r="L186" s="231">
        <v>661.9</v>
      </c>
      <c r="M186" s="231">
        <v>2.7461899999999999</v>
      </c>
      <c r="N186" s="1"/>
      <c r="O186" s="1"/>
    </row>
    <row r="187" spans="1:15" ht="12.75" customHeight="1">
      <c r="A187" s="30">
        <v>177</v>
      </c>
      <c r="B187" s="217" t="s">
        <v>857</v>
      </c>
      <c r="C187" s="231">
        <v>335.45</v>
      </c>
      <c r="D187" s="232">
        <v>336.68333333333334</v>
      </c>
      <c r="E187" s="232">
        <v>330.41666666666669</v>
      </c>
      <c r="F187" s="232">
        <v>325.38333333333333</v>
      </c>
      <c r="G187" s="232">
        <v>319.11666666666667</v>
      </c>
      <c r="H187" s="232">
        <v>341.7166666666667</v>
      </c>
      <c r="I187" s="232">
        <v>347.98333333333335</v>
      </c>
      <c r="J187" s="232">
        <v>353.01666666666671</v>
      </c>
      <c r="K187" s="231">
        <v>342.95</v>
      </c>
      <c r="L187" s="231">
        <v>331.65</v>
      </c>
      <c r="M187" s="231">
        <v>1.3197300000000001</v>
      </c>
      <c r="N187" s="1"/>
      <c r="O187" s="1"/>
    </row>
    <row r="188" spans="1:15" ht="12.75" customHeight="1">
      <c r="A188" s="30">
        <v>178</v>
      </c>
      <c r="B188" s="217" t="s">
        <v>360</v>
      </c>
      <c r="C188" s="231">
        <v>1894.45</v>
      </c>
      <c r="D188" s="232">
        <v>1880.9833333333333</v>
      </c>
      <c r="E188" s="232">
        <v>1862.2666666666667</v>
      </c>
      <c r="F188" s="232">
        <v>1830.0833333333333</v>
      </c>
      <c r="G188" s="232">
        <v>1811.3666666666666</v>
      </c>
      <c r="H188" s="232">
        <v>1913.1666666666667</v>
      </c>
      <c r="I188" s="232">
        <v>1931.8833333333334</v>
      </c>
      <c r="J188" s="232">
        <v>1964.0666666666668</v>
      </c>
      <c r="K188" s="231">
        <v>1899.7</v>
      </c>
      <c r="L188" s="231">
        <v>1848.8</v>
      </c>
      <c r="M188" s="231">
        <v>1.4696899999999999</v>
      </c>
      <c r="N188" s="1"/>
      <c r="O188" s="1"/>
    </row>
    <row r="189" spans="1:15" ht="12.75" customHeight="1">
      <c r="A189" s="30">
        <v>179</v>
      </c>
      <c r="B189" s="217" t="s">
        <v>361</v>
      </c>
      <c r="C189" s="231">
        <v>768.05</v>
      </c>
      <c r="D189" s="232">
        <v>771.01666666666677</v>
      </c>
      <c r="E189" s="232">
        <v>762.03333333333353</v>
      </c>
      <c r="F189" s="232">
        <v>756.01666666666677</v>
      </c>
      <c r="G189" s="232">
        <v>747.03333333333353</v>
      </c>
      <c r="H189" s="232">
        <v>777.03333333333353</v>
      </c>
      <c r="I189" s="232">
        <v>786.01666666666688</v>
      </c>
      <c r="J189" s="232">
        <v>792.03333333333353</v>
      </c>
      <c r="K189" s="231">
        <v>780</v>
      </c>
      <c r="L189" s="231">
        <v>765</v>
      </c>
      <c r="M189" s="231">
        <v>0.50139</v>
      </c>
      <c r="N189" s="1"/>
      <c r="O189" s="1"/>
    </row>
    <row r="190" spans="1:15" ht="12.75" customHeight="1">
      <c r="A190" s="30">
        <v>180</v>
      </c>
      <c r="B190" s="217" t="s">
        <v>362</v>
      </c>
      <c r="C190" s="231">
        <v>249.65</v>
      </c>
      <c r="D190" s="232">
        <v>250.73333333333335</v>
      </c>
      <c r="E190" s="232">
        <v>246.41666666666669</v>
      </c>
      <c r="F190" s="232">
        <v>243.18333333333334</v>
      </c>
      <c r="G190" s="232">
        <v>238.86666666666667</v>
      </c>
      <c r="H190" s="232">
        <v>253.9666666666667</v>
      </c>
      <c r="I190" s="232">
        <v>258.28333333333336</v>
      </c>
      <c r="J190" s="232">
        <v>261.51666666666671</v>
      </c>
      <c r="K190" s="231">
        <v>255.05</v>
      </c>
      <c r="L190" s="231">
        <v>247.5</v>
      </c>
      <c r="M190" s="231">
        <v>1.36589</v>
      </c>
      <c r="N190" s="1"/>
      <c r="O190" s="1"/>
    </row>
    <row r="191" spans="1:15" ht="12.75" customHeight="1">
      <c r="A191" s="30">
        <v>181</v>
      </c>
      <c r="B191" s="217" t="s">
        <v>363</v>
      </c>
      <c r="C191" s="231">
        <v>3030.6</v>
      </c>
      <c r="D191" s="232">
        <v>3053.5333333333333</v>
      </c>
      <c r="E191" s="232">
        <v>2997.0666666666666</v>
      </c>
      <c r="F191" s="232">
        <v>2963.5333333333333</v>
      </c>
      <c r="G191" s="232">
        <v>2907.0666666666666</v>
      </c>
      <c r="H191" s="232">
        <v>3087.0666666666666</v>
      </c>
      <c r="I191" s="232">
        <v>3143.5333333333328</v>
      </c>
      <c r="J191" s="232">
        <v>3177.0666666666666</v>
      </c>
      <c r="K191" s="231">
        <v>3110</v>
      </c>
      <c r="L191" s="231">
        <v>3020</v>
      </c>
      <c r="M191" s="231">
        <v>0.85872999999999999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477.5</v>
      </c>
      <c r="D192" s="232">
        <v>482.61666666666662</v>
      </c>
      <c r="E192" s="232">
        <v>471.08333333333326</v>
      </c>
      <c r="F192" s="232">
        <v>464.66666666666663</v>
      </c>
      <c r="G192" s="232">
        <v>453.13333333333327</v>
      </c>
      <c r="H192" s="232">
        <v>489.03333333333325</v>
      </c>
      <c r="I192" s="232">
        <v>500.56666666666666</v>
      </c>
      <c r="J192" s="232">
        <v>506.98333333333323</v>
      </c>
      <c r="K192" s="231">
        <v>494.15</v>
      </c>
      <c r="L192" s="231">
        <v>476.2</v>
      </c>
      <c r="M192" s="231">
        <v>8.7123299999999997</v>
      </c>
      <c r="N192" s="1"/>
      <c r="O192" s="1"/>
    </row>
    <row r="193" spans="1:15" ht="12.75" customHeight="1">
      <c r="A193" s="30">
        <v>183</v>
      </c>
      <c r="B193" s="217" t="s">
        <v>364</v>
      </c>
      <c r="C193" s="231">
        <v>580.5</v>
      </c>
      <c r="D193" s="232">
        <v>578.61666666666667</v>
      </c>
      <c r="E193" s="232">
        <v>570.68333333333339</v>
      </c>
      <c r="F193" s="232">
        <v>560.86666666666667</v>
      </c>
      <c r="G193" s="232">
        <v>552.93333333333339</v>
      </c>
      <c r="H193" s="232">
        <v>588.43333333333339</v>
      </c>
      <c r="I193" s="232">
        <v>596.36666666666656</v>
      </c>
      <c r="J193" s="232">
        <v>606.18333333333339</v>
      </c>
      <c r="K193" s="231">
        <v>586.54999999999995</v>
      </c>
      <c r="L193" s="231">
        <v>568.79999999999995</v>
      </c>
      <c r="M193" s="231">
        <v>38.127429999999997</v>
      </c>
      <c r="N193" s="1"/>
      <c r="O193" s="1"/>
    </row>
    <row r="194" spans="1:15" ht="12.75" customHeight="1">
      <c r="A194" s="30">
        <v>184</v>
      </c>
      <c r="B194" s="217" t="s">
        <v>365</v>
      </c>
      <c r="C194" s="231">
        <v>102.3</v>
      </c>
      <c r="D194" s="232">
        <v>102.60000000000001</v>
      </c>
      <c r="E194" s="232">
        <v>100.50000000000001</v>
      </c>
      <c r="F194" s="232">
        <v>98.7</v>
      </c>
      <c r="G194" s="232">
        <v>96.600000000000009</v>
      </c>
      <c r="H194" s="232">
        <v>104.40000000000002</v>
      </c>
      <c r="I194" s="232">
        <v>106.50000000000001</v>
      </c>
      <c r="J194" s="232">
        <v>108.30000000000003</v>
      </c>
      <c r="K194" s="231">
        <v>104.7</v>
      </c>
      <c r="L194" s="231">
        <v>100.8</v>
      </c>
      <c r="M194" s="231">
        <v>31.975269999999998</v>
      </c>
      <c r="N194" s="1"/>
      <c r="O194" s="1"/>
    </row>
    <row r="195" spans="1:15" ht="12.75" customHeight="1">
      <c r="A195" s="30">
        <v>185</v>
      </c>
      <c r="B195" s="217" t="s">
        <v>366</v>
      </c>
      <c r="C195" s="231">
        <v>140.6</v>
      </c>
      <c r="D195" s="232">
        <v>141.76666666666668</v>
      </c>
      <c r="E195" s="232">
        <v>138.63333333333335</v>
      </c>
      <c r="F195" s="232">
        <v>136.66666666666669</v>
      </c>
      <c r="G195" s="232">
        <v>133.53333333333336</v>
      </c>
      <c r="H195" s="232">
        <v>143.73333333333335</v>
      </c>
      <c r="I195" s="232">
        <v>146.86666666666667</v>
      </c>
      <c r="J195" s="232">
        <v>148.83333333333334</v>
      </c>
      <c r="K195" s="231">
        <v>144.9</v>
      </c>
      <c r="L195" s="231">
        <v>139.80000000000001</v>
      </c>
      <c r="M195" s="231">
        <v>66.293189999999996</v>
      </c>
      <c r="N195" s="1"/>
      <c r="O195" s="1"/>
    </row>
    <row r="196" spans="1:15" ht="12.75" customHeight="1">
      <c r="A196" s="30">
        <v>186</v>
      </c>
      <c r="B196" s="217" t="s">
        <v>257</v>
      </c>
      <c r="C196" s="231">
        <v>269.39999999999998</v>
      </c>
      <c r="D196" s="232">
        <v>271.26666666666665</v>
      </c>
      <c r="E196" s="232">
        <v>265.5333333333333</v>
      </c>
      <c r="F196" s="232">
        <v>261.66666666666663</v>
      </c>
      <c r="G196" s="232">
        <v>255.93333333333328</v>
      </c>
      <c r="H196" s="232">
        <v>275.13333333333333</v>
      </c>
      <c r="I196" s="232">
        <v>280.86666666666667</v>
      </c>
      <c r="J196" s="232">
        <v>284.73333333333335</v>
      </c>
      <c r="K196" s="231">
        <v>277</v>
      </c>
      <c r="L196" s="231">
        <v>267.39999999999998</v>
      </c>
      <c r="M196" s="231">
        <v>8.46523</v>
      </c>
      <c r="N196" s="1"/>
      <c r="O196" s="1"/>
    </row>
    <row r="197" spans="1:15" ht="12.75" customHeight="1">
      <c r="A197" s="30">
        <v>187</v>
      </c>
      <c r="B197" s="217" t="s">
        <v>368</v>
      </c>
      <c r="C197" s="231">
        <v>1053.2</v>
      </c>
      <c r="D197" s="232">
        <v>1058.4333333333332</v>
      </c>
      <c r="E197" s="232">
        <v>1039.8666666666663</v>
      </c>
      <c r="F197" s="232">
        <v>1026.5333333333331</v>
      </c>
      <c r="G197" s="232">
        <v>1007.9666666666662</v>
      </c>
      <c r="H197" s="232">
        <v>1071.7666666666664</v>
      </c>
      <c r="I197" s="232">
        <v>1090.3333333333335</v>
      </c>
      <c r="J197" s="232">
        <v>1103.6666666666665</v>
      </c>
      <c r="K197" s="231">
        <v>1077</v>
      </c>
      <c r="L197" s="231">
        <v>1045.0999999999999</v>
      </c>
      <c r="M197" s="231">
        <v>1.73241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1036.5999999999999</v>
      </c>
      <c r="D198" s="232">
        <v>1036.7</v>
      </c>
      <c r="E198" s="232">
        <v>1031.4000000000001</v>
      </c>
      <c r="F198" s="232">
        <v>1026.2</v>
      </c>
      <c r="G198" s="232">
        <v>1020.9000000000001</v>
      </c>
      <c r="H198" s="232">
        <v>1041.9000000000001</v>
      </c>
      <c r="I198" s="232">
        <v>1047.1999999999998</v>
      </c>
      <c r="J198" s="232">
        <v>1052.4000000000001</v>
      </c>
      <c r="K198" s="231">
        <v>1042</v>
      </c>
      <c r="L198" s="231">
        <v>1031.5</v>
      </c>
      <c r="M198" s="231">
        <v>12.191700000000001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2181</v>
      </c>
      <c r="D199" s="232">
        <v>2183.85</v>
      </c>
      <c r="E199" s="232">
        <v>2164.3999999999996</v>
      </c>
      <c r="F199" s="232">
        <v>2147.7999999999997</v>
      </c>
      <c r="G199" s="232">
        <v>2128.3499999999995</v>
      </c>
      <c r="H199" s="232">
        <v>2200.4499999999998</v>
      </c>
      <c r="I199" s="232">
        <v>2219.8999999999996</v>
      </c>
      <c r="J199" s="232">
        <v>2236.5</v>
      </c>
      <c r="K199" s="231">
        <v>2203.3000000000002</v>
      </c>
      <c r="L199" s="231">
        <v>2167.25</v>
      </c>
      <c r="M199" s="231">
        <v>1.2224200000000001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1610.05</v>
      </c>
      <c r="D200" s="232">
        <v>1620.9333333333334</v>
      </c>
      <c r="E200" s="232">
        <v>1596.1166666666668</v>
      </c>
      <c r="F200" s="232">
        <v>1582.1833333333334</v>
      </c>
      <c r="G200" s="232">
        <v>1557.3666666666668</v>
      </c>
      <c r="H200" s="232">
        <v>1634.8666666666668</v>
      </c>
      <c r="I200" s="232">
        <v>1659.6833333333334</v>
      </c>
      <c r="J200" s="232">
        <v>1673.6166666666668</v>
      </c>
      <c r="K200" s="231">
        <v>1645.75</v>
      </c>
      <c r="L200" s="231">
        <v>1607</v>
      </c>
      <c r="M200" s="231">
        <v>51.758000000000003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598.6</v>
      </c>
      <c r="D201" s="232">
        <v>601.16666666666663</v>
      </c>
      <c r="E201" s="232">
        <v>592.43333333333328</v>
      </c>
      <c r="F201" s="232">
        <v>586.26666666666665</v>
      </c>
      <c r="G201" s="232">
        <v>577.5333333333333</v>
      </c>
      <c r="H201" s="232">
        <v>607.33333333333326</v>
      </c>
      <c r="I201" s="232">
        <v>616.06666666666661</v>
      </c>
      <c r="J201" s="232">
        <v>622.23333333333323</v>
      </c>
      <c r="K201" s="231">
        <v>609.9</v>
      </c>
      <c r="L201" s="231">
        <v>595</v>
      </c>
      <c r="M201" s="231">
        <v>77.226619999999997</v>
      </c>
      <c r="N201" s="1"/>
      <c r="O201" s="1"/>
    </row>
    <row r="202" spans="1:15" ht="12.75" customHeight="1">
      <c r="A202" s="30">
        <v>192</v>
      </c>
      <c r="B202" s="217" t="s">
        <v>369</v>
      </c>
      <c r="C202" s="231">
        <v>74.45</v>
      </c>
      <c r="D202" s="232">
        <v>75.033333333333346</v>
      </c>
      <c r="E202" s="232">
        <v>73.116666666666688</v>
      </c>
      <c r="F202" s="232">
        <v>71.783333333333346</v>
      </c>
      <c r="G202" s="232">
        <v>69.866666666666688</v>
      </c>
      <c r="H202" s="232">
        <v>76.366666666666688</v>
      </c>
      <c r="I202" s="232">
        <v>78.283333333333346</v>
      </c>
      <c r="J202" s="232">
        <v>79.616666666666688</v>
      </c>
      <c r="K202" s="231">
        <v>76.95</v>
      </c>
      <c r="L202" s="231">
        <v>73.7</v>
      </c>
      <c r="M202" s="231">
        <v>68.021460000000005</v>
      </c>
      <c r="N202" s="1"/>
      <c r="O202" s="1"/>
    </row>
    <row r="203" spans="1:15" ht="12.75" customHeight="1">
      <c r="A203" s="30">
        <v>193</v>
      </c>
      <c r="B203" s="217" t="s">
        <v>821</v>
      </c>
      <c r="C203" s="231">
        <v>654.65</v>
      </c>
      <c r="D203" s="232">
        <v>657.73333333333335</v>
      </c>
      <c r="E203" s="232">
        <v>646.4666666666667</v>
      </c>
      <c r="F203" s="232">
        <v>638.2833333333333</v>
      </c>
      <c r="G203" s="232">
        <v>627.01666666666665</v>
      </c>
      <c r="H203" s="232">
        <v>665.91666666666674</v>
      </c>
      <c r="I203" s="232">
        <v>677.18333333333339</v>
      </c>
      <c r="J203" s="232">
        <v>685.36666666666679</v>
      </c>
      <c r="K203" s="231">
        <v>669</v>
      </c>
      <c r="L203" s="231">
        <v>649.54999999999995</v>
      </c>
      <c r="M203" s="231">
        <v>0.11851</v>
      </c>
      <c r="N203" s="1"/>
      <c r="O203" s="1"/>
    </row>
    <row r="204" spans="1:15" ht="12.75" customHeight="1">
      <c r="A204" s="30">
        <v>194</v>
      </c>
      <c r="B204" s="217" t="s">
        <v>370</v>
      </c>
      <c r="C204" s="231">
        <v>884.15</v>
      </c>
      <c r="D204" s="232">
        <v>886.03333333333342</v>
      </c>
      <c r="E204" s="232">
        <v>879.31666666666683</v>
      </c>
      <c r="F204" s="232">
        <v>874.48333333333346</v>
      </c>
      <c r="G204" s="232">
        <v>867.76666666666688</v>
      </c>
      <c r="H204" s="232">
        <v>890.86666666666679</v>
      </c>
      <c r="I204" s="232">
        <v>897.58333333333326</v>
      </c>
      <c r="J204" s="232">
        <v>902.41666666666674</v>
      </c>
      <c r="K204" s="231">
        <v>892.75</v>
      </c>
      <c r="L204" s="231">
        <v>881.2</v>
      </c>
      <c r="M204" s="231">
        <v>0.71677000000000002</v>
      </c>
      <c r="N204" s="1"/>
      <c r="O204" s="1"/>
    </row>
    <row r="205" spans="1:15" ht="12.75" customHeight="1">
      <c r="A205" s="30">
        <v>195</v>
      </c>
      <c r="B205" s="217" t="s">
        <v>371</v>
      </c>
      <c r="C205" s="231">
        <v>891.05</v>
      </c>
      <c r="D205" s="232">
        <v>894.76666666666677</v>
      </c>
      <c r="E205" s="232">
        <v>885.43333333333351</v>
      </c>
      <c r="F205" s="232">
        <v>879.81666666666672</v>
      </c>
      <c r="G205" s="232">
        <v>870.48333333333346</v>
      </c>
      <c r="H205" s="232">
        <v>900.38333333333355</v>
      </c>
      <c r="I205" s="232">
        <v>909.71666666666681</v>
      </c>
      <c r="J205" s="232">
        <v>915.3333333333336</v>
      </c>
      <c r="K205" s="231">
        <v>904.1</v>
      </c>
      <c r="L205" s="231">
        <v>889.15</v>
      </c>
      <c r="M205" s="231">
        <v>6.6009999999999999E-2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1148.75</v>
      </c>
      <c r="D206" s="232">
        <v>1141</v>
      </c>
      <c r="E206" s="232">
        <v>1127.95</v>
      </c>
      <c r="F206" s="232">
        <v>1107.1500000000001</v>
      </c>
      <c r="G206" s="232">
        <v>1094.1000000000001</v>
      </c>
      <c r="H206" s="232">
        <v>1161.8</v>
      </c>
      <c r="I206" s="232">
        <v>1174.8500000000001</v>
      </c>
      <c r="J206" s="232">
        <v>1195.6499999999999</v>
      </c>
      <c r="K206" s="231">
        <v>1154.05</v>
      </c>
      <c r="L206" s="231">
        <v>1120.2</v>
      </c>
      <c r="M206" s="231">
        <v>24.210789999999999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2709.3</v>
      </c>
      <c r="D207" s="232">
        <v>2711.6833333333334</v>
      </c>
      <c r="E207" s="232">
        <v>2695.3666666666668</v>
      </c>
      <c r="F207" s="232">
        <v>2681.4333333333334</v>
      </c>
      <c r="G207" s="232">
        <v>2665.1166666666668</v>
      </c>
      <c r="H207" s="232">
        <v>2725.6166666666668</v>
      </c>
      <c r="I207" s="232">
        <v>2741.9333333333334</v>
      </c>
      <c r="J207" s="232">
        <v>2755.8666666666668</v>
      </c>
      <c r="K207" s="231">
        <v>2728</v>
      </c>
      <c r="L207" s="231">
        <v>2697.75</v>
      </c>
      <c r="M207" s="231">
        <v>1.7893699999999999</v>
      </c>
      <c r="N207" s="1"/>
      <c r="O207" s="1"/>
    </row>
    <row r="208" spans="1:15" ht="12.75" customHeight="1">
      <c r="A208" s="30">
        <v>198</v>
      </c>
      <c r="B208" s="217" t="s">
        <v>769</v>
      </c>
      <c r="C208" s="231">
        <v>409.75</v>
      </c>
      <c r="D208" s="232">
        <v>410.90000000000003</v>
      </c>
      <c r="E208" s="232">
        <v>404.30000000000007</v>
      </c>
      <c r="F208" s="232">
        <v>398.85</v>
      </c>
      <c r="G208" s="232">
        <v>392.25000000000006</v>
      </c>
      <c r="H208" s="232">
        <v>416.35000000000008</v>
      </c>
      <c r="I208" s="232">
        <v>422.9500000000001</v>
      </c>
      <c r="J208" s="232">
        <v>428.40000000000009</v>
      </c>
      <c r="K208" s="231">
        <v>417.5</v>
      </c>
      <c r="L208" s="231">
        <v>405.45</v>
      </c>
      <c r="M208" s="231">
        <v>9.5992700000000006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461.5</v>
      </c>
      <c r="D209" s="232">
        <v>466.31666666666666</v>
      </c>
      <c r="E209" s="232">
        <v>455.18333333333334</v>
      </c>
      <c r="F209" s="232">
        <v>448.86666666666667</v>
      </c>
      <c r="G209" s="232">
        <v>437.73333333333335</v>
      </c>
      <c r="H209" s="232">
        <v>472.63333333333333</v>
      </c>
      <c r="I209" s="232">
        <v>483.76666666666665</v>
      </c>
      <c r="J209" s="232">
        <v>490.08333333333331</v>
      </c>
      <c r="K209" s="231">
        <v>477.45</v>
      </c>
      <c r="L209" s="231">
        <v>460</v>
      </c>
      <c r="M209" s="231">
        <v>98.998850000000004</v>
      </c>
      <c r="N209" s="1"/>
      <c r="O209" s="1"/>
    </row>
    <row r="210" spans="1:15" ht="12.75" customHeight="1">
      <c r="A210" s="30">
        <v>200</v>
      </c>
      <c r="B210" s="217" t="s">
        <v>776</v>
      </c>
      <c r="C210" s="231">
        <v>1314.1</v>
      </c>
      <c r="D210" s="232">
        <v>1322.05</v>
      </c>
      <c r="E210" s="232">
        <v>1304.6499999999999</v>
      </c>
      <c r="F210" s="232">
        <v>1295.1999999999998</v>
      </c>
      <c r="G210" s="232">
        <v>1277.7999999999997</v>
      </c>
      <c r="H210" s="232">
        <v>1331.5</v>
      </c>
      <c r="I210" s="232">
        <v>1348.9</v>
      </c>
      <c r="J210" s="232">
        <v>1358.3500000000001</v>
      </c>
      <c r="K210" s="231">
        <v>1339.45</v>
      </c>
      <c r="L210" s="231">
        <v>1312.6</v>
      </c>
      <c r="M210" s="231">
        <v>0.18390000000000001</v>
      </c>
      <c r="N210" s="1"/>
      <c r="O210" s="1"/>
    </row>
    <row r="211" spans="1:15" ht="12.75" customHeight="1">
      <c r="A211" s="30">
        <v>201</v>
      </c>
      <c r="B211" s="217" t="s">
        <v>258</v>
      </c>
      <c r="C211" s="231">
        <v>2481.9499999999998</v>
      </c>
      <c r="D211" s="232">
        <v>2502.25</v>
      </c>
      <c r="E211" s="232">
        <v>2452.8000000000002</v>
      </c>
      <c r="F211" s="232">
        <v>2423.65</v>
      </c>
      <c r="G211" s="232">
        <v>2374.2000000000003</v>
      </c>
      <c r="H211" s="232">
        <v>2531.4</v>
      </c>
      <c r="I211" s="232">
        <v>2580.85</v>
      </c>
      <c r="J211" s="232">
        <v>2610</v>
      </c>
      <c r="K211" s="231">
        <v>2551.6999999999998</v>
      </c>
      <c r="L211" s="231">
        <v>2473.1</v>
      </c>
      <c r="M211" s="231">
        <v>6.8830299999999998</v>
      </c>
      <c r="N211" s="1"/>
      <c r="O211" s="1"/>
    </row>
    <row r="212" spans="1:15" ht="12.75" customHeight="1">
      <c r="A212" s="30">
        <v>202</v>
      </c>
      <c r="B212" s="217" t="s">
        <v>373</v>
      </c>
      <c r="C212" s="231">
        <v>114.6</v>
      </c>
      <c r="D212" s="232">
        <v>114.76666666666667</v>
      </c>
      <c r="E212" s="232">
        <v>113.33333333333333</v>
      </c>
      <c r="F212" s="232">
        <v>112.06666666666666</v>
      </c>
      <c r="G212" s="232">
        <v>110.63333333333333</v>
      </c>
      <c r="H212" s="232">
        <v>116.03333333333333</v>
      </c>
      <c r="I212" s="232">
        <v>117.46666666666667</v>
      </c>
      <c r="J212" s="232">
        <v>118.73333333333333</v>
      </c>
      <c r="K212" s="231">
        <v>116.2</v>
      </c>
      <c r="L212" s="231">
        <v>113.5</v>
      </c>
      <c r="M212" s="231">
        <v>39.592140000000001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241</v>
      </c>
      <c r="D213" s="232">
        <v>240.75</v>
      </c>
      <c r="E213" s="232">
        <v>237.5</v>
      </c>
      <c r="F213" s="232">
        <v>234</v>
      </c>
      <c r="G213" s="232">
        <v>230.75</v>
      </c>
      <c r="H213" s="232">
        <v>244.25</v>
      </c>
      <c r="I213" s="232">
        <v>247.5</v>
      </c>
      <c r="J213" s="232">
        <v>251</v>
      </c>
      <c r="K213" s="231">
        <v>244</v>
      </c>
      <c r="L213" s="231">
        <v>237.25</v>
      </c>
      <c r="M213" s="231">
        <v>52.127450000000003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2536.1</v>
      </c>
      <c r="D214" s="232">
        <v>2540.5166666666669</v>
      </c>
      <c r="E214" s="232">
        <v>2522.6333333333337</v>
      </c>
      <c r="F214" s="232">
        <v>2509.166666666667</v>
      </c>
      <c r="G214" s="232">
        <v>2491.2833333333338</v>
      </c>
      <c r="H214" s="232">
        <v>2553.9833333333336</v>
      </c>
      <c r="I214" s="232">
        <v>2571.8666666666668</v>
      </c>
      <c r="J214" s="232">
        <v>2585.3333333333335</v>
      </c>
      <c r="K214" s="231">
        <v>2558.4</v>
      </c>
      <c r="L214" s="231">
        <v>2527.0500000000002</v>
      </c>
      <c r="M214" s="231">
        <v>16.726489999999998</v>
      </c>
      <c r="N214" s="1"/>
      <c r="O214" s="1"/>
    </row>
    <row r="215" spans="1:15" ht="12.75" customHeight="1">
      <c r="A215" s="30">
        <v>205</v>
      </c>
      <c r="B215" s="217" t="s">
        <v>259</v>
      </c>
      <c r="C215" s="231">
        <v>332.05</v>
      </c>
      <c r="D215" s="232">
        <v>332.11666666666667</v>
      </c>
      <c r="E215" s="232">
        <v>330.28333333333336</v>
      </c>
      <c r="F215" s="232">
        <v>328.51666666666671</v>
      </c>
      <c r="G215" s="232">
        <v>326.68333333333339</v>
      </c>
      <c r="H215" s="232">
        <v>333.88333333333333</v>
      </c>
      <c r="I215" s="232">
        <v>335.71666666666658</v>
      </c>
      <c r="J215" s="232">
        <v>337.48333333333329</v>
      </c>
      <c r="K215" s="231">
        <v>333.95</v>
      </c>
      <c r="L215" s="231">
        <v>330.35</v>
      </c>
      <c r="M215" s="231">
        <v>6.3812499999999996</v>
      </c>
      <c r="N215" s="1"/>
      <c r="O215" s="1"/>
    </row>
    <row r="216" spans="1:15" ht="12.75" customHeight="1">
      <c r="A216" s="30">
        <v>206</v>
      </c>
      <c r="B216" s="217" t="s">
        <v>287</v>
      </c>
      <c r="C216" s="231">
        <v>3324.8</v>
      </c>
      <c r="D216" s="232">
        <v>3337.25</v>
      </c>
      <c r="E216" s="232">
        <v>3292.6</v>
      </c>
      <c r="F216" s="232">
        <v>3260.4</v>
      </c>
      <c r="G216" s="232">
        <v>3215.75</v>
      </c>
      <c r="H216" s="232">
        <v>3369.45</v>
      </c>
      <c r="I216" s="232">
        <v>3414.0999999999995</v>
      </c>
      <c r="J216" s="232">
        <v>3446.2999999999997</v>
      </c>
      <c r="K216" s="231">
        <v>3381.9</v>
      </c>
      <c r="L216" s="231">
        <v>3305.05</v>
      </c>
      <c r="M216" s="231">
        <v>0.27915000000000001</v>
      </c>
      <c r="N216" s="1"/>
      <c r="O216" s="1"/>
    </row>
    <row r="217" spans="1:15" ht="12.75" customHeight="1">
      <c r="A217" s="30">
        <v>207</v>
      </c>
      <c r="B217" s="217" t="s">
        <v>777</v>
      </c>
      <c r="C217" s="231">
        <v>755.7</v>
      </c>
      <c r="D217" s="232">
        <v>750.9666666666667</v>
      </c>
      <c r="E217" s="232">
        <v>740.93333333333339</v>
      </c>
      <c r="F217" s="232">
        <v>726.16666666666674</v>
      </c>
      <c r="G217" s="232">
        <v>716.13333333333344</v>
      </c>
      <c r="H217" s="232">
        <v>765.73333333333335</v>
      </c>
      <c r="I217" s="232">
        <v>775.76666666666665</v>
      </c>
      <c r="J217" s="232">
        <v>790.5333333333333</v>
      </c>
      <c r="K217" s="231">
        <v>761</v>
      </c>
      <c r="L217" s="231">
        <v>736.2</v>
      </c>
      <c r="M217" s="231">
        <v>0.61936999999999998</v>
      </c>
      <c r="N217" s="1"/>
      <c r="O217" s="1"/>
    </row>
    <row r="218" spans="1:15" ht="12.75" customHeight="1">
      <c r="A218" s="30">
        <v>208</v>
      </c>
      <c r="B218" s="217" t="s">
        <v>374</v>
      </c>
      <c r="C218" s="231">
        <v>40467</v>
      </c>
      <c r="D218" s="232">
        <v>40755.333333333336</v>
      </c>
      <c r="E218" s="232">
        <v>40011.666666666672</v>
      </c>
      <c r="F218" s="232">
        <v>39556.333333333336</v>
      </c>
      <c r="G218" s="232">
        <v>38812.666666666672</v>
      </c>
      <c r="H218" s="232">
        <v>41210.666666666672</v>
      </c>
      <c r="I218" s="232">
        <v>41954.333333333343</v>
      </c>
      <c r="J218" s="232">
        <v>42409.666666666672</v>
      </c>
      <c r="K218" s="231">
        <v>41499</v>
      </c>
      <c r="L218" s="231">
        <v>40300</v>
      </c>
      <c r="M218" s="231">
        <v>3.2689999999999997E-2</v>
      </c>
      <c r="N218" s="1"/>
      <c r="O218" s="1"/>
    </row>
    <row r="219" spans="1:15" ht="12.75" customHeight="1">
      <c r="A219" s="30">
        <v>209</v>
      </c>
      <c r="B219" s="217" t="s">
        <v>375</v>
      </c>
      <c r="C219" s="231">
        <v>51.85</v>
      </c>
      <c r="D219" s="232">
        <v>52.1</v>
      </c>
      <c r="E219" s="232">
        <v>50.75</v>
      </c>
      <c r="F219" s="232">
        <v>49.65</v>
      </c>
      <c r="G219" s="232">
        <v>48.3</v>
      </c>
      <c r="H219" s="232">
        <v>53.2</v>
      </c>
      <c r="I219" s="232">
        <v>54.550000000000011</v>
      </c>
      <c r="J219" s="232">
        <v>55.650000000000006</v>
      </c>
      <c r="K219" s="231">
        <v>53.45</v>
      </c>
      <c r="L219" s="231">
        <v>51</v>
      </c>
      <c r="M219" s="231">
        <v>73.164100000000005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2625.7</v>
      </c>
      <c r="D220" s="232">
        <v>2637.0666666666666</v>
      </c>
      <c r="E220" s="232">
        <v>2604.1333333333332</v>
      </c>
      <c r="F220" s="232">
        <v>2582.5666666666666</v>
      </c>
      <c r="G220" s="232">
        <v>2549.6333333333332</v>
      </c>
      <c r="H220" s="232">
        <v>2658.6333333333332</v>
      </c>
      <c r="I220" s="232">
        <v>2691.5666666666666</v>
      </c>
      <c r="J220" s="232">
        <v>2713.1333333333332</v>
      </c>
      <c r="K220" s="231">
        <v>2670</v>
      </c>
      <c r="L220" s="231">
        <v>2615.5</v>
      </c>
      <c r="M220" s="231">
        <v>21.252199999999998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899.1</v>
      </c>
      <c r="D221" s="232">
        <v>900.6</v>
      </c>
      <c r="E221" s="232">
        <v>893.30000000000007</v>
      </c>
      <c r="F221" s="232">
        <v>887.5</v>
      </c>
      <c r="G221" s="232">
        <v>880.2</v>
      </c>
      <c r="H221" s="232">
        <v>906.40000000000009</v>
      </c>
      <c r="I221" s="232">
        <v>913.7</v>
      </c>
      <c r="J221" s="232">
        <v>919.50000000000011</v>
      </c>
      <c r="K221" s="231">
        <v>907.9</v>
      </c>
      <c r="L221" s="231">
        <v>894.8</v>
      </c>
      <c r="M221" s="231">
        <v>124.54582000000001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1249.1500000000001</v>
      </c>
      <c r="D222" s="232">
        <v>1257.5166666666667</v>
      </c>
      <c r="E222" s="232">
        <v>1236.6333333333332</v>
      </c>
      <c r="F222" s="232">
        <v>1224.1166666666666</v>
      </c>
      <c r="G222" s="232">
        <v>1203.2333333333331</v>
      </c>
      <c r="H222" s="232">
        <v>1270.0333333333333</v>
      </c>
      <c r="I222" s="232">
        <v>1290.916666666667</v>
      </c>
      <c r="J222" s="232">
        <v>1303.4333333333334</v>
      </c>
      <c r="K222" s="231">
        <v>1278.4000000000001</v>
      </c>
      <c r="L222" s="231">
        <v>1245</v>
      </c>
      <c r="M222" s="231">
        <v>7.5359499999999997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468.75</v>
      </c>
      <c r="D223" s="232">
        <v>470.38333333333338</v>
      </c>
      <c r="E223" s="232">
        <v>465.76666666666677</v>
      </c>
      <c r="F223" s="232">
        <v>462.78333333333336</v>
      </c>
      <c r="G223" s="232">
        <v>458.16666666666674</v>
      </c>
      <c r="H223" s="232">
        <v>473.36666666666679</v>
      </c>
      <c r="I223" s="232">
        <v>477.98333333333346</v>
      </c>
      <c r="J223" s="232">
        <v>480.96666666666681</v>
      </c>
      <c r="K223" s="231">
        <v>475</v>
      </c>
      <c r="L223" s="231">
        <v>467.4</v>
      </c>
      <c r="M223" s="231">
        <v>16.78426</v>
      </c>
      <c r="N223" s="1"/>
      <c r="O223" s="1"/>
    </row>
    <row r="224" spans="1:15" ht="12.75" customHeight="1">
      <c r="A224" s="30">
        <v>214</v>
      </c>
      <c r="B224" s="217" t="s">
        <v>260</v>
      </c>
      <c r="C224" s="231">
        <v>493.4</v>
      </c>
      <c r="D224" s="232">
        <v>498.16666666666669</v>
      </c>
      <c r="E224" s="232">
        <v>486.33333333333337</v>
      </c>
      <c r="F224" s="232">
        <v>479.26666666666671</v>
      </c>
      <c r="G224" s="232">
        <v>467.43333333333339</v>
      </c>
      <c r="H224" s="232">
        <v>505.23333333333335</v>
      </c>
      <c r="I224" s="232">
        <v>517.06666666666672</v>
      </c>
      <c r="J224" s="232">
        <v>524.13333333333333</v>
      </c>
      <c r="K224" s="231">
        <v>510</v>
      </c>
      <c r="L224" s="231">
        <v>491.1</v>
      </c>
      <c r="M224" s="231">
        <v>2.07823</v>
      </c>
      <c r="N224" s="1"/>
      <c r="O224" s="1"/>
    </row>
    <row r="225" spans="1:15" ht="12.75" customHeight="1">
      <c r="A225" s="30">
        <v>215</v>
      </c>
      <c r="B225" s="217" t="s">
        <v>377</v>
      </c>
      <c r="C225" s="231">
        <v>54.65</v>
      </c>
      <c r="D225" s="232">
        <v>55.25</v>
      </c>
      <c r="E225" s="232">
        <v>53.7</v>
      </c>
      <c r="F225" s="232">
        <v>52.75</v>
      </c>
      <c r="G225" s="232">
        <v>51.2</v>
      </c>
      <c r="H225" s="232">
        <v>56.2</v>
      </c>
      <c r="I225" s="232">
        <v>57.75</v>
      </c>
      <c r="J225" s="232">
        <v>58.7</v>
      </c>
      <c r="K225" s="231">
        <v>56.8</v>
      </c>
      <c r="L225" s="231">
        <v>54.3</v>
      </c>
      <c r="M225" s="231">
        <v>124.11226000000001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60.2</v>
      </c>
      <c r="D226" s="232">
        <v>60.466666666666669</v>
      </c>
      <c r="E226" s="232">
        <v>59.233333333333334</v>
      </c>
      <c r="F226" s="232">
        <v>58.266666666666666</v>
      </c>
      <c r="G226" s="232">
        <v>57.033333333333331</v>
      </c>
      <c r="H226" s="232">
        <v>61.433333333333337</v>
      </c>
      <c r="I226" s="232">
        <v>62.666666666666671</v>
      </c>
      <c r="J226" s="232">
        <v>63.63333333333334</v>
      </c>
      <c r="K226" s="231">
        <v>61.7</v>
      </c>
      <c r="L226" s="231">
        <v>59.5</v>
      </c>
      <c r="M226" s="231">
        <v>289.96107999999998</v>
      </c>
      <c r="N226" s="1"/>
      <c r="O226" s="1"/>
    </row>
    <row r="227" spans="1:15" ht="12.75" customHeight="1">
      <c r="A227" s="30">
        <v>217</v>
      </c>
      <c r="B227" s="217" t="s">
        <v>378</v>
      </c>
      <c r="C227" s="231">
        <v>83.15</v>
      </c>
      <c r="D227" s="232">
        <v>83.45</v>
      </c>
      <c r="E227" s="232">
        <v>81.800000000000011</v>
      </c>
      <c r="F227" s="232">
        <v>80.45</v>
      </c>
      <c r="G227" s="232">
        <v>78.800000000000011</v>
      </c>
      <c r="H227" s="232">
        <v>84.800000000000011</v>
      </c>
      <c r="I227" s="232">
        <v>86.450000000000017</v>
      </c>
      <c r="J227" s="232">
        <v>87.800000000000011</v>
      </c>
      <c r="K227" s="231">
        <v>85.1</v>
      </c>
      <c r="L227" s="231">
        <v>82.1</v>
      </c>
      <c r="M227" s="231">
        <v>97.563760000000002</v>
      </c>
      <c r="N227" s="1"/>
      <c r="O227" s="1"/>
    </row>
    <row r="228" spans="1:15" ht="12.75" customHeight="1">
      <c r="A228" s="30">
        <v>218</v>
      </c>
      <c r="B228" s="217" t="s">
        <v>379</v>
      </c>
      <c r="C228" s="231">
        <v>907.5</v>
      </c>
      <c r="D228" s="232">
        <v>918.31666666666661</v>
      </c>
      <c r="E228" s="232">
        <v>891.18333333333317</v>
      </c>
      <c r="F228" s="232">
        <v>874.86666666666656</v>
      </c>
      <c r="G228" s="232">
        <v>847.73333333333312</v>
      </c>
      <c r="H228" s="232">
        <v>934.63333333333321</v>
      </c>
      <c r="I228" s="232">
        <v>961.76666666666665</v>
      </c>
      <c r="J228" s="232">
        <v>978.08333333333326</v>
      </c>
      <c r="K228" s="231">
        <v>945.45</v>
      </c>
      <c r="L228" s="231">
        <v>902</v>
      </c>
      <c r="M228" s="231">
        <v>0.42298000000000002</v>
      </c>
      <c r="N228" s="1"/>
      <c r="O228" s="1"/>
    </row>
    <row r="229" spans="1:15" ht="12.75" customHeight="1">
      <c r="A229" s="30">
        <v>219</v>
      </c>
      <c r="B229" s="217" t="s">
        <v>380</v>
      </c>
      <c r="C229" s="231">
        <v>462.1</v>
      </c>
      <c r="D229" s="232">
        <v>464.61666666666662</v>
      </c>
      <c r="E229" s="232">
        <v>457.23333333333323</v>
      </c>
      <c r="F229" s="232">
        <v>452.36666666666662</v>
      </c>
      <c r="G229" s="232">
        <v>444.98333333333323</v>
      </c>
      <c r="H229" s="232">
        <v>469.48333333333323</v>
      </c>
      <c r="I229" s="232">
        <v>476.86666666666656</v>
      </c>
      <c r="J229" s="232">
        <v>481.73333333333323</v>
      </c>
      <c r="K229" s="231">
        <v>472</v>
      </c>
      <c r="L229" s="231">
        <v>459.75</v>
      </c>
      <c r="M229" s="231">
        <v>2.2833800000000002</v>
      </c>
      <c r="N229" s="1"/>
      <c r="O229" s="1"/>
    </row>
    <row r="230" spans="1:15" ht="12.75" customHeight="1">
      <c r="A230" s="30">
        <v>220</v>
      </c>
      <c r="B230" s="217" t="s">
        <v>381</v>
      </c>
      <c r="C230" s="231">
        <v>1778.9</v>
      </c>
      <c r="D230" s="232">
        <v>1785.8500000000001</v>
      </c>
      <c r="E230" s="232">
        <v>1765.0500000000002</v>
      </c>
      <c r="F230" s="232">
        <v>1751.2</v>
      </c>
      <c r="G230" s="232">
        <v>1730.4</v>
      </c>
      <c r="H230" s="232">
        <v>1799.7000000000003</v>
      </c>
      <c r="I230" s="232">
        <v>1820.5</v>
      </c>
      <c r="J230" s="232">
        <v>1834.3500000000004</v>
      </c>
      <c r="K230" s="231">
        <v>1806.65</v>
      </c>
      <c r="L230" s="231">
        <v>1772</v>
      </c>
      <c r="M230" s="231">
        <v>6.5670000000000006E-2</v>
      </c>
      <c r="N230" s="1"/>
      <c r="O230" s="1"/>
    </row>
    <row r="231" spans="1:15" ht="12.75" customHeight="1">
      <c r="A231" s="30">
        <v>221</v>
      </c>
      <c r="B231" s="217" t="s">
        <v>382</v>
      </c>
      <c r="C231" s="231">
        <v>319.5</v>
      </c>
      <c r="D231" s="232">
        <v>317.40000000000003</v>
      </c>
      <c r="E231" s="232">
        <v>312.45000000000005</v>
      </c>
      <c r="F231" s="232">
        <v>305.40000000000003</v>
      </c>
      <c r="G231" s="232">
        <v>300.45000000000005</v>
      </c>
      <c r="H231" s="232">
        <v>324.45000000000005</v>
      </c>
      <c r="I231" s="232">
        <v>329.4</v>
      </c>
      <c r="J231" s="232">
        <v>336.45000000000005</v>
      </c>
      <c r="K231" s="231">
        <v>322.35000000000002</v>
      </c>
      <c r="L231" s="231">
        <v>310.35000000000002</v>
      </c>
      <c r="M231" s="231">
        <v>112.54179999999999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327</v>
      </c>
      <c r="D232" s="232">
        <v>328.5</v>
      </c>
      <c r="E232" s="232">
        <v>324.5</v>
      </c>
      <c r="F232" s="232">
        <v>322</v>
      </c>
      <c r="G232" s="232">
        <v>318</v>
      </c>
      <c r="H232" s="232">
        <v>331</v>
      </c>
      <c r="I232" s="232">
        <v>335</v>
      </c>
      <c r="J232" s="232">
        <v>337.5</v>
      </c>
      <c r="K232" s="231">
        <v>332.5</v>
      </c>
      <c r="L232" s="231">
        <v>326</v>
      </c>
      <c r="M232" s="231">
        <v>66.897689999999997</v>
      </c>
      <c r="N232" s="1"/>
      <c r="O232" s="1"/>
    </row>
    <row r="233" spans="1:15" ht="12.75" customHeight="1">
      <c r="A233" s="30">
        <v>223</v>
      </c>
      <c r="B233" s="217" t="s">
        <v>384</v>
      </c>
      <c r="C233" s="231">
        <v>104.1</v>
      </c>
      <c r="D233" s="232">
        <v>104.46666666666665</v>
      </c>
      <c r="E233" s="232">
        <v>103.23333333333331</v>
      </c>
      <c r="F233" s="232">
        <v>102.36666666666665</v>
      </c>
      <c r="G233" s="232">
        <v>101.1333333333333</v>
      </c>
      <c r="H233" s="232">
        <v>105.33333333333331</v>
      </c>
      <c r="I233" s="232">
        <v>106.56666666666666</v>
      </c>
      <c r="J233" s="232">
        <v>107.43333333333332</v>
      </c>
      <c r="K233" s="231">
        <v>105.7</v>
      </c>
      <c r="L233" s="231">
        <v>103.6</v>
      </c>
      <c r="M233" s="231">
        <v>1.4023300000000001</v>
      </c>
      <c r="N233" s="1"/>
      <c r="O233" s="1"/>
    </row>
    <row r="234" spans="1:15" ht="12.75" customHeight="1">
      <c r="A234" s="30">
        <v>224</v>
      </c>
      <c r="B234" s="217" t="s">
        <v>385</v>
      </c>
      <c r="C234" s="231">
        <v>219.55</v>
      </c>
      <c r="D234" s="232">
        <v>220.91666666666666</v>
      </c>
      <c r="E234" s="232">
        <v>217.13333333333333</v>
      </c>
      <c r="F234" s="232">
        <v>214.71666666666667</v>
      </c>
      <c r="G234" s="232">
        <v>210.93333333333334</v>
      </c>
      <c r="H234" s="232">
        <v>223.33333333333331</v>
      </c>
      <c r="I234" s="232">
        <v>227.11666666666667</v>
      </c>
      <c r="J234" s="232">
        <v>229.5333333333333</v>
      </c>
      <c r="K234" s="231">
        <v>224.7</v>
      </c>
      <c r="L234" s="231">
        <v>218.5</v>
      </c>
      <c r="M234" s="231">
        <v>27.094069999999999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145.44999999999999</v>
      </c>
      <c r="D235" s="232">
        <v>146.96666666666667</v>
      </c>
      <c r="E235" s="232">
        <v>142.53333333333333</v>
      </c>
      <c r="F235" s="232">
        <v>139.61666666666667</v>
      </c>
      <c r="G235" s="232">
        <v>135.18333333333334</v>
      </c>
      <c r="H235" s="232">
        <v>149.88333333333333</v>
      </c>
      <c r="I235" s="232">
        <v>154.31666666666666</v>
      </c>
      <c r="J235" s="232">
        <v>157.23333333333332</v>
      </c>
      <c r="K235" s="231">
        <v>151.4</v>
      </c>
      <c r="L235" s="231">
        <v>144.05000000000001</v>
      </c>
      <c r="M235" s="231">
        <v>158.05474000000001</v>
      </c>
      <c r="N235" s="1"/>
      <c r="O235" s="1"/>
    </row>
    <row r="236" spans="1:15" ht="12.75" customHeight="1">
      <c r="A236" s="30">
        <v>226</v>
      </c>
      <c r="B236" s="217" t="s">
        <v>386</v>
      </c>
      <c r="C236" s="231">
        <v>80.55</v>
      </c>
      <c r="D236" s="232">
        <v>81.383333333333326</v>
      </c>
      <c r="E236" s="232">
        <v>78.966666666666654</v>
      </c>
      <c r="F236" s="232">
        <v>77.383333333333326</v>
      </c>
      <c r="G236" s="232">
        <v>74.966666666666654</v>
      </c>
      <c r="H236" s="232">
        <v>82.966666666666654</v>
      </c>
      <c r="I236" s="232">
        <v>85.38333333333334</v>
      </c>
      <c r="J236" s="232">
        <v>86.966666666666654</v>
      </c>
      <c r="K236" s="231">
        <v>83.8</v>
      </c>
      <c r="L236" s="231">
        <v>79.8</v>
      </c>
      <c r="M236" s="231">
        <v>50.191519999999997</v>
      </c>
      <c r="N236" s="1"/>
      <c r="O236" s="1"/>
    </row>
    <row r="237" spans="1:15" ht="12.75" customHeight="1">
      <c r="A237" s="30">
        <v>227</v>
      </c>
      <c r="B237" s="217" t="s">
        <v>261</v>
      </c>
      <c r="C237" s="231">
        <v>4359.95</v>
      </c>
      <c r="D237" s="232">
        <v>4355.166666666667</v>
      </c>
      <c r="E237" s="232">
        <v>4324.7833333333338</v>
      </c>
      <c r="F237" s="232">
        <v>4289.6166666666668</v>
      </c>
      <c r="G237" s="232">
        <v>4259.2333333333336</v>
      </c>
      <c r="H237" s="232">
        <v>4390.3333333333339</v>
      </c>
      <c r="I237" s="232">
        <v>4420.7166666666672</v>
      </c>
      <c r="J237" s="232">
        <v>4455.8833333333341</v>
      </c>
      <c r="K237" s="231">
        <v>4385.55</v>
      </c>
      <c r="L237" s="231">
        <v>4320</v>
      </c>
      <c r="M237" s="231">
        <v>0.31402999999999998</v>
      </c>
      <c r="N237" s="1"/>
      <c r="O237" s="1"/>
    </row>
    <row r="238" spans="1:15" ht="12.75" customHeight="1">
      <c r="A238" s="30">
        <v>228</v>
      </c>
      <c r="B238" s="217" t="s">
        <v>387</v>
      </c>
      <c r="C238" s="231">
        <v>295.45</v>
      </c>
      <c r="D238" s="232">
        <v>294.73333333333329</v>
      </c>
      <c r="E238" s="232">
        <v>291.06666666666661</v>
      </c>
      <c r="F238" s="232">
        <v>286.68333333333334</v>
      </c>
      <c r="G238" s="232">
        <v>283.01666666666665</v>
      </c>
      <c r="H238" s="232">
        <v>299.11666666666656</v>
      </c>
      <c r="I238" s="232">
        <v>302.78333333333319</v>
      </c>
      <c r="J238" s="232">
        <v>307.16666666666652</v>
      </c>
      <c r="K238" s="231">
        <v>298.39999999999998</v>
      </c>
      <c r="L238" s="231">
        <v>290.35000000000002</v>
      </c>
      <c r="M238" s="231">
        <v>20.42191</v>
      </c>
      <c r="N238" s="1"/>
      <c r="O238" s="1"/>
    </row>
    <row r="239" spans="1:15" ht="12.75" customHeight="1">
      <c r="A239" s="30">
        <v>229</v>
      </c>
      <c r="B239" s="217" t="s">
        <v>388</v>
      </c>
      <c r="C239" s="231">
        <v>140.5</v>
      </c>
      <c r="D239" s="232">
        <v>140.96666666666667</v>
      </c>
      <c r="E239" s="232">
        <v>139.58333333333334</v>
      </c>
      <c r="F239" s="232">
        <v>138.66666666666669</v>
      </c>
      <c r="G239" s="232">
        <v>137.28333333333336</v>
      </c>
      <c r="H239" s="232">
        <v>141.88333333333333</v>
      </c>
      <c r="I239" s="232">
        <v>143.26666666666665</v>
      </c>
      <c r="J239" s="232">
        <v>144.18333333333331</v>
      </c>
      <c r="K239" s="231">
        <v>142.35</v>
      </c>
      <c r="L239" s="231">
        <v>140.05000000000001</v>
      </c>
      <c r="M239" s="231">
        <v>28.112410000000001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314.60000000000002</v>
      </c>
      <c r="D240" s="232">
        <v>316.41666666666669</v>
      </c>
      <c r="E240" s="232">
        <v>311.58333333333337</v>
      </c>
      <c r="F240" s="232">
        <v>308.56666666666666</v>
      </c>
      <c r="G240" s="232">
        <v>303.73333333333335</v>
      </c>
      <c r="H240" s="232">
        <v>319.43333333333339</v>
      </c>
      <c r="I240" s="232">
        <v>324.26666666666677</v>
      </c>
      <c r="J240" s="232">
        <v>327.28333333333342</v>
      </c>
      <c r="K240" s="231">
        <v>321.25</v>
      </c>
      <c r="L240" s="231">
        <v>313.39999999999998</v>
      </c>
      <c r="M240" s="231">
        <v>19.67718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78.099999999999994</v>
      </c>
      <c r="D241" s="232">
        <v>78.333333333333329</v>
      </c>
      <c r="E241" s="232">
        <v>77.166666666666657</v>
      </c>
      <c r="F241" s="232">
        <v>76.233333333333334</v>
      </c>
      <c r="G241" s="232">
        <v>75.066666666666663</v>
      </c>
      <c r="H241" s="232">
        <v>79.266666666666652</v>
      </c>
      <c r="I241" s="232">
        <v>80.433333333333309</v>
      </c>
      <c r="J241" s="232">
        <v>81.366666666666646</v>
      </c>
      <c r="K241" s="231">
        <v>79.5</v>
      </c>
      <c r="L241" s="231">
        <v>77.400000000000006</v>
      </c>
      <c r="M241" s="231">
        <v>119.74831</v>
      </c>
      <c r="N241" s="1"/>
      <c r="O241" s="1"/>
    </row>
    <row r="242" spans="1:15" ht="12.75" customHeight="1">
      <c r="A242" s="30">
        <v>232</v>
      </c>
      <c r="B242" s="217" t="s">
        <v>389</v>
      </c>
      <c r="C242" s="231">
        <v>31.75</v>
      </c>
      <c r="D242" s="232">
        <v>31.866666666666664</v>
      </c>
      <c r="E242" s="232">
        <v>31.133333333333326</v>
      </c>
      <c r="F242" s="232">
        <v>30.516666666666662</v>
      </c>
      <c r="G242" s="232">
        <v>29.783333333333324</v>
      </c>
      <c r="H242" s="232">
        <v>32.483333333333327</v>
      </c>
      <c r="I242" s="232">
        <v>33.216666666666669</v>
      </c>
      <c r="J242" s="232">
        <v>33.833333333333329</v>
      </c>
      <c r="K242" s="231">
        <v>32.6</v>
      </c>
      <c r="L242" s="231">
        <v>31.25</v>
      </c>
      <c r="M242" s="231">
        <v>622.89502000000005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635.20000000000005</v>
      </c>
      <c r="D243" s="232">
        <v>638.25</v>
      </c>
      <c r="E243" s="232">
        <v>629.95000000000005</v>
      </c>
      <c r="F243" s="232">
        <v>624.70000000000005</v>
      </c>
      <c r="G243" s="232">
        <v>616.40000000000009</v>
      </c>
      <c r="H243" s="232">
        <v>643.5</v>
      </c>
      <c r="I243" s="232">
        <v>651.79999999999995</v>
      </c>
      <c r="J243" s="232">
        <v>657.05</v>
      </c>
      <c r="K243" s="231">
        <v>646.54999999999995</v>
      </c>
      <c r="L243" s="231">
        <v>633</v>
      </c>
      <c r="M243" s="231">
        <v>13.77074</v>
      </c>
      <c r="N243" s="1"/>
      <c r="O243" s="1"/>
    </row>
    <row r="244" spans="1:15" ht="12.75" customHeight="1">
      <c r="A244" s="30">
        <v>234</v>
      </c>
      <c r="B244" s="217" t="s">
        <v>772</v>
      </c>
      <c r="C244" s="231">
        <v>33.25</v>
      </c>
      <c r="D244" s="232">
        <v>33.616666666666667</v>
      </c>
      <c r="E244" s="232">
        <v>32.633333333333333</v>
      </c>
      <c r="F244" s="232">
        <v>32.016666666666666</v>
      </c>
      <c r="G244" s="232">
        <v>31.033333333333331</v>
      </c>
      <c r="H244" s="232">
        <v>34.233333333333334</v>
      </c>
      <c r="I244" s="232">
        <v>35.216666666666669</v>
      </c>
      <c r="J244" s="232">
        <v>35.833333333333336</v>
      </c>
      <c r="K244" s="231">
        <v>34.6</v>
      </c>
      <c r="L244" s="231">
        <v>33</v>
      </c>
      <c r="M244" s="231">
        <v>759.20750999999996</v>
      </c>
      <c r="N244" s="1"/>
      <c r="O244" s="1"/>
    </row>
    <row r="245" spans="1:15" ht="12.75" customHeight="1">
      <c r="A245" s="30">
        <v>235</v>
      </c>
      <c r="B245" s="217" t="s">
        <v>778</v>
      </c>
      <c r="C245" s="231">
        <v>1299.05</v>
      </c>
      <c r="D245" s="232">
        <v>1303.05</v>
      </c>
      <c r="E245" s="232">
        <v>1291</v>
      </c>
      <c r="F245" s="232">
        <v>1282.95</v>
      </c>
      <c r="G245" s="232">
        <v>1270.9000000000001</v>
      </c>
      <c r="H245" s="232">
        <v>1311.1</v>
      </c>
      <c r="I245" s="232">
        <v>1323.1499999999996</v>
      </c>
      <c r="J245" s="232">
        <v>1331.1999999999998</v>
      </c>
      <c r="K245" s="231">
        <v>1315.1</v>
      </c>
      <c r="L245" s="231">
        <v>1295</v>
      </c>
      <c r="M245" s="231">
        <v>0.13333999999999999</v>
      </c>
      <c r="N245" s="1"/>
      <c r="O245" s="1"/>
    </row>
    <row r="246" spans="1:15" ht="12.75" customHeight="1">
      <c r="A246" s="30">
        <v>236</v>
      </c>
      <c r="B246" s="217" t="s">
        <v>390</v>
      </c>
      <c r="C246" s="231">
        <v>398.65</v>
      </c>
      <c r="D246" s="232">
        <v>399.45</v>
      </c>
      <c r="E246" s="232">
        <v>387.34999999999997</v>
      </c>
      <c r="F246" s="232">
        <v>376.04999999999995</v>
      </c>
      <c r="G246" s="232">
        <v>363.94999999999993</v>
      </c>
      <c r="H246" s="232">
        <v>410.75</v>
      </c>
      <c r="I246" s="232">
        <v>422.85</v>
      </c>
      <c r="J246" s="232">
        <v>434.15000000000003</v>
      </c>
      <c r="K246" s="231">
        <v>411.55</v>
      </c>
      <c r="L246" s="231">
        <v>388.15</v>
      </c>
      <c r="M246" s="231">
        <v>1.7030700000000001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417.1</v>
      </c>
      <c r="D247" s="232">
        <v>417.33333333333331</v>
      </c>
      <c r="E247" s="232">
        <v>412.76666666666665</v>
      </c>
      <c r="F247" s="232">
        <v>408.43333333333334</v>
      </c>
      <c r="G247" s="232">
        <v>403.86666666666667</v>
      </c>
      <c r="H247" s="232">
        <v>421.66666666666663</v>
      </c>
      <c r="I247" s="232">
        <v>426.23333333333335</v>
      </c>
      <c r="J247" s="232">
        <v>430.56666666666661</v>
      </c>
      <c r="K247" s="231">
        <v>421.9</v>
      </c>
      <c r="L247" s="231">
        <v>413</v>
      </c>
      <c r="M247" s="231">
        <v>10.325900000000001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185.35</v>
      </c>
      <c r="D248" s="232">
        <v>186.9666666666667</v>
      </c>
      <c r="E248" s="232">
        <v>183.43333333333339</v>
      </c>
      <c r="F248" s="232">
        <v>181.51666666666671</v>
      </c>
      <c r="G248" s="232">
        <v>177.98333333333341</v>
      </c>
      <c r="H248" s="232">
        <v>188.88333333333338</v>
      </c>
      <c r="I248" s="232">
        <v>192.41666666666669</v>
      </c>
      <c r="J248" s="232">
        <v>194.33333333333337</v>
      </c>
      <c r="K248" s="231">
        <v>190.5</v>
      </c>
      <c r="L248" s="231">
        <v>185.05</v>
      </c>
      <c r="M248" s="231">
        <v>25.575150000000001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1223.0999999999999</v>
      </c>
      <c r="D249" s="232">
        <v>1234.2</v>
      </c>
      <c r="E249" s="232">
        <v>1195</v>
      </c>
      <c r="F249" s="232">
        <v>1166.8999999999999</v>
      </c>
      <c r="G249" s="232">
        <v>1127.6999999999998</v>
      </c>
      <c r="H249" s="232">
        <v>1262.3000000000002</v>
      </c>
      <c r="I249" s="232">
        <v>1301.5000000000005</v>
      </c>
      <c r="J249" s="232">
        <v>1329.6000000000004</v>
      </c>
      <c r="K249" s="231">
        <v>1273.4000000000001</v>
      </c>
      <c r="L249" s="231">
        <v>1206.0999999999999</v>
      </c>
      <c r="M249" s="231">
        <v>80.013670000000005</v>
      </c>
      <c r="N249" s="1"/>
      <c r="O249" s="1"/>
    </row>
    <row r="250" spans="1:15" ht="12.75" customHeight="1">
      <c r="A250" s="30">
        <v>240</v>
      </c>
      <c r="B250" s="217" t="s">
        <v>391</v>
      </c>
      <c r="C250" s="231">
        <v>16.399999999999999</v>
      </c>
      <c r="D250" s="232">
        <v>16.55</v>
      </c>
      <c r="E250" s="232">
        <v>16.100000000000001</v>
      </c>
      <c r="F250" s="232">
        <v>15.8</v>
      </c>
      <c r="G250" s="232">
        <v>15.350000000000001</v>
      </c>
      <c r="H250" s="232">
        <v>16.850000000000001</v>
      </c>
      <c r="I250" s="232">
        <v>17.299999999999997</v>
      </c>
      <c r="J250" s="232">
        <v>17.600000000000001</v>
      </c>
      <c r="K250" s="231">
        <v>17</v>
      </c>
      <c r="L250" s="231">
        <v>16.25</v>
      </c>
      <c r="M250" s="231">
        <v>59.394309999999997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3827.05</v>
      </c>
      <c r="D251" s="232">
        <v>3855.35</v>
      </c>
      <c r="E251" s="232">
        <v>3783.7</v>
      </c>
      <c r="F251" s="232">
        <v>3740.35</v>
      </c>
      <c r="G251" s="232">
        <v>3668.7</v>
      </c>
      <c r="H251" s="232">
        <v>3898.7</v>
      </c>
      <c r="I251" s="232">
        <v>3970.3500000000004</v>
      </c>
      <c r="J251" s="232">
        <v>4013.7</v>
      </c>
      <c r="K251" s="231">
        <v>3927</v>
      </c>
      <c r="L251" s="231">
        <v>3812</v>
      </c>
      <c r="M251" s="231">
        <v>2.8663799999999999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1494.8</v>
      </c>
      <c r="D252" s="232">
        <v>1502.3</v>
      </c>
      <c r="E252" s="232">
        <v>1483.6</v>
      </c>
      <c r="F252" s="232">
        <v>1472.3999999999999</v>
      </c>
      <c r="G252" s="232">
        <v>1453.6999999999998</v>
      </c>
      <c r="H252" s="232">
        <v>1513.5</v>
      </c>
      <c r="I252" s="232">
        <v>1532.2000000000003</v>
      </c>
      <c r="J252" s="232">
        <v>1543.4</v>
      </c>
      <c r="K252" s="231">
        <v>1521</v>
      </c>
      <c r="L252" s="231">
        <v>1491.1</v>
      </c>
      <c r="M252" s="231">
        <v>70.5959</v>
      </c>
      <c r="N252" s="1"/>
      <c r="O252" s="1"/>
    </row>
    <row r="253" spans="1:15" ht="12.75" customHeight="1">
      <c r="A253" s="30">
        <v>243</v>
      </c>
      <c r="B253" s="217" t="s">
        <v>392</v>
      </c>
      <c r="C253" s="231">
        <v>493</v>
      </c>
      <c r="D253" s="232">
        <v>526.81666666666672</v>
      </c>
      <c r="E253" s="232">
        <v>456.18333333333339</v>
      </c>
      <c r="F253" s="232">
        <v>419.36666666666667</v>
      </c>
      <c r="G253" s="232">
        <v>348.73333333333335</v>
      </c>
      <c r="H253" s="232">
        <v>563.63333333333344</v>
      </c>
      <c r="I253" s="232">
        <v>634.26666666666688</v>
      </c>
      <c r="J253" s="232">
        <v>671.08333333333348</v>
      </c>
      <c r="K253" s="231">
        <v>597.45000000000005</v>
      </c>
      <c r="L253" s="231">
        <v>490</v>
      </c>
      <c r="M253" s="231">
        <v>4.8618300000000003</v>
      </c>
      <c r="N253" s="1"/>
      <c r="O253" s="1"/>
    </row>
    <row r="254" spans="1:15" ht="12.75" customHeight="1">
      <c r="A254" s="30">
        <v>244</v>
      </c>
      <c r="B254" s="217" t="s">
        <v>393</v>
      </c>
      <c r="C254" s="231">
        <v>438.8</v>
      </c>
      <c r="D254" s="232">
        <v>441.51666666666665</v>
      </c>
      <c r="E254" s="232">
        <v>433.83333333333331</v>
      </c>
      <c r="F254" s="232">
        <v>428.86666666666667</v>
      </c>
      <c r="G254" s="232">
        <v>421.18333333333334</v>
      </c>
      <c r="H254" s="232">
        <v>446.48333333333329</v>
      </c>
      <c r="I254" s="232">
        <v>454.16666666666669</v>
      </c>
      <c r="J254" s="232">
        <v>459.13333333333327</v>
      </c>
      <c r="K254" s="231">
        <v>449.2</v>
      </c>
      <c r="L254" s="231">
        <v>436.55</v>
      </c>
      <c r="M254" s="231">
        <v>2.4080599999999999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2003.1</v>
      </c>
      <c r="D255" s="232">
        <v>2016.6833333333334</v>
      </c>
      <c r="E255" s="232">
        <v>1976.8166666666666</v>
      </c>
      <c r="F255" s="232">
        <v>1950.5333333333333</v>
      </c>
      <c r="G255" s="232">
        <v>1910.6666666666665</v>
      </c>
      <c r="H255" s="232">
        <v>2042.9666666666667</v>
      </c>
      <c r="I255" s="232">
        <v>2082.8333333333335</v>
      </c>
      <c r="J255" s="232">
        <v>2109.1166666666668</v>
      </c>
      <c r="K255" s="231">
        <v>2056.5500000000002</v>
      </c>
      <c r="L255" s="231">
        <v>1990.4</v>
      </c>
      <c r="M255" s="231">
        <v>4.2718100000000003</v>
      </c>
      <c r="N255" s="1"/>
      <c r="O255" s="1"/>
    </row>
    <row r="256" spans="1:15" ht="12.75" customHeight="1">
      <c r="A256" s="30">
        <v>246</v>
      </c>
      <c r="B256" s="217" t="s">
        <v>262</v>
      </c>
      <c r="C256" s="231">
        <v>855.75</v>
      </c>
      <c r="D256" s="232">
        <v>854.55000000000007</v>
      </c>
      <c r="E256" s="232">
        <v>849.10000000000014</v>
      </c>
      <c r="F256" s="232">
        <v>842.45</v>
      </c>
      <c r="G256" s="232">
        <v>837.00000000000011</v>
      </c>
      <c r="H256" s="232">
        <v>861.20000000000016</v>
      </c>
      <c r="I256" s="232">
        <v>866.6500000000002</v>
      </c>
      <c r="J256" s="232">
        <v>873.30000000000018</v>
      </c>
      <c r="K256" s="231">
        <v>860</v>
      </c>
      <c r="L256" s="231">
        <v>847.9</v>
      </c>
      <c r="M256" s="231">
        <v>2.8350599999999999</v>
      </c>
      <c r="N256" s="1"/>
      <c r="O256" s="1"/>
    </row>
    <row r="257" spans="1:15" ht="12.75" customHeight="1">
      <c r="A257" s="30">
        <v>247</v>
      </c>
      <c r="B257" s="217" t="s">
        <v>394</v>
      </c>
      <c r="C257" s="231">
        <v>1986.75</v>
      </c>
      <c r="D257" s="232">
        <v>1979.95</v>
      </c>
      <c r="E257" s="232">
        <v>1954.9</v>
      </c>
      <c r="F257" s="232">
        <v>1923.05</v>
      </c>
      <c r="G257" s="232">
        <v>1898</v>
      </c>
      <c r="H257" s="232">
        <v>2011.8000000000002</v>
      </c>
      <c r="I257" s="232">
        <v>2036.85</v>
      </c>
      <c r="J257" s="232">
        <v>2068.7000000000003</v>
      </c>
      <c r="K257" s="231">
        <v>2005</v>
      </c>
      <c r="L257" s="231">
        <v>1948.1</v>
      </c>
      <c r="M257" s="231">
        <v>0.21404999999999999</v>
      </c>
      <c r="N257" s="1"/>
      <c r="O257" s="1"/>
    </row>
    <row r="258" spans="1:15" ht="12.75" customHeight="1">
      <c r="A258" s="30">
        <v>248</v>
      </c>
      <c r="B258" s="217" t="s">
        <v>395</v>
      </c>
      <c r="C258" s="231">
        <v>2913.4</v>
      </c>
      <c r="D258" s="232">
        <v>2935.5166666666664</v>
      </c>
      <c r="E258" s="232">
        <v>2883.0333333333328</v>
      </c>
      <c r="F258" s="232">
        <v>2852.6666666666665</v>
      </c>
      <c r="G258" s="232">
        <v>2800.1833333333329</v>
      </c>
      <c r="H258" s="232">
        <v>2965.8833333333328</v>
      </c>
      <c r="I258" s="232">
        <v>3018.3666666666663</v>
      </c>
      <c r="J258" s="232">
        <v>3048.7333333333327</v>
      </c>
      <c r="K258" s="231">
        <v>2988</v>
      </c>
      <c r="L258" s="231">
        <v>2905.15</v>
      </c>
      <c r="M258" s="231">
        <v>0.75641999999999998</v>
      </c>
      <c r="N258" s="1"/>
      <c r="O258" s="1"/>
    </row>
    <row r="259" spans="1:15" ht="12.75" customHeight="1">
      <c r="A259" s="30">
        <v>249</v>
      </c>
      <c r="B259" s="217" t="s">
        <v>858</v>
      </c>
      <c r="C259" s="231">
        <v>522.65</v>
      </c>
      <c r="D259" s="232">
        <v>517.5</v>
      </c>
      <c r="E259" s="232">
        <v>499</v>
      </c>
      <c r="F259" s="232">
        <v>475.35</v>
      </c>
      <c r="G259" s="232">
        <v>456.85</v>
      </c>
      <c r="H259" s="232">
        <v>541.15</v>
      </c>
      <c r="I259" s="232">
        <v>559.65</v>
      </c>
      <c r="J259" s="232">
        <v>583.29999999999995</v>
      </c>
      <c r="K259" s="231">
        <v>536</v>
      </c>
      <c r="L259" s="231">
        <v>493.85</v>
      </c>
      <c r="M259" s="231">
        <v>13.768280000000001</v>
      </c>
      <c r="N259" s="1"/>
      <c r="O259" s="1"/>
    </row>
    <row r="260" spans="1:15" ht="12.75" customHeight="1">
      <c r="A260" s="30">
        <v>250</v>
      </c>
      <c r="B260" s="217" t="s">
        <v>396</v>
      </c>
      <c r="C260" s="231">
        <v>781</v>
      </c>
      <c r="D260" s="232">
        <v>782.6</v>
      </c>
      <c r="E260" s="232">
        <v>771.75</v>
      </c>
      <c r="F260" s="232">
        <v>762.5</v>
      </c>
      <c r="G260" s="232">
        <v>751.65</v>
      </c>
      <c r="H260" s="232">
        <v>791.85</v>
      </c>
      <c r="I260" s="232">
        <v>802.70000000000016</v>
      </c>
      <c r="J260" s="232">
        <v>811.95</v>
      </c>
      <c r="K260" s="231">
        <v>793.45</v>
      </c>
      <c r="L260" s="231">
        <v>773.35</v>
      </c>
      <c r="M260" s="231">
        <v>1.77443</v>
      </c>
      <c r="N260" s="1"/>
      <c r="O260" s="1"/>
    </row>
    <row r="261" spans="1:15" ht="12.75" customHeight="1">
      <c r="A261" s="30">
        <v>251</v>
      </c>
      <c r="B261" s="217" t="s">
        <v>397</v>
      </c>
      <c r="C261" s="231">
        <v>413.5</v>
      </c>
      <c r="D261" s="232">
        <v>414.81666666666666</v>
      </c>
      <c r="E261" s="232">
        <v>408.73333333333335</v>
      </c>
      <c r="F261" s="232">
        <v>403.9666666666667</v>
      </c>
      <c r="G261" s="232">
        <v>397.88333333333338</v>
      </c>
      <c r="H261" s="232">
        <v>419.58333333333331</v>
      </c>
      <c r="I261" s="232">
        <v>425.66666666666669</v>
      </c>
      <c r="J261" s="232">
        <v>430.43333333333328</v>
      </c>
      <c r="K261" s="231">
        <v>420.9</v>
      </c>
      <c r="L261" s="231">
        <v>410.05</v>
      </c>
      <c r="M261" s="231">
        <v>4.1175800000000002</v>
      </c>
      <c r="N261" s="1"/>
      <c r="O261" s="1"/>
    </row>
    <row r="262" spans="1:15" ht="12.75" customHeight="1">
      <c r="A262" s="30">
        <v>252</v>
      </c>
      <c r="B262" s="217" t="s">
        <v>398</v>
      </c>
      <c r="C262" s="231">
        <v>71.400000000000006</v>
      </c>
      <c r="D262" s="232">
        <v>72.05</v>
      </c>
      <c r="E262" s="232">
        <v>70.199999999999989</v>
      </c>
      <c r="F262" s="232">
        <v>68.999999999999986</v>
      </c>
      <c r="G262" s="232">
        <v>67.149999999999977</v>
      </c>
      <c r="H262" s="232">
        <v>73.25</v>
      </c>
      <c r="I262" s="232">
        <v>75.099999999999994</v>
      </c>
      <c r="J262" s="232">
        <v>76.300000000000011</v>
      </c>
      <c r="K262" s="231">
        <v>73.900000000000006</v>
      </c>
      <c r="L262" s="231">
        <v>70.849999999999994</v>
      </c>
      <c r="M262" s="231">
        <v>9.5281599999999997</v>
      </c>
      <c r="N262" s="1"/>
      <c r="O262" s="1"/>
    </row>
    <row r="263" spans="1:15" ht="12.75" customHeight="1">
      <c r="A263" s="30">
        <v>253</v>
      </c>
      <c r="B263" s="217" t="s">
        <v>263</v>
      </c>
      <c r="C263" s="231">
        <v>284.45</v>
      </c>
      <c r="D263" s="232">
        <v>286.45</v>
      </c>
      <c r="E263" s="232">
        <v>281.39999999999998</v>
      </c>
      <c r="F263" s="232">
        <v>278.34999999999997</v>
      </c>
      <c r="G263" s="232">
        <v>273.29999999999995</v>
      </c>
      <c r="H263" s="232">
        <v>289.5</v>
      </c>
      <c r="I263" s="232">
        <v>294.55000000000007</v>
      </c>
      <c r="J263" s="232">
        <v>297.60000000000002</v>
      </c>
      <c r="K263" s="231">
        <v>291.5</v>
      </c>
      <c r="L263" s="231">
        <v>283.39999999999998</v>
      </c>
      <c r="M263" s="231">
        <v>3.9056999999999999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736.3</v>
      </c>
      <c r="D264" s="232">
        <v>746.16666666666663</v>
      </c>
      <c r="E264" s="232">
        <v>724.68333333333328</v>
      </c>
      <c r="F264" s="232">
        <v>713.06666666666661</v>
      </c>
      <c r="G264" s="232">
        <v>691.58333333333326</v>
      </c>
      <c r="H264" s="232">
        <v>757.7833333333333</v>
      </c>
      <c r="I264" s="232">
        <v>779.26666666666665</v>
      </c>
      <c r="J264" s="232">
        <v>790.88333333333333</v>
      </c>
      <c r="K264" s="231">
        <v>767.65</v>
      </c>
      <c r="L264" s="231">
        <v>734.55</v>
      </c>
      <c r="M264" s="231">
        <v>28.19669</v>
      </c>
      <c r="N264" s="1"/>
      <c r="O264" s="1"/>
    </row>
    <row r="265" spans="1:15" ht="12.75" customHeight="1">
      <c r="A265" s="30">
        <v>255</v>
      </c>
      <c r="B265" s="217" t="s">
        <v>399</v>
      </c>
      <c r="C265" s="231">
        <v>106.8</v>
      </c>
      <c r="D265" s="232">
        <v>106.39999999999999</v>
      </c>
      <c r="E265" s="232">
        <v>104.89999999999998</v>
      </c>
      <c r="F265" s="232">
        <v>102.99999999999999</v>
      </c>
      <c r="G265" s="232">
        <v>101.49999999999997</v>
      </c>
      <c r="H265" s="232">
        <v>108.29999999999998</v>
      </c>
      <c r="I265" s="232">
        <v>109.80000000000001</v>
      </c>
      <c r="J265" s="232">
        <v>111.69999999999999</v>
      </c>
      <c r="K265" s="231">
        <v>107.9</v>
      </c>
      <c r="L265" s="231">
        <v>104.5</v>
      </c>
      <c r="M265" s="231">
        <v>8.8622099999999993</v>
      </c>
      <c r="N265" s="1"/>
      <c r="O265" s="1"/>
    </row>
    <row r="266" spans="1:15" ht="12.75" customHeight="1">
      <c r="A266" s="30">
        <v>256</v>
      </c>
      <c r="B266" s="217" t="s">
        <v>400</v>
      </c>
      <c r="C266" s="231">
        <v>240.35</v>
      </c>
      <c r="D266" s="232">
        <v>242.4</v>
      </c>
      <c r="E266" s="232">
        <v>236.3</v>
      </c>
      <c r="F266" s="232">
        <v>232.25</v>
      </c>
      <c r="G266" s="232">
        <v>226.15</v>
      </c>
      <c r="H266" s="232">
        <v>246.45000000000002</v>
      </c>
      <c r="I266" s="232">
        <v>252.54999999999998</v>
      </c>
      <c r="J266" s="232">
        <v>256.60000000000002</v>
      </c>
      <c r="K266" s="231">
        <v>248.5</v>
      </c>
      <c r="L266" s="231">
        <v>238.35</v>
      </c>
      <c r="M266" s="231">
        <v>10.72165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585.54999999999995</v>
      </c>
      <c r="D267" s="232">
        <v>588.75</v>
      </c>
      <c r="E267" s="232">
        <v>578.4</v>
      </c>
      <c r="F267" s="232">
        <v>571.25</v>
      </c>
      <c r="G267" s="232">
        <v>560.9</v>
      </c>
      <c r="H267" s="232">
        <v>595.9</v>
      </c>
      <c r="I267" s="232">
        <v>606.24999999999989</v>
      </c>
      <c r="J267" s="232">
        <v>613.4</v>
      </c>
      <c r="K267" s="231">
        <v>599.1</v>
      </c>
      <c r="L267" s="231">
        <v>581.6</v>
      </c>
      <c r="M267" s="231">
        <v>36.27787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499.3</v>
      </c>
      <c r="D268" s="232">
        <v>502.05</v>
      </c>
      <c r="E268" s="232">
        <v>496.1</v>
      </c>
      <c r="F268" s="232">
        <v>492.90000000000003</v>
      </c>
      <c r="G268" s="232">
        <v>486.95000000000005</v>
      </c>
      <c r="H268" s="232">
        <v>505.25</v>
      </c>
      <c r="I268" s="232">
        <v>511.19999999999993</v>
      </c>
      <c r="J268" s="232">
        <v>514.4</v>
      </c>
      <c r="K268" s="231">
        <v>508</v>
      </c>
      <c r="L268" s="231">
        <v>498.85</v>
      </c>
      <c r="M268" s="231">
        <v>17.83259</v>
      </c>
      <c r="N268" s="1"/>
      <c r="O268" s="1"/>
    </row>
    <row r="269" spans="1:15" ht="12.75" customHeight="1">
      <c r="A269" s="30">
        <v>259</v>
      </c>
      <c r="B269" s="217" t="s">
        <v>779</v>
      </c>
      <c r="C269" s="231">
        <v>534.25</v>
      </c>
      <c r="D269" s="232">
        <v>535.85</v>
      </c>
      <c r="E269" s="232">
        <v>529.70000000000005</v>
      </c>
      <c r="F269" s="232">
        <v>525.15</v>
      </c>
      <c r="G269" s="232">
        <v>519</v>
      </c>
      <c r="H269" s="232">
        <v>540.40000000000009</v>
      </c>
      <c r="I269" s="232">
        <v>546.54999999999995</v>
      </c>
      <c r="J269" s="232">
        <v>551.10000000000014</v>
      </c>
      <c r="K269" s="231">
        <v>542</v>
      </c>
      <c r="L269" s="231">
        <v>531.29999999999995</v>
      </c>
      <c r="M269" s="231">
        <v>2.1962899999999999</v>
      </c>
      <c r="N269" s="1"/>
      <c r="O269" s="1"/>
    </row>
    <row r="270" spans="1:15" ht="12.75" customHeight="1">
      <c r="A270" s="30">
        <v>260</v>
      </c>
      <c r="B270" s="217" t="s">
        <v>780</v>
      </c>
      <c r="C270" s="231">
        <v>355.65</v>
      </c>
      <c r="D270" s="232">
        <v>357.45</v>
      </c>
      <c r="E270" s="232">
        <v>353.09999999999997</v>
      </c>
      <c r="F270" s="232">
        <v>350.54999999999995</v>
      </c>
      <c r="G270" s="232">
        <v>346.19999999999993</v>
      </c>
      <c r="H270" s="232">
        <v>360</v>
      </c>
      <c r="I270" s="232">
        <v>364.35</v>
      </c>
      <c r="J270" s="232">
        <v>366.90000000000003</v>
      </c>
      <c r="K270" s="231">
        <v>361.8</v>
      </c>
      <c r="L270" s="231">
        <v>354.9</v>
      </c>
      <c r="M270" s="231">
        <v>1.30949</v>
      </c>
      <c r="N270" s="1"/>
      <c r="O270" s="1"/>
    </row>
    <row r="271" spans="1:15" ht="12.75" customHeight="1">
      <c r="A271" s="30">
        <v>261</v>
      </c>
      <c r="B271" s="217" t="s">
        <v>401</v>
      </c>
      <c r="C271" s="231">
        <v>597.54999999999995</v>
      </c>
      <c r="D271" s="232">
        <v>597.85</v>
      </c>
      <c r="E271" s="232">
        <v>593.1</v>
      </c>
      <c r="F271" s="232">
        <v>588.65</v>
      </c>
      <c r="G271" s="232">
        <v>583.9</v>
      </c>
      <c r="H271" s="232">
        <v>602.30000000000007</v>
      </c>
      <c r="I271" s="232">
        <v>607.05000000000007</v>
      </c>
      <c r="J271" s="232">
        <v>611.50000000000011</v>
      </c>
      <c r="K271" s="231">
        <v>602.6</v>
      </c>
      <c r="L271" s="231">
        <v>593.4</v>
      </c>
      <c r="M271" s="231">
        <v>1.13262</v>
      </c>
      <c r="N271" s="1"/>
      <c r="O271" s="1"/>
    </row>
    <row r="272" spans="1:15" ht="12.75" customHeight="1">
      <c r="A272" s="30">
        <v>262</v>
      </c>
      <c r="B272" s="217" t="s">
        <v>402</v>
      </c>
      <c r="C272" s="231">
        <v>201.95</v>
      </c>
      <c r="D272" s="232">
        <v>203.65</v>
      </c>
      <c r="E272" s="232">
        <v>199.60000000000002</v>
      </c>
      <c r="F272" s="232">
        <v>197.25000000000003</v>
      </c>
      <c r="G272" s="232">
        <v>193.20000000000005</v>
      </c>
      <c r="H272" s="232">
        <v>206</v>
      </c>
      <c r="I272" s="232">
        <v>210.05</v>
      </c>
      <c r="J272" s="232">
        <v>212.39999999999998</v>
      </c>
      <c r="K272" s="231">
        <v>207.7</v>
      </c>
      <c r="L272" s="231">
        <v>201.3</v>
      </c>
      <c r="M272" s="231">
        <v>3.01586</v>
      </c>
      <c r="N272" s="1"/>
      <c r="O272" s="1"/>
    </row>
    <row r="273" spans="1:15" ht="12.75" customHeight="1">
      <c r="A273" s="30">
        <v>263</v>
      </c>
      <c r="B273" s="217" t="s">
        <v>403</v>
      </c>
      <c r="C273" s="231">
        <v>513.65</v>
      </c>
      <c r="D273" s="232">
        <v>514.88333333333333</v>
      </c>
      <c r="E273" s="232">
        <v>510.01666666666665</v>
      </c>
      <c r="F273" s="232">
        <v>506.38333333333333</v>
      </c>
      <c r="G273" s="232">
        <v>501.51666666666665</v>
      </c>
      <c r="H273" s="232">
        <v>518.51666666666665</v>
      </c>
      <c r="I273" s="232">
        <v>523.38333333333321</v>
      </c>
      <c r="J273" s="232">
        <v>527.01666666666665</v>
      </c>
      <c r="K273" s="231">
        <v>519.75</v>
      </c>
      <c r="L273" s="231">
        <v>511.25</v>
      </c>
      <c r="M273" s="231">
        <v>1.1886099999999999</v>
      </c>
      <c r="N273" s="1"/>
      <c r="O273" s="1"/>
    </row>
    <row r="274" spans="1:15" ht="12.75" customHeight="1">
      <c r="A274" s="30">
        <v>264</v>
      </c>
      <c r="B274" s="217" t="s">
        <v>404</v>
      </c>
      <c r="C274" s="231">
        <v>1516.9</v>
      </c>
      <c r="D274" s="232">
        <v>1515.9333333333332</v>
      </c>
      <c r="E274" s="232">
        <v>1502.0666666666664</v>
      </c>
      <c r="F274" s="232">
        <v>1487.2333333333331</v>
      </c>
      <c r="G274" s="232">
        <v>1473.3666666666663</v>
      </c>
      <c r="H274" s="232">
        <v>1530.7666666666664</v>
      </c>
      <c r="I274" s="232">
        <v>1544.6333333333332</v>
      </c>
      <c r="J274" s="232">
        <v>1559.4666666666665</v>
      </c>
      <c r="K274" s="231">
        <v>1529.8</v>
      </c>
      <c r="L274" s="231">
        <v>1501.1</v>
      </c>
      <c r="M274" s="231">
        <v>0.99375999999999998</v>
      </c>
      <c r="N274" s="1"/>
      <c r="O274" s="1"/>
    </row>
    <row r="275" spans="1:15" ht="12.75" customHeight="1">
      <c r="A275" s="30">
        <v>265</v>
      </c>
      <c r="B275" s="217" t="s">
        <v>405</v>
      </c>
      <c r="C275" s="231">
        <v>263.2</v>
      </c>
      <c r="D275" s="232">
        <v>264.81666666666666</v>
      </c>
      <c r="E275" s="232">
        <v>260.43333333333334</v>
      </c>
      <c r="F275" s="232">
        <v>257.66666666666669</v>
      </c>
      <c r="G275" s="232">
        <v>253.28333333333336</v>
      </c>
      <c r="H275" s="232">
        <v>267.58333333333331</v>
      </c>
      <c r="I275" s="232">
        <v>271.96666666666664</v>
      </c>
      <c r="J275" s="232">
        <v>274.73333333333329</v>
      </c>
      <c r="K275" s="231">
        <v>269.2</v>
      </c>
      <c r="L275" s="231">
        <v>262.05</v>
      </c>
      <c r="M275" s="231">
        <v>4.7006100000000002</v>
      </c>
      <c r="N275" s="1"/>
      <c r="O275" s="1"/>
    </row>
    <row r="276" spans="1:15" ht="12.75" customHeight="1">
      <c r="A276" s="30">
        <v>266</v>
      </c>
      <c r="B276" s="217" t="s">
        <v>406</v>
      </c>
      <c r="C276" s="231">
        <v>681.15</v>
      </c>
      <c r="D276" s="232">
        <v>682.6</v>
      </c>
      <c r="E276" s="232">
        <v>674.2</v>
      </c>
      <c r="F276" s="232">
        <v>667.25</v>
      </c>
      <c r="G276" s="232">
        <v>658.85</v>
      </c>
      <c r="H276" s="232">
        <v>689.55000000000007</v>
      </c>
      <c r="I276" s="232">
        <v>697.94999999999993</v>
      </c>
      <c r="J276" s="232">
        <v>704.90000000000009</v>
      </c>
      <c r="K276" s="231">
        <v>691</v>
      </c>
      <c r="L276" s="231">
        <v>675.65</v>
      </c>
      <c r="M276" s="231">
        <v>8.3857900000000001</v>
      </c>
      <c r="N276" s="1"/>
      <c r="O276" s="1"/>
    </row>
    <row r="277" spans="1:15" ht="12.75" customHeight="1">
      <c r="A277" s="30">
        <v>267</v>
      </c>
      <c r="B277" s="217" t="s">
        <v>407</v>
      </c>
      <c r="C277" s="231">
        <v>387.15</v>
      </c>
      <c r="D277" s="232">
        <v>388.34999999999997</v>
      </c>
      <c r="E277" s="232">
        <v>381.24999999999994</v>
      </c>
      <c r="F277" s="232">
        <v>375.34999999999997</v>
      </c>
      <c r="G277" s="232">
        <v>368.24999999999994</v>
      </c>
      <c r="H277" s="232">
        <v>394.24999999999994</v>
      </c>
      <c r="I277" s="232">
        <v>401.34999999999997</v>
      </c>
      <c r="J277" s="232">
        <v>407.24999999999994</v>
      </c>
      <c r="K277" s="231">
        <v>395.45</v>
      </c>
      <c r="L277" s="231">
        <v>382.45</v>
      </c>
      <c r="M277" s="231">
        <v>2.5519799999999999</v>
      </c>
      <c r="N277" s="1"/>
      <c r="O277" s="1"/>
    </row>
    <row r="278" spans="1:15" ht="12.75" customHeight="1">
      <c r="A278" s="30">
        <v>268</v>
      </c>
      <c r="B278" s="217" t="s">
        <v>408</v>
      </c>
      <c r="C278" s="231">
        <v>1166.5</v>
      </c>
      <c r="D278" s="232">
        <v>1163.1333333333334</v>
      </c>
      <c r="E278" s="232">
        <v>1137.3666666666668</v>
      </c>
      <c r="F278" s="232">
        <v>1108.2333333333333</v>
      </c>
      <c r="G278" s="232">
        <v>1082.4666666666667</v>
      </c>
      <c r="H278" s="232">
        <v>1192.2666666666669</v>
      </c>
      <c r="I278" s="232">
        <v>1218.0333333333338</v>
      </c>
      <c r="J278" s="232">
        <v>1247.166666666667</v>
      </c>
      <c r="K278" s="231">
        <v>1188.9000000000001</v>
      </c>
      <c r="L278" s="231">
        <v>1134</v>
      </c>
      <c r="M278" s="231">
        <v>2.2282799999999998</v>
      </c>
      <c r="N278" s="1"/>
      <c r="O278" s="1"/>
    </row>
    <row r="279" spans="1:15" ht="12.75" customHeight="1">
      <c r="A279" s="30">
        <v>269</v>
      </c>
      <c r="B279" s="217" t="s">
        <v>409</v>
      </c>
      <c r="C279" s="231">
        <v>556.1</v>
      </c>
      <c r="D279" s="232">
        <v>560.56666666666672</v>
      </c>
      <c r="E279" s="232">
        <v>546.73333333333346</v>
      </c>
      <c r="F279" s="232">
        <v>537.36666666666679</v>
      </c>
      <c r="G279" s="232">
        <v>523.53333333333353</v>
      </c>
      <c r="H279" s="232">
        <v>569.93333333333339</v>
      </c>
      <c r="I279" s="232">
        <v>583.76666666666665</v>
      </c>
      <c r="J279" s="232">
        <v>593.13333333333333</v>
      </c>
      <c r="K279" s="231">
        <v>574.4</v>
      </c>
      <c r="L279" s="231">
        <v>551.20000000000005</v>
      </c>
      <c r="M279" s="231">
        <v>1.4069400000000001</v>
      </c>
      <c r="N279" s="1"/>
      <c r="O279" s="1"/>
    </row>
    <row r="280" spans="1:15" ht="12.75" customHeight="1">
      <c r="A280" s="30">
        <v>270</v>
      </c>
      <c r="B280" s="217" t="s">
        <v>781</v>
      </c>
      <c r="C280" s="231">
        <v>120.8</v>
      </c>
      <c r="D280" s="232">
        <v>121.68333333333334</v>
      </c>
      <c r="E280" s="232">
        <v>117.36666666666667</v>
      </c>
      <c r="F280" s="232">
        <v>113.93333333333334</v>
      </c>
      <c r="G280" s="232">
        <v>109.61666666666667</v>
      </c>
      <c r="H280" s="232">
        <v>125.11666666666667</v>
      </c>
      <c r="I280" s="232">
        <v>129.43333333333334</v>
      </c>
      <c r="J280" s="232">
        <v>132.86666666666667</v>
      </c>
      <c r="K280" s="231">
        <v>126</v>
      </c>
      <c r="L280" s="231">
        <v>118.25</v>
      </c>
      <c r="M280" s="231">
        <v>40.982520000000001</v>
      </c>
      <c r="N280" s="1"/>
      <c r="O280" s="1"/>
    </row>
    <row r="281" spans="1:15" ht="12.75" customHeight="1">
      <c r="A281" s="30">
        <v>271</v>
      </c>
      <c r="B281" s="217" t="s">
        <v>410</v>
      </c>
      <c r="C281" s="231">
        <v>429.2</v>
      </c>
      <c r="D281" s="232">
        <v>428.96666666666664</v>
      </c>
      <c r="E281" s="232">
        <v>426.0333333333333</v>
      </c>
      <c r="F281" s="232">
        <v>422.86666666666667</v>
      </c>
      <c r="G281" s="232">
        <v>419.93333333333334</v>
      </c>
      <c r="H281" s="232">
        <v>432.13333333333327</v>
      </c>
      <c r="I281" s="232">
        <v>435.06666666666655</v>
      </c>
      <c r="J281" s="232">
        <v>438.23333333333323</v>
      </c>
      <c r="K281" s="231">
        <v>431.9</v>
      </c>
      <c r="L281" s="231">
        <v>425.8</v>
      </c>
      <c r="M281" s="231">
        <v>2.2747999999999999</v>
      </c>
      <c r="N281" s="1"/>
      <c r="O281" s="1"/>
    </row>
    <row r="282" spans="1:15" ht="12.75" customHeight="1">
      <c r="A282" s="30">
        <v>272</v>
      </c>
      <c r="B282" s="217" t="s">
        <v>411</v>
      </c>
      <c r="C282" s="231">
        <v>111.1</v>
      </c>
      <c r="D282" s="232">
        <v>111.56666666666666</v>
      </c>
      <c r="E282" s="232">
        <v>109.63333333333333</v>
      </c>
      <c r="F282" s="232">
        <v>108.16666666666666</v>
      </c>
      <c r="G282" s="232">
        <v>106.23333333333332</v>
      </c>
      <c r="H282" s="232">
        <v>113.03333333333333</v>
      </c>
      <c r="I282" s="232">
        <v>114.96666666666667</v>
      </c>
      <c r="J282" s="232">
        <v>116.43333333333334</v>
      </c>
      <c r="K282" s="231">
        <v>113.5</v>
      </c>
      <c r="L282" s="231">
        <v>110.1</v>
      </c>
      <c r="M282" s="231">
        <v>37.503360000000001</v>
      </c>
      <c r="N282" s="1"/>
      <c r="O282" s="1"/>
    </row>
    <row r="283" spans="1:15" ht="12.75" customHeight="1">
      <c r="A283" s="30">
        <v>273</v>
      </c>
      <c r="B283" s="217" t="s">
        <v>412</v>
      </c>
      <c r="C283" s="231">
        <v>477.3</v>
      </c>
      <c r="D283" s="232">
        <v>473.75</v>
      </c>
      <c r="E283" s="232">
        <v>466.55</v>
      </c>
      <c r="F283" s="232">
        <v>455.8</v>
      </c>
      <c r="G283" s="232">
        <v>448.6</v>
      </c>
      <c r="H283" s="232">
        <v>484.5</v>
      </c>
      <c r="I283" s="232">
        <v>491.70000000000005</v>
      </c>
      <c r="J283" s="232">
        <v>502.45</v>
      </c>
      <c r="K283" s="231">
        <v>480.95</v>
      </c>
      <c r="L283" s="231">
        <v>463</v>
      </c>
      <c r="M283" s="231">
        <v>3.8428800000000001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1820.75</v>
      </c>
      <c r="D284" s="232">
        <v>1823.2</v>
      </c>
      <c r="E284" s="232">
        <v>1811.5</v>
      </c>
      <c r="F284" s="232">
        <v>1802.25</v>
      </c>
      <c r="G284" s="232">
        <v>1790.55</v>
      </c>
      <c r="H284" s="232">
        <v>1832.45</v>
      </c>
      <c r="I284" s="232">
        <v>1844.1500000000003</v>
      </c>
      <c r="J284" s="232">
        <v>1853.4</v>
      </c>
      <c r="K284" s="231">
        <v>1834.9</v>
      </c>
      <c r="L284" s="231">
        <v>1813.95</v>
      </c>
      <c r="M284" s="231">
        <v>16.64104</v>
      </c>
      <c r="N284" s="1"/>
      <c r="O284" s="1"/>
    </row>
    <row r="285" spans="1:15" ht="12.75" customHeight="1">
      <c r="A285" s="30">
        <v>275</v>
      </c>
      <c r="B285" s="217" t="s">
        <v>766</v>
      </c>
      <c r="C285" s="231">
        <v>1501.25</v>
      </c>
      <c r="D285" s="232">
        <v>1503.7666666666667</v>
      </c>
      <c r="E285" s="232">
        <v>1487.5333333333333</v>
      </c>
      <c r="F285" s="232">
        <v>1473.8166666666666</v>
      </c>
      <c r="G285" s="232">
        <v>1457.5833333333333</v>
      </c>
      <c r="H285" s="232">
        <v>1517.4833333333333</v>
      </c>
      <c r="I285" s="232">
        <v>1533.7166666666665</v>
      </c>
      <c r="J285" s="232">
        <v>1547.4333333333334</v>
      </c>
      <c r="K285" s="231">
        <v>1520</v>
      </c>
      <c r="L285" s="231">
        <v>1490.05</v>
      </c>
      <c r="M285" s="231">
        <v>0.14599000000000001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88.5</v>
      </c>
      <c r="D286" s="232">
        <v>89.083333333333329</v>
      </c>
      <c r="E286" s="232">
        <v>86.966666666666654</v>
      </c>
      <c r="F286" s="232">
        <v>85.433333333333323</v>
      </c>
      <c r="G286" s="232">
        <v>83.316666666666649</v>
      </c>
      <c r="H286" s="232">
        <v>90.61666666666666</v>
      </c>
      <c r="I286" s="232">
        <v>92.733333333333334</v>
      </c>
      <c r="J286" s="232">
        <v>94.266666666666666</v>
      </c>
      <c r="K286" s="231">
        <v>91.2</v>
      </c>
      <c r="L286" s="231">
        <v>87.55</v>
      </c>
      <c r="M286" s="231">
        <v>56.418579999999999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3716.9</v>
      </c>
      <c r="D287" s="232">
        <v>3714.15</v>
      </c>
      <c r="E287" s="232">
        <v>3686.8</v>
      </c>
      <c r="F287" s="232">
        <v>3656.7000000000003</v>
      </c>
      <c r="G287" s="232">
        <v>3629.3500000000004</v>
      </c>
      <c r="H287" s="232">
        <v>3744.25</v>
      </c>
      <c r="I287" s="232">
        <v>3771.5999999999995</v>
      </c>
      <c r="J287" s="232">
        <v>3801.7</v>
      </c>
      <c r="K287" s="231">
        <v>3741.5</v>
      </c>
      <c r="L287" s="231">
        <v>3684.05</v>
      </c>
      <c r="M287" s="231">
        <v>1.9228000000000001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421.3</v>
      </c>
      <c r="D288" s="232">
        <v>418.83333333333331</v>
      </c>
      <c r="E288" s="232">
        <v>414.16666666666663</v>
      </c>
      <c r="F288" s="232">
        <v>407.0333333333333</v>
      </c>
      <c r="G288" s="232">
        <v>402.36666666666662</v>
      </c>
      <c r="H288" s="232">
        <v>425.96666666666664</v>
      </c>
      <c r="I288" s="232">
        <v>430.63333333333327</v>
      </c>
      <c r="J288" s="232">
        <v>437.76666666666665</v>
      </c>
      <c r="K288" s="231">
        <v>423.5</v>
      </c>
      <c r="L288" s="231">
        <v>411.7</v>
      </c>
      <c r="M288" s="231">
        <v>14.79879</v>
      </c>
      <c r="N288" s="1"/>
      <c r="O288" s="1"/>
    </row>
    <row r="289" spans="1:15" ht="12.75" customHeight="1">
      <c r="A289" s="30">
        <v>279</v>
      </c>
      <c r="B289" s="217" t="s">
        <v>413</v>
      </c>
      <c r="C289" s="231">
        <v>12131.15</v>
      </c>
      <c r="D289" s="232">
        <v>12160.383333333333</v>
      </c>
      <c r="E289" s="232">
        <v>11970.766666666666</v>
      </c>
      <c r="F289" s="232">
        <v>11810.383333333333</v>
      </c>
      <c r="G289" s="232">
        <v>11620.766666666666</v>
      </c>
      <c r="H289" s="232">
        <v>12320.766666666666</v>
      </c>
      <c r="I289" s="232">
        <v>12510.383333333331</v>
      </c>
      <c r="J289" s="232">
        <v>12670.766666666666</v>
      </c>
      <c r="K289" s="231">
        <v>12350</v>
      </c>
      <c r="L289" s="231">
        <v>12000</v>
      </c>
      <c r="M289" s="231">
        <v>7.6329999999999995E-2</v>
      </c>
      <c r="N289" s="1"/>
      <c r="O289" s="1"/>
    </row>
    <row r="290" spans="1:15" ht="12.75" customHeight="1">
      <c r="A290" s="30">
        <v>280</v>
      </c>
      <c r="B290" s="217" t="s">
        <v>882</v>
      </c>
      <c r="C290" s="231">
        <v>4277.95</v>
      </c>
      <c r="D290" s="232">
        <v>4288.3833333333341</v>
      </c>
      <c r="E290" s="232">
        <v>4254.7666666666682</v>
      </c>
      <c r="F290" s="232">
        <v>4231.5833333333339</v>
      </c>
      <c r="G290" s="232">
        <v>4197.9666666666681</v>
      </c>
      <c r="H290" s="232">
        <v>4311.5666666666684</v>
      </c>
      <c r="I290" s="232">
        <v>4345.1833333333352</v>
      </c>
      <c r="J290" s="232">
        <v>4368.3666666666686</v>
      </c>
      <c r="K290" s="231">
        <v>4322</v>
      </c>
      <c r="L290" s="231">
        <v>4265.2</v>
      </c>
      <c r="M290" s="231">
        <v>4.2891700000000004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2070.5500000000002</v>
      </c>
      <c r="D291" s="232">
        <v>2076.6666666666665</v>
      </c>
      <c r="E291" s="232">
        <v>2051.8833333333332</v>
      </c>
      <c r="F291" s="232">
        <v>2033.2166666666667</v>
      </c>
      <c r="G291" s="232">
        <v>2008.4333333333334</v>
      </c>
      <c r="H291" s="232">
        <v>2095.333333333333</v>
      </c>
      <c r="I291" s="232">
        <v>2120.1166666666668</v>
      </c>
      <c r="J291" s="232">
        <v>2138.7833333333328</v>
      </c>
      <c r="K291" s="231">
        <v>2101.4499999999998</v>
      </c>
      <c r="L291" s="231">
        <v>2058</v>
      </c>
      <c r="M291" s="231">
        <v>10.155469999999999</v>
      </c>
      <c r="N291" s="1"/>
      <c r="O291" s="1"/>
    </row>
    <row r="292" spans="1:15" ht="12.75" customHeight="1">
      <c r="A292" s="30">
        <v>282</v>
      </c>
      <c r="B292" s="217" t="s">
        <v>822</v>
      </c>
      <c r="C292" s="231">
        <v>366.25</v>
      </c>
      <c r="D292" s="232">
        <v>367.9666666666667</v>
      </c>
      <c r="E292" s="232">
        <v>363.48333333333341</v>
      </c>
      <c r="F292" s="232">
        <v>360.7166666666667</v>
      </c>
      <c r="G292" s="232">
        <v>356.23333333333341</v>
      </c>
      <c r="H292" s="232">
        <v>370.73333333333341</v>
      </c>
      <c r="I292" s="232">
        <v>375.21666666666675</v>
      </c>
      <c r="J292" s="232">
        <v>377.98333333333341</v>
      </c>
      <c r="K292" s="231">
        <v>372.45</v>
      </c>
      <c r="L292" s="231">
        <v>365.2</v>
      </c>
      <c r="M292" s="231">
        <v>1.3060099999999999</v>
      </c>
      <c r="N292" s="1"/>
      <c r="O292" s="1"/>
    </row>
    <row r="293" spans="1:15" ht="12.75" customHeight="1">
      <c r="A293" s="30">
        <v>283</v>
      </c>
      <c r="B293" s="217" t="s">
        <v>264</v>
      </c>
      <c r="C293" s="231">
        <v>374.15</v>
      </c>
      <c r="D293" s="232">
        <v>375.48333333333329</v>
      </c>
      <c r="E293" s="232">
        <v>371.31666666666661</v>
      </c>
      <c r="F293" s="232">
        <v>368.48333333333329</v>
      </c>
      <c r="G293" s="232">
        <v>364.31666666666661</v>
      </c>
      <c r="H293" s="232">
        <v>378.31666666666661</v>
      </c>
      <c r="I293" s="232">
        <v>382.48333333333323</v>
      </c>
      <c r="J293" s="232">
        <v>385.31666666666661</v>
      </c>
      <c r="K293" s="231">
        <v>379.65</v>
      </c>
      <c r="L293" s="231">
        <v>372.65</v>
      </c>
      <c r="M293" s="231">
        <v>6.2092299999999998</v>
      </c>
      <c r="N293" s="1"/>
      <c r="O293" s="1"/>
    </row>
    <row r="294" spans="1:15" ht="12.75" customHeight="1">
      <c r="A294" s="30">
        <v>284</v>
      </c>
      <c r="B294" s="217" t="s">
        <v>783</v>
      </c>
      <c r="C294" s="231">
        <v>293.45</v>
      </c>
      <c r="D294" s="232">
        <v>295.3</v>
      </c>
      <c r="E294" s="232">
        <v>289.8</v>
      </c>
      <c r="F294" s="232">
        <v>286.14999999999998</v>
      </c>
      <c r="G294" s="232">
        <v>280.64999999999998</v>
      </c>
      <c r="H294" s="232">
        <v>298.95000000000005</v>
      </c>
      <c r="I294" s="232">
        <v>304.45000000000005</v>
      </c>
      <c r="J294" s="232">
        <v>308.10000000000008</v>
      </c>
      <c r="K294" s="231">
        <v>300.8</v>
      </c>
      <c r="L294" s="231">
        <v>291.64999999999998</v>
      </c>
      <c r="M294" s="231">
        <v>2.51424</v>
      </c>
      <c r="N294" s="1"/>
      <c r="O294" s="1"/>
    </row>
    <row r="295" spans="1:15" ht="12.75" customHeight="1">
      <c r="A295" s="30">
        <v>285</v>
      </c>
      <c r="B295" s="217" t="s">
        <v>850</v>
      </c>
      <c r="C295" s="231">
        <v>731</v>
      </c>
      <c r="D295" s="232">
        <v>735</v>
      </c>
      <c r="E295" s="232">
        <v>724</v>
      </c>
      <c r="F295" s="232">
        <v>717</v>
      </c>
      <c r="G295" s="232">
        <v>706</v>
      </c>
      <c r="H295" s="232">
        <v>742</v>
      </c>
      <c r="I295" s="232">
        <v>753</v>
      </c>
      <c r="J295" s="232">
        <v>760</v>
      </c>
      <c r="K295" s="231">
        <v>746</v>
      </c>
      <c r="L295" s="231">
        <v>728</v>
      </c>
      <c r="M295" s="231">
        <v>37.727359999999997</v>
      </c>
      <c r="N295" s="1"/>
      <c r="O295" s="1"/>
    </row>
    <row r="296" spans="1:15" ht="12.75" customHeight="1">
      <c r="A296" s="30">
        <v>286</v>
      </c>
      <c r="B296" s="217" t="s">
        <v>414</v>
      </c>
      <c r="C296" s="231">
        <v>3466.75</v>
      </c>
      <c r="D296" s="232">
        <v>3467.2666666666664</v>
      </c>
      <c r="E296" s="232">
        <v>3424.4833333333327</v>
      </c>
      <c r="F296" s="232">
        <v>3382.2166666666662</v>
      </c>
      <c r="G296" s="232">
        <v>3339.4333333333325</v>
      </c>
      <c r="H296" s="232">
        <v>3509.5333333333328</v>
      </c>
      <c r="I296" s="232">
        <v>3552.3166666666666</v>
      </c>
      <c r="J296" s="232">
        <v>3594.583333333333</v>
      </c>
      <c r="K296" s="231">
        <v>3510.05</v>
      </c>
      <c r="L296" s="231">
        <v>3425</v>
      </c>
      <c r="M296" s="231">
        <v>0.39689999999999998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734.6</v>
      </c>
      <c r="D297" s="232">
        <v>735.4666666666667</v>
      </c>
      <c r="E297" s="232">
        <v>729.13333333333344</v>
      </c>
      <c r="F297" s="232">
        <v>723.66666666666674</v>
      </c>
      <c r="G297" s="232">
        <v>717.33333333333348</v>
      </c>
      <c r="H297" s="232">
        <v>740.93333333333339</v>
      </c>
      <c r="I297" s="232">
        <v>747.26666666666665</v>
      </c>
      <c r="J297" s="232">
        <v>752.73333333333335</v>
      </c>
      <c r="K297" s="231">
        <v>741.8</v>
      </c>
      <c r="L297" s="231">
        <v>730</v>
      </c>
      <c r="M297" s="231">
        <v>7.0487399999999996</v>
      </c>
      <c r="N297" s="1"/>
      <c r="O297" s="1"/>
    </row>
    <row r="298" spans="1:15" ht="12.75" customHeight="1">
      <c r="A298" s="30">
        <v>288</v>
      </c>
      <c r="B298" s="217" t="s">
        <v>415</v>
      </c>
      <c r="C298" s="231">
        <v>1640.8</v>
      </c>
      <c r="D298" s="232">
        <v>1646.4666666666665</v>
      </c>
      <c r="E298" s="232">
        <v>1625.333333333333</v>
      </c>
      <c r="F298" s="232">
        <v>1609.8666666666666</v>
      </c>
      <c r="G298" s="232">
        <v>1588.7333333333331</v>
      </c>
      <c r="H298" s="232">
        <v>1661.9333333333329</v>
      </c>
      <c r="I298" s="232">
        <v>1683.0666666666666</v>
      </c>
      <c r="J298" s="232">
        <v>1698.5333333333328</v>
      </c>
      <c r="K298" s="231">
        <v>1667.6</v>
      </c>
      <c r="L298" s="231">
        <v>1631</v>
      </c>
      <c r="M298" s="231">
        <v>0.17888999999999999</v>
      </c>
      <c r="N298" s="1"/>
      <c r="O298" s="1"/>
    </row>
    <row r="299" spans="1:15" ht="12.75" customHeight="1">
      <c r="A299" s="30">
        <v>289</v>
      </c>
      <c r="B299" s="217" t="s">
        <v>416</v>
      </c>
      <c r="C299" s="231">
        <v>37.6</v>
      </c>
      <c r="D299" s="232">
        <v>37.883333333333333</v>
      </c>
      <c r="E299" s="232">
        <v>37.066666666666663</v>
      </c>
      <c r="F299" s="232">
        <v>36.533333333333331</v>
      </c>
      <c r="G299" s="232">
        <v>35.716666666666661</v>
      </c>
      <c r="H299" s="232">
        <v>38.416666666666664</v>
      </c>
      <c r="I299" s="232">
        <v>39.233333333333341</v>
      </c>
      <c r="J299" s="232">
        <v>39.766666666666666</v>
      </c>
      <c r="K299" s="231">
        <v>38.700000000000003</v>
      </c>
      <c r="L299" s="231">
        <v>37.35</v>
      </c>
      <c r="M299" s="231">
        <v>9.26539</v>
      </c>
      <c r="N299" s="1"/>
      <c r="O299" s="1"/>
    </row>
    <row r="300" spans="1:15" ht="12.75" customHeight="1">
      <c r="A300" s="30">
        <v>290</v>
      </c>
      <c r="B300" s="217" t="s">
        <v>417</v>
      </c>
      <c r="C300" s="231">
        <v>167.15</v>
      </c>
      <c r="D300" s="232">
        <v>168.38333333333335</v>
      </c>
      <c r="E300" s="232">
        <v>165.31666666666672</v>
      </c>
      <c r="F300" s="232">
        <v>163.48333333333338</v>
      </c>
      <c r="G300" s="232">
        <v>160.41666666666674</v>
      </c>
      <c r="H300" s="232">
        <v>170.2166666666667</v>
      </c>
      <c r="I300" s="232">
        <v>173.28333333333336</v>
      </c>
      <c r="J300" s="232">
        <v>175.11666666666667</v>
      </c>
      <c r="K300" s="231">
        <v>171.45</v>
      </c>
      <c r="L300" s="231">
        <v>166.55</v>
      </c>
      <c r="M300" s="231">
        <v>2.9058299999999999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88012.25</v>
      </c>
      <c r="D301" s="232">
        <v>88161.266666666663</v>
      </c>
      <c r="E301" s="232">
        <v>87248.983333333323</v>
      </c>
      <c r="F301" s="232">
        <v>86485.71666666666</v>
      </c>
      <c r="G301" s="232">
        <v>85573.43333333332</v>
      </c>
      <c r="H301" s="232">
        <v>88924.533333333326</v>
      </c>
      <c r="I301" s="232">
        <v>89836.816666666651</v>
      </c>
      <c r="J301" s="232">
        <v>90600.083333333328</v>
      </c>
      <c r="K301" s="231">
        <v>89073.55</v>
      </c>
      <c r="L301" s="231">
        <v>87398</v>
      </c>
      <c r="M301" s="231">
        <v>7.5149999999999995E-2</v>
      </c>
      <c r="N301" s="1"/>
      <c r="O301" s="1"/>
    </row>
    <row r="302" spans="1:15" ht="12.75" customHeight="1">
      <c r="A302" s="30">
        <v>292</v>
      </c>
      <c r="B302" s="217" t="s">
        <v>823</v>
      </c>
      <c r="C302" s="231">
        <v>1616.3</v>
      </c>
      <c r="D302" s="232">
        <v>1611.9000000000003</v>
      </c>
      <c r="E302" s="232">
        <v>1590.8000000000006</v>
      </c>
      <c r="F302" s="232">
        <v>1565.3000000000004</v>
      </c>
      <c r="G302" s="232">
        <v>1544.2000000000007</v>
      </c>
      <c r="H302" s="232">
        <v>1637.4000000000005</v>
      </c>
      <c r="I302" s="232">
        <v>1658.5000000000005</v>
      </c>
      <c r="J302" s="232">
        <v>1684.0000000000005</v>
      </c>
      <c r="K302" s="231">
        <v>1633</v>
      </c>
      <c r="L302" s="231">
        <v>1586.4</v>
      </c>
      <c r="M302" s="231">
        <v>0.87727999999999995</v>
      </c>
      <c r="N302" s="1"/>
      <c r="O302" s="1"/>
    </row>
    <row r="303" spans="1:15" ht="12.75" customHeight="1">
      <c r="A303" s="30">
        <v>293</v>
      </c>
      <c r="B303" s="217" t="s">
        <v>782</v>
      </c>
      <c r="C303" s="231">
        <v>1071.4000000000001</v>
      </c>
      <c r="D303" s="232">
        <v>1078.1333333333334</v>
      </c>
      <c r="E303" s="232">
        <v>1056.3666666666668</v>
      </c>
      <c r="F303" s="232">
        <v>1041.3333333333333</v>
      </c>
      <c r="G303" s="232">
        <v>1019.5666666666666</v>
      </c>
      <c r="H303" s="232">
        <v>1093.166666666667</v>
      </c>
      <c r="I303" s="232">
        <v>1114.9333333333338</v>
      </c>
      <c r="J303" s="232">
        <v>1129.9666666666672</v>
      </c>
      <c r="K303" s="231">
        <v>1099.9000000000001</v>
      </c>
      <c r="L303" s="231">
        <v>1063.0999999999999</v>
      </c>
      <c r="M303" s="231">
        <v>0.94306999999999996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851.45</v>
      </c>
      <c r="D304" s="232">
        <v>852.15</v>
      </c>
      <c r="E304" s="232">
        <v>844.3</v>
      </c>
      <c r="F304" s="232">
        <v>837.15</v>
      </c>
      <c r="G304" s="232">
        <v>829.3</v>
      </c>
      <c r="H304" s="232">
        <v>859.3</v>
      </c>
      <c r="I304" s="232">
        <v>867.15000000000009</v>
      </c>
      <c r="J304" s="232">
        <v>874.3</v>
      </c>
      <c r="K304" s="231">
        <v>860</v>
      </c>
      <c r="L304" s="231">
        <v>845</v>
      </c>
      <c r="M304" s="231">
        <v>3.2859799999999999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234.1</v>
      </c>
      <c r="D305" s="232">
        <v>234.5</v>
      </c>
      <c r="E305" s="232">
        <v>231.3</v>
      </c>
      <c r="F305" s="232">
        <v>228.5</v>
      </c>
      <c r="G305" s="232">
        <v>225.3</v>
      </c>
      <c r="H305" s="232">
        <v>237.3</v>
      </c>
      <c r="I305" s="232">
        <v>240.5</v>
      </c>
      <c r="J305" s="232">
        <v>243.3</v>
      </c>
      <c r="K305" s="231">
        <v>237.7</v>
      </c>
      <c r="L305" s="231">
        <v>231.7</v>
      </c>
      <c r="M305" s="231">
        <v>39.207180000000001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1236.2</v>
      </c>
      <c r="D306" s="232">
        <v>1241</v>
      </c>
      <c r="E306" s="232">
        <v>1226.2</v>
      </c>
      <c r="F306" s="232">
        <v>1216.2</v>
      </c>
      <c r="G306" s="232">
        <v>1201.4000000000001</v>
      </c>
      <c r="H306" s="232">
        <v>1251</v>
      </c>
      <c r="I306" s="232">
        <v>1265.8000000000002</v>
      </c>
      <c r="J306" s="232">
        <v>1275.8</v>
      </c>
      <c r="K306" s="231">
        <v>1255.8</v>
      </c>
      <c r="L306" s="231">
        <v>1231</v>
      </c>
      <c r="M306" s="231">
        <v>13.445320000000001</v>
      </c>
      <c r="N306" s="1"/>
      <c r="O306" s="1"/>
    </row>
    <row r="307" spans="1:15" ht="12.75" customHeight="1">
      <c r="A307" s="30">
        <v>297</v>
      </c>
      <c r="B307" s="217" t="s">
        <v>418</v>
      </c>
      <c r="C307" s="231">
        <v>339</v>
      </c>
      <c r="D307" s="232">
        <v>339</v>
      </c>
      <c r="E307" s="232">
        <v>335</v>
      </c>
      <c r="F307" s="232">
        <v>331</v>
      </c>
      <c r="G307" s="232">
        <v>327</v>
      </c>
      <c r="H307" s="232">
        <v>343</v>
      </c>
      <c r="I307" s="232">
        <v>347</v>
      </c>
      <c r="J307" s="232">
        <v>351</v>
      </c>
      <c r="K307" s="231">
        <v>343</v>
      </c>
      <c r="L307" s="231">
        <v>335</v>
      </c>
      <c r="M307" s="231">
        <v>5.5680500000000004</v>
      </c>
      <c r="N307" s="1"/>
      <c r="O307" s="1"/>
    </row>
    <row r="308" spans="1:15" ht="12.75" customHeight="1">
      <c r="A308" s="30">
        <v>298</v>
      </c>
      <c r="B308" s="217" t="s">
        <v>419</v>
      </c>
      <c r="C308" s="231">
        <v>264.45</v>
      </c>
      <c r="D308" s="232">
        <v>264.61666666666662</v>
      </c>
      <c r="E308" s="232">
        <v>260.78333333333325</v>
      </c>
      <c r="F308" s="232">
        <v>257.11666666666662</v>
      </c>
      <c r="G308" s="232">
        <v>253.28333333333325</v>
      </c>
      <c r="H308" s="232">
        <v>268.28333333333325</v>
      </c>
      <c r="I308" s="232">
        <v>272.11666666666662</v>
      </c>
      <c r="J308" s="232">
        <v>275.78333333333325</v>
      </c>
      <c r="K308" s="231">
        <v>268.45</v>
      </c>
      <c r="L308" s="231">
        <v>260.95</v>
      </c>
      <c r="M308" s="231">
        <v>0.97489999999999999</v>
      </c>
      <c r="N308" s="1"/>
      <c r="O308" s="1"/>
    </row>
    <row r="309" spans="1:15" ht="12.75" customHeight="1">
      <c r="A309" s="30">
        <v>299</v>
      </c>
      <c r="B309" s="217" t="s">
        <v>859</v>
      </c>
      <c r="C309" s="231">
        <v>366.1</v>
      </c>
      <c r="D309" s="232">
        <v>365.48333333333329</v>
      </c>
      <c r="E309" s="232">
        <v>362.01666666666659</v>
      </c>
      <c r="F309" s="232">
        <v>357.93333333333328</v>
      </c>
      <c r="G309" s="232">
        <v>354.46666666666658</v>
      </c>
      <c r="H309" s="232">
        <v>369.56666666666661</v>
      </c>
      <c r="I309" s="232">
        <v>373.0333333333333</v>
      </c>
      <c r="J309" s="232">
        <v>377.11666666666662</v>
      </c>
      <c r="K309" s="231">
        <v>368.95</v>
      </c>
      <c r="L309" s="231">
        <v>361.4</v>
      </c>
      <c r="M309" s="231">
        <v>0.50214000000000003</v>
      </c>
      <c r="N309" s="1"/>
      <c r="O309" s="1"/>
    </row>
    <row r="310" spans="1:15" ht="12.75" customHeight="1">
      <c r="A310" s="30">
        <v>300</v>
      </c>
      <c r="B310" s="217" t="s">
        <v>420</v>
      </c>
      <c r="C310" s="231">
        <v>494.2</v>
      </c>
      <c r="D310" s="232">
        <v>498.23333333333335</v>
      </c>
      <c r="E310" s="232">
        <v>487.4666666666667</v>
      </c>
      <c r="F310" s="232">
        <v>480.73333333333335</v>
      </c>
      <c r="G310" s="232">
        <v>469.9666666666667</v>
      </c>
      <c r="H310" s="232">
        <v>504.9666666666667</v>
      </c>
      <c r="I310" s="232">
        <v>515.73333333333335</v>
      </c>
      <c r="J310" s="232">
        <v>522.4666666666667</v>
      </c>
      <c r="K310" s="231">
        <v>509</v>
      </c>
      <c r="L310" s="231">
        <v>491.5</v>
      </c>
      <c r="M310" s="231">
        <v>0.27460000000000001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121.6</v>
      </c>
      <c r="D311" s="232">
        <v>121.83333333333333</v>
      </c>
      <c r="E311" s="232">
        <v>119.26666666666665</v>
      </c>
      <c r="F311" s="232">
        <v>116.93333333333332</v>
      </c>
      <c r="G311" s="232">
        <v>114.36666666666665</v>
      </c>
      <c r="H311" s="232">
        <v>124.16666666666666</v>
      </c>
      <c r="I311" s="232">
        <v>126.73333333333335</v>
      </c>
      <c r="J311" s="232">
        <v>129.06666666666666</v>
      </c>
      <c r="K311" s="231">
        <v>124.4</v>
      </c>
      <c r="L311" s="231">
        <v>119.5</v>
      </c>
      <c r="M311" s="231">
        <v>87.352019999999996</v>
      </c>
      <c r="N311" s="1"/>
      <c r="O311" s="1"/>
    </row>
    <row r="312" spans="1:15" ht="12.75" customHeight="1">
      <c r="A312" s="30">
        <v>302</v>
      </c>
      <c r="B312" s="217" t="s">
        <v>421</v>
      </c>
      <c r="C312" s="231">
        <v>56.6</v>
      </c>
      <c r="D312" s="232">
        <v>56.633333333333333</v>
      </c>
      <c r="E312" s="232">
        <v>55.966666666666669</v>
      </c>
      <c r="F312" s="232">
        <v>55.333333333333336</v>
      </c>
      <c r="G312" s="232">
        <v>54.666666666666671</v>
      </c>
      <c r="H312" s="232">
        <v>57.266666666666666</v>
      </c>
      <c r="I312" s="232">
        <v>57.933333333333337</v>
      </c>
      <c r="J312" s="232">
        <v>58.566666666666663</v>
      </c>
      <c r="K312" s="231">
        <v>57.3</v>
      </c>
      <c r="L312" s="231">
        <v>56</v>
      </c>
      <c r="M312" s="231">
        <v>13.12243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506.15</v>
      </c>
      <c r="D313" s="232">
        <v>508.61666666666662</v>
      </c>
      <c r="E313" s="232">
        <v>502.53333333333319</v>
      </c>
      <c r="F313" s="232">
        <v>498.91666666666657</v>
      </c>
      <c r="G313" s="232">
        <v>492.83333333333314</v>
      </c>
      <c r="H313" s="232">
        <v>512.23333333333323</v>
      </c>
      <c r="I313" s="232">
        <v>518.31666666666661</v>
      </c>
      <c r="J313" s="232">
        <v>521.93333333333328</v>
      </c>
      <c r="K313" s="231">
        <v>514.70000000000005</v>
      </c>
      <c r="L313" s="231">
        <v>505</v>
      </c>
      <c r="M313" s="231">
        <v>7.9024599999999996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8422.7999999999993</v>
      </c>
      <c r="D314" s="232">
        <v>8423.6333333333332</v>
      </c>
      <c r="E314" s="232">
        <v>8310.2166666666672</v>
      </c>
      <c r="F314" s="232">
        <v>8197.6333333333332</v>
      </c>
      <c r="G314" s="232">
        <v>8084.2166666666672</v>
      </c>
      <c r="H314" s="232">
        <v>8536.2166666666672</v>
      </c>
      <c r="I314" s="232">
        <v>8649.633333333335</v>
      </c>
      <c r="J314" s="232">
        <v>8762.2166666666672</v>
      </c>
      <c r="K314" s="231">
        <v>8537.0499999999993</v>
      </c>
      <c r="L314" s="231">
        <v>8311.0499999999993</v>
      </c>
      <c r="M314" s="231">
        <v>5.66744</v>
      </c>
      <c r="N314" s="1"/>
      <c r="O314" s="1"/>
    </row>
    <row r="315" spans="1:15" ht="12.75" customHeight="1">
      <c r="A315" s="30">
        <v>305</v>
      </c>
      <c r="B315" s="217" t="s">
        <v>784</v>
      </c>
      <c r="C315" s="231">
        <v>1724.9</v>
      </c>
      <c r="D315" s="232">
        <v>1719.6333333333332</v>
      </c>
      <c r="E315" s="232">
        <v>1690.2666666666664</v>
      </c>
      <c r="F315" s="232">
        <v>1655.6333333333332</v>
      </c>
      <c r="G315" s="232">
        <v>1626.2666666666664</v>
      </c>
      <c r="H315" s="232">
        <v>1754.2666666666664</v>
      </c>
      <c r="I315" s="232">
        <v>1783.6333333333332</v>
      </c>
      <c r="J315" s="232">
        <v>1818.2666666666664</v>
      </c>
      <c r="K315" s="231">
        <v>1749</v>
      </c>
      <c r="L315" s="231">
        <v>1685</v>
      </c>
      <c r="M315" s="231">
        <v>0.36064000000000002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713.85</v>
      </c>
      <c r="D316" s="232">
        <v>715.58333333333337</v>
      </c>
      <c r="E316" s="232">
        <v>705.41666666666674</v>
      </c>
      <c r="F316" s="232">
        <v>696.98333333333335</v>
      </c>
      <c r="G316" s="232">
        <v>686.81666666666672</v>
      </c>
      <c r="H316" s="232">
        <v>724.01666666666677</v>
      </c>
      <c r="I316" s="232">
        <v>734.18333333333351</v>
      </c>
      <c r="J316" s="232">
        <v>742.61666666666679</v>
      </c>
      <c r="K316" s="231">
        <v>725.75</v>
      </c>
      <c r="L316" s="231">
        <v>707.15</v>
      </c>
      <c r="M316" s="231">
        <v>16.23734</v>
      </c>
      <c r="N316" s="1"/>
      <c r="O316" s="1"/>
    </row>
    <row r="317" spans="1:15" ht="12.75" customHeight="1">
      <c r="A317" s="30">
        <v>307</v>
      </c>
      <c r="B317" s="217" t="s">
        <v>422</v>
      </c>
      <c r="C317" s="231">
        <v>445.15</v>
      </c>
      <c r="D317" s="232">
        <v>443.31666666666661</v>
      </c>
      <c r="E317" s="232">
        <v>438.68333333333322</v>
      </c>
      <c r="F317" s="232">
        <v>432.21666666666664</v>
      </c>
      <c r="G317" s="232">
        <v>427.58333333333326</v>
      </c>
      <c r="H317" s="232">
        <v>449.78333333333319</v>
      </c>
      <c r="I317" s="232">
        <v>454.41666666666663</v>
      </c>
      <c r="J317" s="232">
        <v>460.88333333333316</v>
      </c>
      <c r="K317" s="231">
        <v>447.95</v>
      </c>
      <c r="L317" s="231">
        <v>436.85</v>
      </c>
      <c r="M317" s="231">
        <v>6.8729800000000001</v>
      </c>
      <c r="N317" s="1"/>
      <c r="O317" s="1"/>
    </row>
    <row r="318" spans="1:15" ht="12.75" customHeight="1">
      <c r="A318" s="30">
        <v>308</v>
      </c>
      <c r="B318" s="217" t="s">
        <v>423</v>
      </c>
      <c r="C318" s="231">
        <v>808.9</v>
      </c>
      <c r="D318" s="232">
        <v>817.75</v>
      </c>
      <c r="E318" s="232">
        <v>795.25</v>
      </c>
      <c r="F318" s="232">
        <v>781.6</v>
      </c>
      <c r="G318" s="232">
        <v>759.1</v>
      </c>
      <c r="H318" s="232">
        <v>831.4</v>
      </c>
      <c r="I318" s="232">
        <v>853.9</v>
      </c>
      <c r="J318" s="232">
        <v>867.55</v>
      </c>
      <c r="K318" s="231">
        <v>840.25</v>
      </c>
      <c r="L318" s="231">
        <v>804.1</v>
      </c>
      <c r="M318" s="231">
        <v>33.841920000000002</v>
      </c>
      <c r="N318" s="1"/>
      <c r="O318" s="1"/>
    </row>
    <row r="319" spans="1:15" ht="12.75" customHeight="1">
      <c r="A319" s="30">
        <v>309</v>
      </c>
      <c r="B319" s="217" t="s">
        <v>824</v>
      </c>
      <c r="C319" s="231">
        <v>614.25</v>
      </c>
      <c r="D319" s="232">
        <v>616.08333333333337</v>
      </c>
      <c r="E319" s="232">
        <v>609.16666666666674</v>
      </c>
      <c r="F319" s="232">
        <v>604.08333333333337</v>
      </c>
      <c r="G319" s="232">
        <v>597.16666666666674</v>
      </c>
      <c r="H319" s="232">
        <v>621.16666666666674</v>
      </c>
      <c r="I319" s="232">
        <v>628.08333333333348</v>
      </c>
      <c r="J319" s="232">
        <v>633.16666666666674</v>
      </c>
      <c r="K319" s="231">
        <v>623</v>
      </c>
      <c r="L319" s="231">
        <v>611</v>
      </c>
      <c r="M319" s="231">
        <v>0.13358999999999999</v>
      </c>
      <c r="N319" s="1"/>
      <c r="O319" s="1"/>
    </row>
    <row r="320" spans="1:15" ht="12.75" customHeight="1">
      <c r="A320" s="30">
        <v>310</v>
      </c>
      <c r="B320" s="217" t="s">
        <v>825</v>
      </c>
      <c r="C320" s="231">
        <v>856.4</v>
      </c>
      <c r="D320" s="232">
        <v>859.83333333333337</v>
      </c>
      <c r="E320" s="232">
        <v>846.56666666666672</v>
      </c>
      <c r="F320" s="232">
        <v>836.73333333333335</v>
      </c>
      <c r="G320" s="232">
        <v>823.4666666666667</v>
      </c>
      <c r="H320" s="232">
        <v>869.66666666666674</v>
      </c>
      <c r="I320" s="232">
        <v>882.93333333333339</v>
      </c>
      <c r="J320" s="232">
        <v>892.76666666666677</v>
      </c>
      <c r="K320" s="231">
        <v>873.1</v>
      </c>
      <c r="L320" s="231">
        <v>850</v>
      </c>
      <c r="M320" s="231">
        <v>0.78702000000000005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1358.65</v>
      </c>
      <c r="D321" s="232">
        <v>1362.3833333333334</v>
      </c>
      <c r="E321" s="232">
        <v>1348.0166666666669</v>
      </c>
      <c r="F321" s="232">
        <v>1337.3833333333334</v>
      </c>
      <c r="G321" s="232">
        <v>1323.0166666666669</v>
      </c>
      <c r="H321" s="232">
        <v>1373.0166666666669</v>
      </c>
      <c r="I321" s="232">
        <v>1387.3833333333332</v>
      </c>
      <c r="J321" s="232">
        <v>1398.0166666666669</v>
      </c>
      <c r="K321" s="231">
        <v>1376.75</v>
      </c>
      <c r="L321" s="231">
        <v>1351.75</v>
      </c>
      <c r="M321" s="231">
        <v>1.67344</v>
      </c>
      <c r="N321" s="1"/>
      <c r="O321" s="1"/>
    </row>
    <row r="322" spans="1:15" ht="12.75" customHeight="1">
      <c r="A322" s="30">
        <v>312</v>
      </c>
      <c r="B322" s="217" t="s">
        <v>851</v>
      </c>
      <c r="C322" s="231">
        <v>56.65</v>
      </c>
      <c r="D322" s="232">
        <v>56.983333333333327</v>
      </c>
      <c r="E322" s="232">
        <v>56.166666666666657</v>
      </c>
      <c r="F322" s="232">
        <v>55.68333333333333</v>
      </c>
      <c r="G322" s="232">
        <v>54.86666666666666</v>
      </c>
      <c r="H322" s="232">
        <v>57.466666666666654</v>
      </c>
      <c r="I322" s="232">
        <v>58.283333333333331</v>
      </c>
      <c r="J322" s="232">
        <v>58.766666666666652</v>
      </c>
      <c r="K322" s="231">
        <v>57.8</v>
      </c>
      <c r="L322" s="231">
        <v>56.5</v>
      </c>
      <c r="M322" s="231">
        <v>22.445730000000001</v>
      </c>
      <c r="N322" s="1"/>
      <c r="O322" s="1"/>
    </row>
    <row r="323" spans="1:15" ht="12.75" customHeight="1">
      <c r="A323" s="30">
        <v>313</v>
      </c>
      <c r="B323" s="217" t="s">
        <v>425</v>
      </c>
      <c r="C323" s="231">
        <v>717.2</v>
      </c>
      <c r="D323" s="232">
        <v>718.66666666666663</v>
      </c>
      <c r="E323" s="232">
        <v>708.5333333333333</v>
      </c>
      <c r="F323" s="232">
        <v>699.86666666666667</v>
      </c>
      <c r="G323" s="232">
        <v>689.73333333333335</v>
      </c>
      <c r="H323" s="232">
        <v>727.33333333333326</v>
      </c>
      <c r="I323" s="232">
        <v>737.4666666666667</v>
      </c>
      <c r="J323" s="232">
        <v>746.13333333333321</v>
      </c>
      <c r="K323" s="231">
        <v>728.8</v>
      </c>
      <c r="L323" s="231">
        <v>710</v>
      </c>
      <c r="M323" s="231">
        <v>1.9493499999999999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2006.35</v>
      </c>
      <c r="D324" s="232">
        <v>1998.9166666666667</v>
      </c>
      <c r="E324" s="232">
        <v>1980.4333333333334</v>
      </c>
      <c r="F324" s="232">
        <v>1954.5166666666667</v>
      </c>
      <c r="G324" s="232">
        <v>1936.0333333333333</v>
      </c>
      <c r="H324" s="232">
        <v>2024.8333333333335</v>
      </c>
      <c r="I324" s="232">
        <v>2043.3166666666666</v>
      </c>
      <c r="J324" s="232">
        <v>2069.2333333333336</v>
      </c>
      <c r="K324" s="231">
        <v>2017.4</v>
      </c>
      <c r="L324" s="231">
        <v>1973</v>
      </c>
      <c r="M324" s="231">
        <v>4.6875299999999998</v>
      </c>
      <c r="N324" s="1"/>
      <c r="O324" s="1"/>
    </row>
    <row r="325" spans="1:15" ht="12.75" customHeight="1">
      <c r="A325" s="30">
        <v>315</v>
      </c>
      <c r="B325" s="217" t="s">
        <v>426</v>
      </c>
      <c r="C325" s="231">
        <v>1478.6</v>
      </c>
      <c r="D325" s="232">
        <v>1474.7666666666667</v>
      </c>
      <c r="E325" s="232">
        <v>1463.8333333333333</v>
      </c>
      <c r="F325" s="232">
        <v>1449.0666666666666</v>
      </c>
      <c r="G325" s="232">
        <v>1438.1333333333332</v>
      </c>
      <c r="H325" s="232">
        <v>1489.5333333333333</v>
      </c>
      <c r="I325" s="232">
        <v>1500.4666666666667</v>
      </c>
      <c r="J325" s="232">
        <v>1515.2333333333333</v>
      </c>
      <c r="K325" s="231">
        <v>1485.7</v>
      </c>
      <c r="L325" s="231">
        <v>1460</v>
      </c>
      <c r="M325" s="231">
        <v>3.10012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1090.05</v>
      </c>
      <c r="D326" s="232">
        <v>1089.45</v>
      </c>
      <c r="E326" s="232">
        <v>1078.1000000000001</v>
      </c>
      <c r="F326" s="232">
        <v>1066.1500000000001</v>
      </c>
      <c r="G326" s="232">
        <v>1054.8000000000002</v>
      </c>
      <c r="H326" s="232">
        <v>1101.4000000000001</v>
      </c>
      <c r="I326" s="232">
        <v>1112.75</v>
      </c>
      <c r="J326" s="232">
        <v>1124.7</v>
      </c>
      <c r="K326" s="231">
        <v>1100.8</v>
      </c>
      <c r="L326" s="231">
        <v>1077.5</v>
      </c>
      <c r="M326" s="231">
        <v>4.5479399999999996</v>
      </c>
      <c r="N326" s="1"/>
      <c r="O326" s="1"/>
    </row>
    <row r="327" spans="1:15" ht="12.75" customHeight="1">
      <c r="A327" s="30">
        <v>317</v>
      </c>
      <c r="B327" s="217" t="s">
        <v>265</v>
      </c>
      <c r="C327" s="231">
        <v>558.15</v>
      </c>
      <c r="D327" s="232">
        <v>561.55000000000007</v>
      </c>
      <c r="E327" s="232">
        <v>553.10000000000014</v>
      </c>
      <c r="F327" s="232">
        <v>548.05000000000007</v>
      </c>
      <c r="G327" s="232">
        <v>539.60000000000014</v>
      </c>
      <c r="H327" s="232">
        <v>566.60000000000014</v>
      </c>
      <c r="I327" s="232">
        <v>575.05000000000018</v>
      </c>
      <c r="J327" s="232">
        <v>580.10000000000014</v>
      </c>
      <c r="K327" s="231">
        <v>570</v>
      </c>
      <c r="L327" s="231">
        <v>556.5</v>
      </c>
      <c r="M327" s="231">
        <v>1.1639999999999999</v>
      </c>
      <c r="N327" s="1"/>
      <c r="O327" s="1"/>
    </row>
    <row r="328" spans="1:15" ht="12.75" customHeight="1">
      <c r="A328" s="30">
        <v>318</v>
      </c>
      <c r="B328" s="217" t="s">
        <v>427</v>
      </c>
      <c r="C328" s="231">
        <v>40</v>
      </c>
      <c r="D328" s="232">
        <v>40.333333333333336</v>
      </c>
      <c r="E328" s="232">
        <v>39.366666666666674</v>
      </c>
      <c r="F328" s="232">
        <v>38.733333333333341</v>
      </c>
      <c r="G328" s="232">
        <v>37.76666666666668</v>
      </c>
      <c r="H328" s="232">
        <v>40.966666666666669</v>
      </c>
      <c r="I328" s="232">
        <v>41.933333333333323</v>
      </c>
      <c r="J328" s="232">
        <v>42.566666666666663</v>
      </c>
      <c r="K328" s="231">
        <v>41.3</v>
      </c>
      <c r="L328" s="231">
        <v>39.700000000000003</v>
      </c>
      <c r="M328" s="231">
        <v>63.130569999999999</v>
      </c>
      <c r="N328" s="1"/>
      <c r="O328" s="1"/>
    </row>
    <row r="329" spans="1:15" ht="12.75" customHeight="1">
      <c r="A329" s="30">
        <v>319</v>
      </c>
      <c r="B329" s="217" t="s">
        <v>428</v>
      </c>
      <c r="C329" s="231">
        <v>91.15</v>
      </c>
      <c r="D329" s="232">
        <v>91.733333333333348</v>
      </c>
      <c r="E329" s="232">
        <v>90.016666666666694</v>
      </c>
      <c r="F329" s="232">
        <v>88.88333333333334</v>
      </c>
      <c r="G329" s="232">
        <v>87.166666666666686</v>
      </c>
      <c r="H329" s="232">
        <v>92.866666666666703</v>
      </c>
      <c r="I329" s="232">
        <v>94.583333333333343</v>
      </c>
      <c r="J329" s="232">
        <v>95.716666666666711</v>
      </c>
      <c r="K329" s="231">
        <v>93.45</v>
      </c>
      <c r="L329" s="231">
        <v>90.6</v>
      </c>
      <c r="M329" s="231">
        <v>119.86335</v>
      </c>
      <c r="N329" s="1"/>
      <c r="O329" s="1"/>
    </row>
    <row r="330" spans="1:15" ht="12.75" customHeight="1">
      <c r="A330" s="30">
        <v>320</v>
      </c>
      <c r="B330" s="217" t="s">
        <v>429</v>
      </c>
      <c r="C330" s="231">
        <v>39.75</v>
      </c>
      <c r="D330" s="232">
        <v>39.516666666666673</v>
      </c>
      <c r="E330" s="232">
        <v>39.083333333333343</v>
      </c>
      <c r="F330" s="232">
        <v>38.416666666666671</v>
      </c>
      <c r="G330" s="232">
        <v>37.983333333333341</v>
      </c>
      <c r="H330" s="232">
        <v>40.183333333333344</v>
      </c>
      <c r="I330" s="232">
        <v>40.616666666666667</v>
      </c>
      <c r="J330" s="232">
        <v>41.283333333333346</v>
      </c>
      <c r="K330" s="231">
        <v>39.950000000000003</v>
      </c>
      <c r="L330" s="231">
        <v>38.85</v>
      </c>
      <c r="M330" s="231">
        <v>150.48142000000001</v>
      </c>
      <c r="N330" s="1"/>
      <c r="O330" s="1"/>
    </row>
    <row r="331" spans="1:15" ht="12.75" customHeight="1">
      <c r="A331" s="30">
        <v>321</v>
      </c>
      <c r="B331" s="217" t="s">
        <v>860</v>
      </c>
      <c r="C331" s="231">
        <v>310.39999999999998</v>
      </c>
      <c r="D331" s="232">
        <v>311.8</v>
      </c>
      <c r="E331" s="232">
        <v>306.70000000000005</v>
      </c>
      <c r="F331" s="232">
        <v>303.00000000000006</v>
      </c>
      <c r="G331" s="232">
        <v>297.90000000000009</v>
      </c>
      <c r="H331" s="232">
        <v>315.5</v>
      </c>
      <c r="I331" s="232">
        <v>320.60000000000002</v>
      </c>
      <c r="J331" s="232">
        <v>324.29999999999995</v>
      </c>
      <c r="K331" s="231">
        <v>316.89999999999998</v>
      </c>
      <c r="L331" s="231">
        <v>308.10000000000002</v>
      </c>
      <c r="M331" s="231">
        <v>2.22037</v>
      </c>
      <c r="N331" s="1"/>
      <c r="O331" s="1"/>
    </row>
    <row r="332" spans="1:15" ht="12.75" customHeight="1">
      <c r="A332" s="30">
        <v>322</v>
      </c>
      <c r="B332" s="217" t="s">
        <v>430</v>
      </c>
      <c r="C332" s="231">
        <v>83.85</v>
      </c>
      <c r="D332" s="232">
        <v>84.533333333333331</v>
      </c>
      <c r="E332" s="232">
        <v>82.416666666666657</v>
      </c>
      <c r="F332" s="232">
        <v>80.98333333333332</v>
      </c>
      <c r="G332" s="232">
        <v>78.866666666666646</v>
      </c>
      <c r="H332" s="232">
        <v>85.966666666666669</v>
      </c>
      <c r="I332" s="232">
        <v>88.083333333333343</v>
      </c>
      <c r="J332" s="232">
        <v>89.51666666666668</v>
      </c>
      <c r="K332" s="231">
        <v>86.65</v>
      </c>
      <c r="L332" s="231">
        <v>83.1</v>
      </c>
      <c r="M332" s="231">
        <v>27.126709999999999</v>
      </c>
      <c r="N332" s="1"/>
      <c r="O332" s="1"/>
    </row>
    <row r="333" spans="1:15" ht="12.75" customHeight="1">
      <c r="A333" s="30">
        <v>323</v>
      </c>
      <c r="B333" s="217" t="s">
        <v>431</v>
      </c>
      <c r="C333" s="231">
        <v>238.85</v>
      </c>
      <c r="D333" s="232">
        <v>241.03333333333333</v>
      </c>
      <c r="E333" s="232">
        <v>235.16666666666666</v>
      </c>
      <c r="F333" s="232">
        <v>231.48333333333332</v>
      </c>
      <c r="G333" s="232">
        <v>225.61666666666665</v>
      </c>
      <c r="H333" s="232">
        <v>244.71666666666667</v>
      </c>
      <c r="I333" s="232">
        <v>250.58333333333334</v>
      </c>
      <c r="J333" s="232">
        <v>254.26666666666668</v>
      </c>
      <c r="K333" s="231">
        <v>246.9</v>
      </c>
      <c r="L333" s="231">
        <v>237.35</v>
      </c>
      <c r="M333" s="231">
        <v>4.6015300000000003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166.6</v>
      </c>
      <c r="D334" s="232">
        <v>166.6</v>
      </c>
      <c r="E334" s="232">
        <v>164.7</v>
      </c>
      <c r="F334" s="232">
        <v>162.79999999999998</v>
      </c>
      <c r="G334" s="232">
        <v>160.89999999999998</v>
      </c>
      <c r="H334" s="232">
        <v>168.5</v>
      </c>
      <c r="I334" s="232">
        <v>170.40000000000003</v>
      </c>
      <c r="J334" s="232">
        <v>172.3</v>
      </c>
      <c r="K334" s="231">
        <v>168.5</v>
      </c>
      <c r="L334" s="231">
        <v>164.7</v>
      </c>
      <c r="M334" s="231">
        <v>119.95081999999999</v>
      </c>
      <c r="N334" s="1"/>
      <c r="O334" s="1"/>
    </row>
    <row r="335" spans="1:15" ht="12.75" customHeight="1">
      <c r="A335" s="30">
        <v>325</v>
      </c>
      <c r="B335" s="217" t="s">
        <v>432</v>
      </c>
      <c r="C335" s="231">
        <v>729.8</v>
      </c>
      <c r="D335" s="232">
        <v>736.58333333333337</v>
      </c>
      <c r="E335" s="232">
        <v>719.81666666666672</v>
      </c>
      <c r="F335" s="232">
        <v>709.83333333333337</v>
      </c>
      <c r="G335" s="232">
        <v>693.06666666666672</v>
      </c>
      <c r="H335" s="232">
        <v>746.56666666666672</v>
      </c>
      <c r="I335" s="232">
        <v>763.33333333333337</v>
      </c>
      <c r="J335" s="232">
        <v>773.31666666666672</v>
      </c>
      <c r="K335" s="231">
        <v>753.35</v>
      </c>
      <c r="L335" s="231">
        <v>726.6</v>
      </c>
      <c r="M335" s="231">
        <v>1.2146999999999999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80.900000000000006</v>
      </c>
      <c r="D336" s="232">
        <v>81.300000000000011</v>
      </c>
      <c r="E336" s="232">
        <v>79.65000000000002</v>
      </c>
      <c r="F336" s="232">
        <v>78.400000000000006</v>
      </c>
      <c r="G336" s="232">
        <v>76.750000000000014</v>
      </c>
      <c r="H336" s="232">
        <v>82.550000000000026</v>
      </c>
      <c r="I336" s="232">
        <v>84.2</v>
      </c>
      <c r="J336" s="232">
        <v>85.450000000000031</v>
      </c>
      <c r="K336" s="231">
        <v>82.95</v>
      </c>
      <c r="L336" s="231">
        <v>80.05</v>
      </c>
      <c r="M336" s="231">
        <v>163.99087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3942.05</v>
      </c>
      <c r="D337" s="232">
        <v>3970.8333333333335</v>
      </c>
      <c r="E337" s="232">
        <v>3893.166666666667</v>
      </c>
      <c r="F337" s="232">
        <v>3844.2833333333333</v>
      </c>
      <c r="G337" s="232">
        <v>3766.6166666666668</v>
      </c>
      <c r="H337" s="232">
        <v>4019.7166666666672</v>
      </c>
      <c r="I337" s="232">
        <v>4097.3833333333341</v>
      </c>
      <c r="J337" s="232">
        <v>4146.2666666666673</v>
      </c>
      <c r="K337" s="231">
        <v>4048.5</v>
      </c>
      <c r="L337" s="231">
        <v>3921.95</v>
      </c>
      <c r="M337" s="231">
        <v>2.05531</v>
      </c>
      <c r="N337" s="1"/>
      <c r="O337" s="1"/>
    </row>
    <row r="338" spans="1:15" ht="12.75" customHeight="1">
      <c r="A338" s="30">
        <v>328</v>
      </c>
      <c r="B338" s="217" t="s">
        <v>785</v>
      </c>
      <c r="C338" s="231">
        <v>587.54999999999995</v>
      </c>
      <c r="D338" s="232">
        <v>593.98333333333323</v>
      </c>
      <c r="E338" s="232">
        <v>578.56666666666649</v>
      </c>
      <c r="F338" s="232">
        <v>569.58333333333326</v>
      </c>
      <c r="G338" s="232">
        <v>554.16666666666652</v>
      </c>
      <c r="H338" s="232">
        <v>602.96666666666647</v>
      </c>
      <c r="I338" s="232">
        <v>618.38333333333321</v>
      </c>
      <c r="J338" s="232">
        <v>627.36666666666645</v>
      </c>
      <c r="K338" s="231">
        <v>609.4</v>
      </c>
      <c r="L338" s="231">
        <v>585</v>
      </c>
      <c r="M338" s="231">
        <v>2.0575600000000001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19519.900000000001</v>
      </c>
      <c r="D339" s="232">
        <v>19605.966666666667</v>
      </c>
      <c r="E339" s="232">
        <v>19413.933333333334</v>
      </c>
      <c r="F339" s="232">
        <v>19307.966666666667</v>
      </c>
      <c r="G339" s="232">
        <v>19115.933333333334</v>
      </c>
      <c r="H339" s="232">
        <v>19711.933333333334</v>
      </c>
      <c r="I339" s="232">
        <v>19903.966666666667</v>
      </c>
      <c r="J339" s="232">
        <v>20009.933333333334</v>
      </c>
      <c r="K339" s="231">
        <v>19798</v>
      </c>
      <c r="L339" s="231">
        <v>19500</v>
      </c>
      <c r="M339" s="231">
        <v>0.31984000000000001</v>
      </c>
      <c r="N339" s="1"/>
      <c r="O339" s="1"/>
    </row>
    <row r="340" spans="1:15" ht="12.75" customHeight="1">
      <c r="A340" s="30">
        <v>330</v>
      </c>
      <c r="B340" s="217" t="s">
        <v>433</v>
      </c>
      <c r="C340" s="231">
        <v>65.75</v>
      </c>
      <c r="D340" s="232">
        <v>66.350000000000009</v>
      </c>
      <c r="E340" s="232">
        <v>64.90000000000002</v>
      </c>
      <c r="F340" s="232">
        <v>64.050000000000011</v>
      </c>
      <c r="G340" s="232">
        <v>62.600000000000023</v>
      </c>
      <c r="H340" s="232">
        <v>67.200000000000017</v>
      </c>
      <c r="I340" s="232">
        <v>68.650000000000006</v>
      </c>
      <c r="J340" s="232">
        <v>69.500000000000014</v>
      </c>
      <c r="K340" s="231">
        <v>67.8</v>
      </c>
      <c r="L340" s="231">
        <v>65.5</v>
      </c>
      <c r="M340" s="231">
        <v>11.027520000000001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252.3</v>
      </c>
      <c r="D341" s="232">
        <v>252.33333333333334</v>
      </c>
      <c r="E341" s="232">
        <v>250.76666666666668</v>
      </c>
      <c r="F341" s="232">
        <v>249.23333333333335</v>
      </c>
      <c r="G341" s="232">
        <v>247.66666666666669</v>
      </c>
      <c r="H341" s="232">
        <v>253.86666666666667</v>
      </c>
      <c r="I341" s="232">
        <v>255.43333333333334</v>
      </c>
      <c r="J341" s="232">
        <v>256.9666666666667</v>
      </c>
      <c r="K341" s="231">
        <v>253.9</v>
      </c>
      <c r="L341" s="231">
        <v>250.8</v>
      </c>
      <c r="M341" s="231">
        <v>2.8002600000000002</v>
      </c>
      <c r="N341" s="1"/>
      <c r="O341" s="1"/>
    </row>
    <row r="342" spans="1:15" ht="12.75" customHeight="1">
      <c r="A342" s="30">
        <v>332</v>
      </c>
      <c r="B342" s="217" t="s">
        <v>826</v>
      </c>
      <c r="C342" s="231">
        <v>368.25</v>
      </c>
      <c r="D342" s="232">
        <v>370.55</v>
      </c>
      <c r="E342" s="232">
        <v>365.1</v>
      </c>
      <c r="F342" s="232">
        <v>361.95</v>
      </c>
      <c r="G342" s="232">
        <v>356.5</v>
      </c>
      <c r="H342" s="232">
        <v>373.70000000000005</v>
      </c>
      <c r="I342" s="232">
        <v>379.15</v>
      </c>
      <c r="J342" s="232">
        <v>382.30000000000007</v>
      </c>
      <c r="K342" s="231">
        <v>376</v>
      </c>
      <c r="L342" s="231">
        <v>367.4</v>
      </c>
      <c r="M342" s="231">
        <v>0.72419</v>
      </c>
      <c r="N342" s="1"/>
      <c r="O342" s="1"/>
    </row>
    <row r="343" spans="1:15" ht="12.75" customHeight="1">
      <c r="A343" s="30">
        <v>333</v>
      </c>
      <c r="B343" s="217" t="s">
        <v>266</v>
      </c>
      <c r="C343" s="231">
        <v>860.2</v>
      </c>
      <c r="D343" s="232">
        <v>863.83333333333337</v>
      </c>
      <c r="E343" s="232">
        <v>847.86666666666679</v>
      </c>
      <c r="F343" s="232">
        <v>835.53333333333342</v>
      </c>
      <c r="G343" s="232">
        <v>819.56666666666683</v>
      </c>
      <c r="H343" s="232">
        <v>876.16666666666674</v>
      </c>
      <c r="I343" s="232">
        <v>892.13333333333321</v>
      </c>
      <c r="J343" s="232">
        <v>904.4666666666667</v>
      </c>
      <c r="K343" s="231">
        <v>879.8</v>
      </c>
      <c r="L343" s="231">
        <v>851.5</v>
      </c>
      <c r="M343" s="231">
        <v>3.4659599999999999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146.25</v>
      </c>
      <c r="D344" s="232">
        <v>146.70000000000002</v>
      </c>
      <c r="E344" s="232">
        <v>144.55000000000004</v>
      </c>
      <c r="F344" s="232">
        <v>142.85000000000002</v>
      </c>
      <c r="G344" s="232">
        <v>140.70000000000005</v>
      </c>
      <c r="H344" s="232">
        <v>148.40000000000003</v>
      </c>
      <c r="I344" s="232">
        <v>150.55000000000001</v>
      </c>
      <c r="J344" s="232">
        <v>152.25000000000003</v>
      </c>
      <c r="K344" s="231">
        <v>148.85</v>
      </c>
      <c r="L344" s="231">
        <v>145</v>
      </c>
      <c r="M344" s="231">
        <v>135.35874000000001</v>
      </c>
      <c r="N344" s="1"/>
      <c r="O344" s="1"/>
    </row>
    <row r="345" spans="1:15" ht="12.75" customHeight="1">
      <c r="A345" s="30">
        <v>335</v>
      </c>
      <c r="B345" s="217" t="s">
        <v>267</v>
      </c>
      <c r="C345" s="231">
        <v>207.9</v>
      </c>
      <c r="D345" s="232">
        <v>208.63333333333335</v>
      </c>
      <c r="E345" s="232">
        <v>206.06666666666672</v>
      </c>
      <c r="F345" s="232">
        <v>204.23333333333338</v>
      </c>
      <c r="G345" s="232">
        <v>201.66666666666674</v>
      </c>
      <c r="H345" s="232">
        <v>210.4666666666667</v>
      </c>
      <c r="I345" s="232">
        <v>213.03333333333336</v>
      </c>
      <c r="J345" s="232">
        <v>214.86666666666667</v>
      </c>
      <c r="K345" s="231">
        <v>211.2</v>
      </c>
      <c r="L345" s="231">
        <v>206.8</v>
      </c>
      <c r="M345" s="231">
        <v>7.0747499999999999</v>
      </c>
      <c r="N345" s="1"/>
      <c r="O345" s="1"/>
    </row>
    <row r="346" spans="1:15" ht="12.75" customHeight="1">
      <c r="A346" s="30">
        <v>336</v>
      </c>
      <c r="B346" s="217" t="s">
        <v>861</v>
      </c>
      <c r="C346" s="231">
        <v>499.4</v>
      </c>
      <c r="D346" s="232">
        <v>502</v>
      </c>
      <c r="E346" s="232">
        <v>485.79999999999995</v>
      </c>
      <c r="F346" s="232">
        <v>472.19999999999993</v>
      </c>
      <c r="G346" s="232">
        <v>455.99999999999989</v>
      </c>
      <c r="H346" s="232">
        <v>515.6</v>
      </c>
      <c r="I346" s="232">
        <v>531.80000000000007</v>
      </c>
      <c r="J346" s="232">
        <v>545.40000000000009</v>
      </c>
      <c r="K346" s="231">
        <v>518.20000000000005</v>
      </c>
      <c r="L346" s="231">
        <v>488.4</v>
      </c>
      <c r="M346" s="231">
        <v>1.82714</v>
      </c>
      <c r="N346" s="1"/>
      <c r="O346" s="1"/>
    </row>
    <row r="347" spans="1:15" ht="12.75" customHeight="1">
      <c r="A347" s="30">
        <v>337</v>
      </c>
      <c r="B347" s="217" t="s">
        <v>808</v>
      </c>
      <c r="C347" s="231">
        <v>540.29999999999995</v>
      </c>
      <c r="D347" s="232">
        <v>538.93333333333328</v>
      </c>
      <c r="E347" s="232">
        <v>532.91666666666652</v>
      </c>
      <c r="F347" s="232">
        <v>525.53333333333319</v>
      </c>
      <c r="G347" s="232">
        <v>519.51666666666642</v>
      </c>
      <c r="H347" s="232">
        <v>546.31666666666661</v>
      </c>
      <c r="I347" s="232">
        <v>552.33333333333326</v>
      </c>
      <c r="J347" s="232">
        <v>559.7166666666667</v>
      </c>
      <c r="K347" s="231">
        <v>544.95000000000005</v>
      </c>
      <c r="L347" s="231">
        <v>531.54999999999995</v>
      </c>
      <c r="M347" s="231">
        <v>31.545819999999999</v>
      </c>
      <c r="N347" s="1"/>
      <c r="O347" s="1"/>
    </row>
    <row r="348" spans="1:15" ht="12.75" customHeight="1">
      <c r="A348" s="30">
        <v>338</v>
      </c>
      <c r="B348" s="217" t="s">
        <v>434</v>
      </c>
      <c r="C348" s="231">
        <v>3014.4</v>
      </c>
      <c r="D348" s="232">
        <v>3009.4166666666665</v>
      </c>
      <c r="E348" s="232">
        <v>2991.2333333333331</v>
      </c>
      <c r="F348" s="232">
        <v>2968.0666666666666</v>
      </c>
      <c r="G348" s="232">
        <v>2949.8833333333332</v>
      </c>
      <c r="H348" s="232">
        <v>3032.583333333333</v>
      </c>
      <c r="I348" s="232">
        <v>3050.7666666666664</v>
      </c>
      <c r="J348" s="232">
        <v>3073.9333333333329</v>
      </c>
      <c r="K348" s="231">
        <v>3027.6</v>
      </c>
      <c r="L348" s="231">
        <v>2986.25</v>
      </c>
      <c r="M348" s="231">
        <v>0.53698999999999997</v>
      </c>
      <c r="N348" s="1"/>
      <c r="O348" s="1"/>
    </row>
    <row r="349" spans="1:15" ht="12.75" customHeight="1">
      <c r="A349" s="30">
        <v>339</v>
      </c>
      <c r="B349" s="217" t="s">
        <v>435</v>
      </c>
      <c r="C349" s="231">
        <v>264</v>
      </c>
      <c r="D349" s="232">
        <v>263.25</v>
      </c>
      <c r="E349" s="232">
        <v>261.14999999999998</v>
      </c>
      <c r="F349" s="232">
        <v>258.29999999999995</v>
      </c>
      <c r="G349" s="232">
        <v>256.19999999999993</v>
      </c>
      <c r="H349" s="232">
        <v>266.10000000000002</v>
      </c>
      <c r="I349" s="232">
        <v>268.20000000000005</v>
      </c>
      <c r="J349" s="232">
        <v>271.05000000000007</v>
      </c>
      <c r="K349" s="231">
        <v>265.35000000000002</v>
      </c>
      <c r="L349" s="231">
        <v>260.39999999999998</v>
      </c>
      <c r="M349" s="231">
        <v>0.81679999999999997</v>
      </c>
      <c r="N349" s="1"/>
      <c r="O349" s="1"/>
    </row>
    <row r="350" spans="1:15" ht="12.75" customHeight="1">
      <c r="A350" s="30">
        <v>340</v>
      </c>
      <c r="B350" s="217" t="s">
        <v>809</v>
      </c>
      <c r="C350" s="231">
        <v>452.6</v>
      </c>
      <c r="D350" s="232">
        <v>451.2</v>
      </c>
      <c r="E350" s="232">
        <v>447.45</v>
      </c>
      <c r="F350" s="232">
        <v>442.3</v>
      </c>
      <c r="G350" s="232">
        <v>438.55</v>
      </c>
      <c r="H350" s="232">
        <v>456.34999999999997</v>
      </c>
      <c r="I350" s="232">
        <v>460.09999999999997</v>
      </c>
      <c r="J350" s="232">
        <v>465.24999999999994</v>
      </c>
      <c r="K350" s="231">
        <v>454.95</v>
      </c>
      <c r="L350" s="231">
        <v>446.05</v>
      </c>
      <c r="M350" s="231">
        <v>7.0759400000000001</v>
      </c>
      <c r="N350" s="1"/>
      <c r="O350" s="1"/>
    </row>
    <row r="351" spans="1:15" ht="12.75" customHeight="1">
      <c r="A351" s="30">
        <v>341</v>
      </c>
      <c r="B351" s="217" t="s">
        <v>798</v>
      </c>
      <c r="C351" s="231">
        <v>129.05000000000001</v>
      </c>
      <c r="D351" s="232">
        <v>129.79999999999998</v>
      </c>
      <c r="E351" s="232">
        <v>127.14999999999998</v>
      </c>
      <c r="F351" s="232">
        <v>125.25</v>
      </c>
      <c r="G351" s="232">
        <v>122.6</v>
      </c>
      <c r="H351" s="232">
        <v>131.69999999999996</v>
      </c>
      <c r="I351" s="232">
        <v>134.35</v>
      </c>
      <c r="J351" s="232">
        <v>136.24999999999994</v>
      </c>
      <c r="K351" s="231">
        <v>132.44999999999999</v>
      </c>
      <c r="L351" s="231">
        <v>127.9</v>
      </c>
      <c r="M351" s="231">
        <v>7.6718999999999999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3340.5</v>
      </c>
      <c r="D352" s="232">
        <v>3366.75</v>
      </c>
      <c r="E352" s="232">
        <v>3289.35</v>
      </c>
      <c r="F352" s="232">
        <v>3238.2</v>
      </c>
      <c r="G352" s="232">
        <v>3160.7999999999997</v>
      </c>
      <c r="H352" s="232">
        <v>3417.9</v>
      </c>
      <c r="I352" s="232">
        <v>3495.2999999999997</v>
      </c>
      <c r="J352" s="232">
        <v>3546.4500000000003</v>
      </c>
      <c r="K352" s="231">
        <v>3444.15</v>
      </c>
      <c r="L352" s="231">
        <v>3315.6</v>
      </c>
      <c r="M352" s="231">
        <v>3.0556299999999998</v>
      </c>
      <c r="N352" s="1"/>
      <c r="O352" s="1"/>
    </row>
    <row r="353" spans="1:15" ht="12.75" customHeight="1">
      <c r="A353" s="30">
        <v>343</v>
      </c>
      <c r="B353" s="217" t="s">
        <v>437</v>
      </c>
      <c r="C353" s="231">
        <v>555.95000000000005</v>
      </c>
      <c r="D353" s="232">
        <v>560.68333333333339</v>
      </c>
      <c r="E353" s="232">
        <v>546.91666666666674</v>
      </c>
      <c r="F353" s="232">
        <v>537.88333333333333</v>
      </c>
      <c r="G353" s="232">
        <v>524.11666666666667</v>
      </c>
      <c r="H353" s="232">
        <v>569.71666666666681</v>
      </c>
      <c r="I353" s="232">
        <v>583.48333333333346</v>
      </c>
      <c r="J353" s="232">
        <v>592.51666666666688</v>
      </c>
      <c r="K353" s="231">
        <v>574.45000000000005</v>
      </c>
      <c r="L353" s="231">
        <v>551.65</v>
      </c>
      <c r="M353" s="231">
        <v>18.727029999999999</v>
      </c>
      <c r="N353" s="1"/>
      <c r="O353" s="1"/>
    </row>
    <row r="354" spans="1:15" ht="12.75" customHeight="1">
      <c r="A354" s="30">
        <v>344</v>
      </c>
      <c r="B354" s="217" t="s">
        <v>438</v>
      </c>
      <c r="C354" s="231">
        <v>302.55</v>
      </c>
      <c r="D354" s="232">
        <v>305.18333333333334</v>
      </c>
      <c r="E354" s="232">
        <v>297.41666666666669</v>
      </c>
      <c r="F354" s="232">
        <v>292.28333333333336</v>
      </c>
      <c r="G354" s="232">
        <v>284.51666666666671</v>
      </c>
      <c r="H354" s="232">
        <v>310.31666666666666</v>
      </c>
      <c r="I354" s="232">
        <v>318.08333333333331</v>
      </c>
      <c r="J354" s="232">
        <v>323.21666666666664</v>
      </c>
      <c r="K354" s="231">
        <v>312.95</v>
      </c>
      <c r="L354" s="231">
        <v>300.05</v>
      </c>
      <c r="M354" s="231">
        <v>5.7724799999999998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1703.55</v>
      </c>
      <c r="D355" s="232">
        <v>1722.3499999999997</v>
      </c>
      <c r="E355" s="232">
        <v>1673.2999999999993</v>
      </c>
      <c r="F355" s="232">
        <v>1643.0499999999995</v>
      </c>
      <c r="G355" s="232">
        <v>1593.9999999999991</v>
      </c>
      <c r="H355" s="232">
        <v>1752.5999999999995</v>
      </c>
      <c r="I355" s="232">
        <v>1801.65</v>
      </c>
      <c r="J355" s="232">
        <v>1831.8999999999996</v>
      </c>
      <c r="K355" s="231">
        <v>1771.4</v>
      </c>
      <c r="L355" s="231">
        <v>1692.1</v>
      </c>
      <c r="M355" s="231">
        <v>9.1482899999999994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42159.9</v>
      </c>
      <c r="D356" s="232">
        <v>42091.833333333336</v>
      </c>
      <c r="E356" s="232">
        <v>41798.716666666674</v>
      </c>
      <c r="F356" s="232">
        <v>41437.53333333334</v>
      </c>
      <c r="G356" s="232">
        <v>41144.416666666679</v>
      </c>
      <c r="H356" s="232">
        <v>42453.01666666667</v>
      </c>
      <c r="I356" s="232">
        <v>42746.133333333324</v>
      </c>
      <c r="J356" s="232">
        <v>43107.316666666666</v>
      </c>
      <c r="K356" s="231">
        <v>42384.95</v>
      </c>
      <c r="L356" s="231">
        <v>41730.65</v>
      </c>
      <c r="M356" s="231">
        <v>0.23910999999999999</v>
      </c>
      <c r="N356" s="1"/>
      <c r="O356" s="1"/>
    </row>
    <row r="357" spans="1:15" ht="12.75" customHeight="1">
      <c r="A357" s="30">
        <v>347</v>
      </c>
      <c r="B357" s="217" t="s">
        <v>852</v>
      </c>
      <c r="C357" s="231">
        <v>1193.9000000000001</v>
      </c>
      <c r="D357" s="232">
        <v>1202.3</v>
      </c>
      <c r="E357" s="232">
        <v>1176.5999999999999</v>
      </c>
      <c r="F357" s="232">
        <v>1159.3</v>
      </c>
      <c r="G357" s="232">
        <v>1133.5999999999999</v>
      </c>
      <c r="H357" s="232">
        <v>1219.5999999999999</v>
      </c>
      <c r="I357" s="232">
        <v>1245.3000000000002</v>
      </c>
      <c r="J357" s="232">
        <v>1262.5999999999999</v>
      </c>
      <c r="K357" s="231">
        <v>1228</v>
      </c>
      <c r="L357" s="231">
        <v>1185</v>
      </c>
      <c r="M357" s="231">
        <v>1.2864100000000001</v>
      </c>
      <c r="N357" s="1"/>
      <c r="O357" s="1"/>
    </row>
    <row r="358" spans="1:15" ht="12.75" customHeight="1">
      <c r="A358" s="30">
        <v>348</v>
      </c>
      <c r="B358" s="217" t="s">
        <v>439</v>
      </c>
      <c r="C358" s="231">
        <v>3928.95</v>
      </c>
      <c r="D358" s="232">
        <v>3962.75</v>
      </c>
      <c r="E358" s="232">
        <v>3856.6</v>
      </c>
      <c r="F358" s="232">
        <v>3784.25</v>
      </c>
      <c r="G358" s="232">
        <v>3678.1</v>
      </c>
      <c r="H358" s="232">
        <v>4035.1</v>
      </c>
      <c r="I358" s="232">
        <v>4141.25</v>
      </c>
      <c r="J358" s="232">
        <v>4213.6000000000004</v>
      </c>
      <c r="K358" s="231">
        <v>4068.9</v>
      </c>
      <c r="L358" s="231">
        <v>3890.4</v>
      </c>
      <c r="M358" s="231">
        <v>3.99254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216.55</v>
      </c>
      <c r="D359" s="232">
        <v>216.86666666666667</v>
      </c>
      <c r="E359" s="232">
        <v>213.93333333333334</v>
      </c>
      <c r="F359" s="232">
        <v>211.31666666666666</v>
      </c>
      <c r="G359" s="232">
        <v>208.38333333333333</v>
      </c>
      <c r="H359" s="232">
        <v>219.48333333333335</v>
      </c>
      <c r="I359" s="232">
        <v>222.41666666666669</v>
      </c>
      <c r="J359" s="232">
        <v>225.03333333333336</v>
      </c>
      <c r="K359" s="231">
        <v>219.8</v>
      </c>
      <c r="L359" s="231">
        <v>214.25</v>
      </c>
      <c r="M359" s="231">
        <v>36.855930000000001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4361.55</v>
      </c>
      <c r="D360" s="232">
        <v>4377.7333333333336</v>
      </c>
      <c r="E360" s="232">
        <v>4333.8166666666675</v>
      </c>
      <c r="F360" s="232">
        <v>4306.0833333333339</v>
      </c>
      <c r="G360" s="232">
        <v>4262.1666666666679</v>
      </c>
      <c r="H360" s="232">
        <v>4405.4666666666672</v>
      </c>
      <c r="I360" s="232">
        <v>4449.3833333333332</v>
      </c>
      <c r="J360" s="232">
        <v>4477.1166666666668</v>
      </c>
      <c r="K360" s="231">
        <v>4421.6499999999996</v>
      </c>
      <c r="L360" s="231">
        <v>4350</v>
      </c>
      <c r="M360" s="231">
        <v>6.0519999999999997E-2</v>
      </c>
      <c r="N360" s="1"/>
      <c r="O360" s="1"/>
    </row>
    <row r="361" spans="1:15" ht="12.75" customHeight="1">
      <c r="A361" s="30">
        <v>351</v>
      </c>
      <c r="B361" s="217" t="s">
        <v>441</v>
      </c>
      <c r="C361" s="231">
        <v>1402.2</v>
      </c>
      <c r="D361" s="232">
        <v>1407.7</v>
      </c>
      <c r="E361" s="232">
        <v>1378.5</v>
      </c>
      <c r="F361" s="232">
        <v>1354.8</v>
      </c>
      <c r="G361" s="232">
        <v>1325.6</v>
      </c>
      <c r="H361" s="232">
        <v>1431.4</v>
      </c>
      <c r="I361" s="232">
        <v>1460.6000000000004</v>
      </c>
      <c r="J361" s="232">
        <v>1484.3000000000002</v>
      </c>
      <c r="K361" s="231">
        <v>1436.9</v>
      </c>
      <c r="L361" s="231">
        <v>1384</v>
      </c>
      <c r="M361" s="231">
        <v>0.91576000000000002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2510.9499999999998</v>
      </c>
      <c r="D362" s="232">
        <v>2518.0166666666664</v>
      </c>
      <c r="E362" s="232">
        <v>2497.0333333333328</v>
      </c>
      <c r="F362" s="232">
        <v>2483.1166666666663</v>
      </c>
      <c r="G362" s="232">
        <v>2462.1333333333328</v>
      </c>
      <c r="H362" s="232">
        <v>2531.9333333333329</v>
      </c>
      <c r="I362" s="232">
        <v>2552.9166666666665</v>
      </c>
      <c r="J362" s="232">
        <v>2566.833333333333</v>
      </c>
      <c r="K362" s="231">
        <v>2539</v>
      </c>
      <c r="L362" s="231">
        <v>2504.1</v>
      </c>
      <c r="M362" s="231">
        <v>1.68265</v>
      </c>
      <c r="N362" s="1"/>
      <c r="O362" s="1"/>
    </row>
    <row r="363" spans="1:15" ht="12.75" customHeight="1">
      <c r="A363" s="30">
        <v>353</v>
      </c>
      <c r="B363" s="217" t="s">
        <v>442</v>
      </c>
      <c r="C363" s="231">
        <v>902.15</v>
      </c>
      <c r="D363" s="232">
        <v>906.91666666666663</v>
      </c>
      <c r="E363" s="232">
        <v>895.23333333333323</v>
      </c>
      <c r="F363" s="232">
        <v>888.31666666666661</v>
      </c>
      <c r="G363" s="232">
        <v>876.63333333333321</v>
      </c>
      <c r="H363" s="232">
        <v>913.83333333333326</v>
      </c>
      <c r="I363" s="232">
        <v>925.51666666666665</v>
      </c>
      <c r="J363" s="232">
        <v>932.43333333333328</v>
      </c>
      <c r="K363" s="231">
        <v>918.6</v>
      </c>
      <c r="L363" s="231">
        <v>900</v>
      </c>
      <c r="M363" s="231">
        <v>0.20835000000000001</v>
      </c>
      <c r="N363" s="1"/>
      <c r="O363" s="1"/>
    </row>
    <row r="364" spans="1:15" ht="12.75" customHeight="1">
      <c r="A364" s="30">
        <v>354</v>
      </c>
      <c r="B364" s="217" t="s">
        <v>268</v>
      </c>
      <c r="C364" s="231">
        <v>2596.6</v>
      </c>
      <c r="D364" s="232">
        <v>2590.2000000000003</v>
      </c>
      <c r="E364" s="232">
        <v>2571.4000000000005</v>
      </c>
      <c r="F364" s="232">
        <v>2546.2000000000003</v>
      </c>
      <c r="G364" s="232">
        <v>2527.4000000000005</v>
      </c>
      <c r="H364" s="232">
        <v>2615.4000000000005</v>
      </c>
      <c r="I364" s="232">
        <v>2634.2000000000007</v>
      </c>
      <c r="J364" s="232">
        <v>2659.4000000000005</v>
      </c>
      <c r="K364" s="231">
        <v>2609</v>
      </c>
      <c r="L364" s="231">
        <v>2565</v>
      </c>
      <c r="M364" s="231">
        <v>1.7754399999999999</v>
      </c>
      <c r="N364" s="1"/>
      <c r="O364" s="1"/>
    </row>
    <row r="365" spans="1:15" ht="12.75" customHeight="1">
      <c r="A365" s="30">
        <v>355</v>
      </c>
      <c r="B365" s="217" t="s">
        <v>443</v>
      </c>
      <c r="C365" s="231">
        <v>1567.45</v>
      </c>
      <c r="D365" s="232">
        <v>1574.5666666666666</v>
      </c>
      <c r="E365" s="232">
        <v>1552.8833333333332</v>
      </c>
      <c r="F365" s="232">
        <v>1538.3166666666666</v>
      </c>
      <c r="G365" s="232">
        <v>1516.6333333333332</v>
      </c>
      <c r="H365" s="232">
        <v>1589.1333333333332</v>
      </c>
      <c r="I365" s="232">
        <v>1610.8166666666666</v>
      </c>
      <c r="J365" s="232">
        <v>1625.3833333333332</v>
      </c>
      <c r="K365" s="231">
        <v>1596.25</v>
      </c>
      <c r="L365" s="231">
        <v>1560</v>
      </c>
      <c r="M365" s="231">
        <v>0.52146999999999999</v>
      </c>
      <c r="N365" s="1"/>
      <c r="O365" s="1"/>
    </row>
    <row r="366" spans="1:15" ht="12.75" customHeight="1">
      <c r="A366" s="30">
        <v>356</v>
      </c>
      <c r="B366" s="217" t="s">
        <v>786</v>
      </c>
      <c r="C366" s="231">
        <v>298.35000000000002</v>
      </c>
      <c r="D366" s="232">
        <v>299.56666666666666</v>
      </c>
      <c r="E366" s="232">
        <v>294.63333333333333</v>
      </c>
      <c r="F366" s="232">
        <v>290.91666666666669</v>
      </c>
      <c r="G366" s="232">
        <v>285.98333333333335</v>
      </c>
      <c r="H366" s="232">
        <v>303.2833333333333</v>
      </c>
      <c r="I366" s="232">
        <v>308.21666666666658</v>
      </c>
      <c r="J366" s="232">
        <v>311.93333333333328</v>
      </c>
      <c r="K366" s="231">
        <v>304.5</v>
      </c>
      <c r="L366" s="231">
        <v>295.85000000000002</v>
      </c>
      <c r="M366" s="231">
        <v>18.798690000000001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154.5</v>
      </c>
      <c r="D367" s="232">
        <v>154.43333333333334</v>
      </c>
      <c r="E367" s="232">
        <v>151.76666666666668</v>
      </c>
      <c r="F367" s="232">
        <v>149.03333333333333</v>
      </c>
      <c r="G367" s="232">
        <v>146.36666666666667</v>
      </c>
      <c r="H367" s="232">
        <v>157.16666666666669</v>
      </c>
      <c r="I367" s="232">
        <v>159.83333333333331</v>
      </c>
      <c r="J367" s="232">
        <v>162.56666666666669</v>
      </c>
      <c r="K367" s="231">
        <v>157.1</v>
      </c>
      <c r="L367" s="231">
        <v>151.69999999999999</v>
      </c>
      <c r="M367" s="231">
        <v>142.14008000000001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211.05</v>
      </c>
      <c r="D368" s="232">
        <v>212.31666666666669</v>
      </c>
      <c r="E368" s="232">
        <v>209.23333333333338</v>
      </c>
      <c r="F368" s="232">
        <v>207.41666666666669</v>
      </c>
      <c r="G368" s="232">
        <v>204.33333333333337</v>
      </c>
      <c r="H368" s="232">
        <v>214.13333333333338</v>
      </c>
      <c r="I368" s="232">
        <v>217.2166666666667</v>
      </c>
      <c r="J368" s="232">
        <v>219.03333333333339</v>
      </c>
      <c r="K368" s="231">
        <v>215.4</v>
      </c>
      <c r="L368" s="231">
        <v>210.5</v>
      </c>
      <c r="M368" s="231">
        <v>74.65907</v>
      </c>
      <c r="N368" s="1"/>
      <c r="O368" s="1"/>
    </row>
    <row r="369" spans="1:15" ht="12.75" customHeight="1">
      <c r="A369" s="30">
        <v>359</v>
      </c>
      <c r="B369" s="217" t="s">
        <v>787</v>
      </c>
      <c r="C369" s="231">
        <v>364.95</v>
      </c>
      <c r="D369" s="232">
        <v>366.08333333333331</v>
      </c>
      <c r="E369" s="232">
        <v>360.46666666666664</v>
      </c>
      <c r="F369" s="232">
        <v>355.98333333333335</v>
      </c>
      <c r="G369" s="232">
        <v>350.36666666666667</v>
      </c>
      <c r="H369" s="232">
        <v>370.56666666666661</v>
      </c>
      <c r="I369" s="232">
        <v>376.18333333333328</v>
      </c>
      <c r="J369" s="232">
        <v>380.66666666666657</v>
      </c>
      <c r="K369" s="231">
        <v>371.7</v>
      </c>
      <c r="L369" s="231">
        <v>361.6</v>
      </c>
      <c r="M369" s="231">
        <v>6.23787</v>
      </c>
      <c r="N369" s="1"/>
      <c r="O369" s="1"/>
    </row>
    <row r="370" spans="1:15" ht="12.75" customHeight="1">
      <c r="A370" s="30">
        <v>360</v>
      </c>
      <c r="B370" s="217" t="s">
        <v>269</v>
      </c>
      <c r="C370" s="231">
        <v>465.5</v>
      </c>
      <c r="D370" s="232">
        <v>464.45</v>
      </c>
      <c r="E370" s="232">
        <v>461.04999999999995</v>
      </c>
      <c r="F370" s="232">
        <v>456.59999999999997</v>
      </c>
      <c r="G370" s="232">
        <v>453.19999999999993</v>
      </c>
      <c r="H370" s="232">
        <v>468.9</v>
      </c>
      <c r="I370" s="232">
        <v>472.29999999999995</v>
      </c>
      <c r="J370" s="232">
        <v>476.75</v>
      </c>
      <c r="K370" s="231">
        <v>467.85</v>
      </c>
      <c r="L370" s="231">
        <v>460</v>
      </c>
      <c r="M370" s="231">
        <v>1.6266799999999999</v>
      </c>
      <c r="N370" s="1"/>
      <c r="O370" s="1"/>
    </row>
    <row r="371" spans="1:15" ht="12.75" customHeight="1">
      <c r="A371" s="30">
        <v>361</v>
      </c>
      <c r="B371" s="217" t="s">
        <v>444</v>
      </c>
      <c r="C371" s="231">
        <v>586.29999999999995</v>
      </c>
      <c r="D371" s="232">
        <v>590.41666666666663</v>
      </c>
      <c r="E371" s="232">
        <v>580.88333333333321</v>
      </c>
      <c r="F371" s="232">
        <v>575.46666666666658</v>
      </c>
      <c r="G371" s="232">
        <v>565.93333333333317</v>
      </c>
      <c r="H371" s="232">
        <v>595.83333333333326</v>
      </c>
      <c r="I371" s="232">
        <v>605.36666666666679</v>
      </c>
      <c r="J371" s="232">
        <v>610.7833333333333</v>
      </c>
      <c r="K371" s="231">
        <v>599.95000000000005</v>
      </c>
      <c r="L371" s="231">
        <v>585</v>
      </c>
      <c r="M371" s="231">
        <v>0.61194999999999999</v>
      </c>
      <c r="N371" s="1"/>
      <c r="O371" s="1"/>
    </row>
    <row r="372" spans="1:15" ht="12.75" customHeight="1">
      <c r="A372" s="30">
        <v>362</v>
      </c>
      <c r="B372" s="217" t="s">
        <v>445</v>
      </c>
      <c r="C372" s="231">
        <v>111.5</v>
      </c>
      <c r="D372" s="232">
        <v>108.71666666666665</v>
      </c>
      <c r="E372" s="232">
        <v>104.93333333333331</v>
      </c>
      <c r="F372" s="232">
        <v>98.36666666666666</v>
      </c>
      <c r="G372" s="232">
        <v>94.583333333333314</v>
      </c>
      <c r="H372" s="232">
        <v>115.2833333333333</v>
      </c>
      <c r="I372" s="232">
        <v>119.06666666666663</v>
      </c>
      <c r="J372" s="232">
        <v>125.6333333333333</v>
      </c>
      <c r="K372" s="231">
        <v>112.5</v>
      </c>
      <c r="L372" s="231">
        <v>102.15</v>
      </c>
      <c r="M372" s="231">
        <v>48.582540000000002</v>
      </c>
      <c r="N372" s="1"/>
      <c r="O372" s="1"/>
    </row>
    <row r="373" spans="1:15" ht="12.75" customHeight="1">
      <c r="A373" s="30">
        <v>363</v>
      </c>
      <c r="B373" s="217" t="s">
        <v>827</v>
      </c>
      <c r="C373" s="231">
        <v>1156.3</v>
      </c>
      <c r="D373" s="232">
        <v>1148.7333333333333</v>
      </c>
      <c r="E373" s="232">
        <v>1132.5166666666667</v>
      </c>
      <c r="F373" s="232">
        <v>1108.7333333333333</v>
      </c>
      <c r="G373" s="232">
        <v>1092.5166666666667</v>
      </c>
      <c r="H373" s="232">
        <v>1172.5166666666667</v>
      </c>
      <c r="I373" s="232">
        <v>1188.7333333333333</v>
      </c>
      <c r="J373" s="232">
        <v>1212.5166666666667</v>
      </c>
      <c r="K373" s="231">
        <v>1164.95</v>
      </c>
      <c r="L373" s="231">
        <v>1124.95</v>
      </c>
      <c r="M373" s="231">
        <v>0.13600000000000001</v>
      </c>
      <c r="N373" s="1"/>
      <c r="O373" s="1"/>
    </row>
    <row r="374" spans="1:15" ht="12.75" customHeight="1">
      <c r="A374" s="30">
        <v>364</v>
      </c>
      <c r="B374" s="217" t="s">
        <v>446</v>
      </c>
      <c r="C374" s="231">
        <v>4022.5</v>
      </c>
      <c r="D374" s="232">
        <v>4035.8166666666671</v>
      </c>
      <c r="E374" s="232">
        <v>3985.6833333333343</v>
      </c>
      <c r="F374" s="232">
        <v>3948.8666666666672</v>
      </c>
      <c r="G374" s="232">
        <v>3898.7333333333345</v>
      </c>
      <c r="H374" s="232">
        <v>4072.6333333333341</v>
      </c>
      <c r="I374" s="232">
        <v>4122.7666666666664</v>
      </c>
      <c r="J374" s="232">
        <v>4159.5833333333339</v>
      </c>
      <c r="K374" s="231">
        <v>4085.95</v>
      </c>
      <c r="L374" s="231">
        <v>3999</v>
      </c>
      <c r="M374" s="231">
        <v>9.7059999999999994E-2</v>
      </c>
      <c r="N374" s="1"/>
      <c r="O374" s="1"/>
    </row>
    <row r="375" spans="1:15" ht="12.75" customHeight="1">
      <c r="A375" s="30">
        <v>365</v>
      </c>
      <c r="B375" s="217" t="s">
        <v>270</v>
      </c>
      <c r="C375" s="231">
        <v>14050.8</v>
      </c>
      <c r="D375" s="232">
        <v>13983.783333333333</v>
      </c>
      <c r="E375" s="232">
        <v>13887.916666666666</v>
      </c>
      <c r="F375" s="232">
        <v>13725.033333333333</v>
      </c>
      <c r="G375" s="232">
        <v>13629.166666666666</v>
      </c>
      <c r="H375" s="232">
        <v>14146.666666666666</v>
      </c>
      <c r="I375" s="232">
        <v>14242.533333333335</v>
      </c>
      <c r="J375" s="232">
        <v>14405.416666666666</v>
      </c>
      <c r="K375" s="231">
        <v>14079.65</v>
      </c>
      <c r="L375" s="231">
        <v>13820.9</v>
      </c>
      <c r="M375" s="231">
        <v>5.21E-2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56.25</v>
      </c>
      <c r="D376" s="232">
        <v>56.766666666666673</v>
      </c>
      <c r="E376" s="232">
        <v>55.183333333333344</v>
      </c>
      <c r="F376" s="232">
        <v>54.116666666666674</v>
      </c>
      <c r="G376" s="232">
        <v>52.533333333333346</v>
      </c>
      <c r="H376" s="232">
        <v>57.833333333333343</v>
      </c>
      <c r="I376" s="232">
        <v>59.416666666666671</v>
      </c>
      <c r="J376" s="232">
        <v>60.483333333333341</v>
      </c>
      <c r="K376" s="231">
        <v>58.35</v>
      </c>
      <c r="L376" s="231">
        <v>55.7</v>
      </c>
      <c r="M376" s="231">
        <v>968.09213</v>
      </c>
      <c r="N376" s="1"/>
      <c r="O376" s="1"/>
    </row>
    <row r="377" spans="1:15" ht="12.75" customHeight="1">
      <c r="A377" s="30">
        <v>367</v>
      </c>
      <c r="B377" s="217" t="s">
        <v>447</v>
      </c>
      <c r="C377" s="231">
        <v>402.8</v>
      </c>
      <c r="D377" s="232">
        <v>404.90000000000003</v>
      </c>
      <c r="E377" s="232">
        <v>398.20000000000005</v>
      </c>
      <c r="F377" s="232">
        <v>393.6</v>
      </c>
      <c r="G377" s="232">
        <v>386.90000000000003</v>
      </c>
      <c r="H377" s="232">
        <v>409.50000000000006</v>
      </c>
      <c r="I377" s="232">
        <v>416.2</v>
      </c>
      <c r="J377" s="232">
        <v>420.80000000000007</v>
      </c>
      <c r="K377" s="231">
        <v>411.6</v>
      </c>
      <c r="L377" s="231">
        <v>400.3</v>
      </c>
      <c r="M377" s="231">
        <v>1.53139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179.95</v>
      </c>
      <c r="D378" s="232">
        <v>181.96666666666667</v>
      </c>
      <c r="E378" s="232">
        <v>176.33333333333334</v>
      </c>
      <c r="F378" s="232">
        <v>172.71666666666667</v>
      </c>
      <c r="G378" s="232">
        <v>167.08333333333334</v>
      </c>
      <c r="H378" s="232">
        <v>185.58333333333334</v>
      </c>
      <c r="I378" s="232">
        <v>191.21666666666667</v>
      </c>
      <c r="J378" s="232">
        <v>194.83333333333334</v>
      </c>
      <c r="K378" s="231">
        <v>187.6</v>
      </c>
      <c r="L378" s="231">
        <v>178.35</v>
      </c>
      <c r="M378" s="231">
        <v>205.43348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122.2</v>
      </c>
      <c r="D379" s="232">
        <v>122</v>
      </c>
      <c r="E379" s="232">
        <v>120.15</v>
      </c>
      <c r="F379" s="232">
        <v>118.10000000000001</v>
      </c>
      <c r="G379" s="232">
        <v>116.25000000000001</v>
      </c>
      <c r="H379" s="232">
        <v>124.05</v>
      </c>
      <c r="I379" s="232">
        <v>125.89999999999999</v>
      </c>
      <c r="J379" s="232">
        <v>127.94999999999999</v>
      </c>
      <c r="K379" s="231">
        <v>123.85</v>
      </c>
      <c r="L379" s="231">
        <v>119.95</v>
      </c>
      <c r="M379" s="231">
        <v>143.75148999999999</v>
      </c>
      <c r="N379" s="1"/>
      <c r="O379" s="1"/>
    </row>
    <row r="380" spans="1:15" ht="12.75" customHeight="1">
      <c r="A380" s="30">
        <v>370</v>
      </c>
      <c r="B380" s="217" t="s">
        <v>788</v>
      </c>
      <c r="C380" s="231">
        <v>868.8</v>
      </c>
      <c r="D380" s="232">
        <v>868.55000000000007</v>
      </c>
      <c r="E380" s="232">
        <v>859.10000000000014</v>
      </c>
      <c r="F380" s="232">
        <v>849.40000000000009</v>
      </c>
      <c r="G380" s="232">
        <v>839.95000000000016</v>
      </c>
      <c r="H380" s="232">
        <v>878.25000000000011</v>
      </c>
      <c r="I380" s="232">
        <v>887.70000000000016</v>
      </c>
      <c r="J380" s="232">
        <v>897.40000000000009</v>
      </c>
      <c r="K380" s="231">
        <v>878</v>
      </c>
      <c r="L380" s="231">
        <v>858.85</v>
      </c>
      <c r="M380" s="231">
        <v>2.7305799999999998</v>
      </c>
      <c r="N380" s="1"/>
      <c r="O380" s="1"/>
    </row>
    <row r="381" spans="1:15" ht="12.75" customHeight="1">
      <c r="A381" s="30">
        <v>371</v>
      </c>
      <c r="B381" s="217" t="s">
        <v>448</v>
      </c>
      <c r="C381" s="231">
        <v>331.4</v>
      </c>
      <c r="D381" s="232">
        <v>333.8</v>
      </c>
      <c r="E381" s="232">
        <v>326.70000000000005</v>
      </c>
      <c r="F381" s="232">
        <v>322.00000000000006</v>
      </c>
      <c r="G381" s="232">
        <v>314.90000000000009</v>
      </c>
      <c r="H381" s="232">
        <v>338.5</v>
      </c>
      <c r="I381" s="232">
        <v>345.6</v>
      </c>
      <c r="J381" s="232">
        <v>350.29999999999995</v>
      </c>
      <c r="K381" s="231">
        <v>340.9</v>
      </c>
      <c r="L381" s="231">
        <v>329.1</v>
      </c>
      <c r="M381" s="231">
        <v>6.3774199999999999</v>
      </c>
      <c r="N381" s="1"/>
      <c r="O381" s="1"/>
    </row>
    <row r="382" spans="1:15" ht="12.75" customHeight="1">
      <c r="A382" s="30">
        <v>372</v>
      </c>
      <c r="B382" s="217" t="s">
        <v>449</v>
      </c>
      <c r="C382" s="231">
        <v>1048.55</v>
      </c>
      <c r="D382" s="232">
        <v>1041.3166666666666</v>
      </c>
      <c r="E382" s="232">
        <v>1029.9833333333331</v>
      </c>
      <c r="F382" s="232">
        <v>1011.4166666666665</v>
      </c>
      <c r="G382" s="232">
        <v>1000.083333333333</v>
      </c>
      <c r="H382" s="232">
        <v>1059.8833333333332</v>
      </c>
      <c r="I382" s="232">
        <v>1071.2166666666667</v>
      </c>
      <c r="J382" s="232">
        <v>1089.7833333333333</v>
      </c>
      <c r="K382" s="231">
        <v>1052.6500000000001</v>
      </c>
      <c r="L382" s="231">
        <v>1022.75</v>
      </c>
      <c r="M382" s="231">
        <v>1.71488</v>
      </c>
      <c r="N382" s="1"/>
      <c r="O382" s="1"/>
    </row>
    <row r="383" spans="1:15" ht="12.75" customHeight="1">
      <c r="A383" s="30">
        <v>373</v>
      </c>
      <c r="B383" s="217" t="s">
        <v>450</v>
      </c>
      <c r="C383" s="231">
        <v>73.400000000000006</v>
      </c>
      <c r="D383" s="232">
        <v>73.583333333333329</v>
      </c>
      <c r="E383" s="232">
        <v>72.166666666666657</v>
      </c>
      <c r="F383" s="232">
        <v>70.933333333333323</v>
      </c>
      <c r="G383" s="232">
        <v>69.516666666666652</v>
      </c>
      <c r="H383" s="232">
        <v>74.816666666666663</v>
      </c>
      <c r="I383" s="232">
        <v>76.23333333333332</v>
      </c>
      <c r="J383" s="232">
        <v>77.466666666666669</v>
      </c>
      <c r="K383" s="231">
        <v>75</v>
      </c>
      <c r="L383" s="231">
        <v>72.349999999999994</v>
      </c>
      <c r="M383" s="231">
        <v>172.55565999999999</v>
      </c>
      <c r="N383" s="1"/>
      <c r="O383" s="1"/>
    </row>
    <row r="384" spans="1:15" ht="12.75" customHeight="1">
      <c r="A384" s="30">
        <v>374</v>
      </c>
      <c r="B384" s="217" t="s">
        <v>451</v>
      </c>
      <c r="C384" s="231">
        <v>176.5</v>
      </c>
      <c r="D384" s="232">
        <v>176.70000000000002</v>
      </c>
      <c r="E384" s="232">
        <v>173.30000000000004</v>
      </c>
      <c r="F384" s="232">
        <v>170.10000000000002</v>
      </c>
      <c r="G384" s="232">
        <v>166.70000000000005</v>
      </c>
      <c r="H384" s="232">
        <v>179.90000000000003</v>
      </c>
      <c r="I384" s="232">
        <v>183.3</v>
      </c>
      <c r="J384" s="232">
        <v>186.50000000000003</v>
      </c>
      <c r="K384" s="231">
        <v>180.1</v>
      </c>
      <c r="L384" s="231">
        <v>173.5</v>
      </c>
      <c r="M384" s="231">
        <v>19.651769999999999</v>
      </c>
      <c r="N384" s="1"/>
      <c r="O384" s="1"/>
    </row>
    <row r="385" spans="1:15" ht="12.75" customHeight="1">
      <c r="A385" s="30">
        <v>375</v>
      </c>
      <c r="B385" s="217" t="s">
        <v>452</v>
      </c>
      <c r="C385" s="231">
        <v>776.55</v>
      </c>
      <c r="D385" s="232">
        <v>766.19999999999993</v>
      </c>
      <c r="E385" s="232">
        <v>742.39999999999986</v>
      </c>
      <c r="F385" s="232">
        <v>708.24999999999989</v>
      </c>
      <c r="G385" s="232">
        <v>684.44999999999982</v>
      </c>
      <c r="H385" s="232">
        <v>800.34999999999991</v>
      </c>
      <c r="I385" s="232">
        <v>824.14999999999986</v>
      </c>
      <c r="J385" s="232">
        <v>858.3</v>
      </c>
      <c r="K385" s="231">
        <v>790</v>
      </c>
      <c r="L385" s="231">
        <v>732.05</v>
      </c>
      <c r="M385" s="231">
        <v>5.4803600000000001</v>
      </c>
      <c r="N385" s="1"/>
      <c r="O385" s="1"/>
    </row>
    <row r="386" spans="1:15" ht="12.75" customHeight="1">
      <c r="A386" s="30">
        <v>376</v>
      </c>
      <c r="B386" s="217" t="s">
        <v>453</v>
      </c>
      <c r="C386" s="231">
        <v>248.2</v>
      </c>
      <c r="D386" s="232">
        <v>246.29999999999998</v>
      </c>
      <c r="E386" s="232">
        <v>240.89999999999998</v>
      </c>
      <c r="F386" s="232">
        <v>233.6</v>
      </c>
      <c r="G386" s="232">
        <v>228.2</v>
      </c>
      <c r="H386" s="232">
        <v>253.59999999999997</v>
      </c>
      <c r="I386" s="232">
        <v>259</v>
      </c>
      <c r="J386" s="232">
        <v>266.29999999999995</v>
      </c>
      <c r="K386" s="231">
        <v>251.7</v>
      </c>
      <c r="L386" s="231">
        <v>239</v>
      </c>
      <c r="M386" s="231">
        <v>5.5006500000000003</v>
      </c>
      <c r="N386" s="1"/>
      <c r="O386" s="1"/>
    </row>
    <row r="387" spans="1:15" ht="12.75" customHeight="1">
      <c r="A387" s="30">
        <v>377</v>
      </c>
      <c r="B387" s="217" t="s">
        <v>454</v>
      </c>
      <c r="C387" s="231">
        <v>134.85</v>
      </c>
      <c r="D387" s="232">
        <v>135.35</v>
      </c>
      <c r="E387" s="232">
        <v>130.44999999999999</v>
      </c>
      <c r="F387" s="232">
        <v>126.04999999999998</v>
      </c>
      <c r="G387" s="232">
        <v>121.14999999999998</v>
      </c>
      <c r="H387" s="232">
        <v>139.75</v>
      </c>
      <c r="I387" s="232">
        <v>144.65000000000003</v>
      </c>
      <c r="J387" s="232">
        <v>149.05000000000001</v>
      </c>
      <c r="K387" s="231">
        <v>140.25</v>
      </c>
      <c r="L387" s="231">
        <v>130.94999999999999</v>
      </c>
      <c r="M387" s="231">
        <v>403.74565000000001</v>
      </c>
      <c r="N387" s="1"/>
      <c r="O387" s="1"/>
    </row>
    <row r="388" spans="1:15" ht="12.75" customHeight="1">
      <c r="A388" s="30">
        <v>378</v>
      </c>
      <c r="B388" s="217" t="s">
        <v>455</v>
      </c>
      <c r="C388" s="231">
        <v>2019.5</v>
      </c>
      <c r="D388" s="232">
        <v>2013.4833333333336</v>
      </c>
      <c r="E388" s="232">
        <v>1992.4166666666672</v>
      </c>
      <c r="F388" s="232">
        <v>1965.3333333333337</v>
      </c>
      <c r="G388" s="232">
        <v>1944.2666666666673</v>
      </c>
      <c r="H388" s="232">
        <v>2040.5666666666671</v>
      </c>
      <c r="I388" s="232">
        <v>2061.6333333333337</v>
      </c>
      <c r="J388" s="232">
        <v>2088.7166666666672</v>
      </c>
      <c r="K388" s="231">
        <v>2034.55</v>
      </c>
      <c r="L388" s="231">
        <v>1986.4</v>
      </c>
      <c r="M388" s="231">
        <v>0.10449</v>
      </c>
      <c r="N388" s="1"/>
      <c r="O388" s="1"/>
    </row>
    <row r="389" spans="1:15" ht="12.75" customHeight="1">
      <c r="A389" s="30">
        <v>379</v>
      </c>
      <c r="B389" s="217" t="s">
        <v>828</v>
      </c>
      <c r="C389" s="231">
        <v>42.45</v>
      </c>
      <c r="D389" s="232">
        <v>42.699999999999996</v>
      </c>
      <c r="E389" s="232">
        <v>41.999999999999993</v>
      </c>
      <c r="F389" s="232">
        <v>41.55</v>
      </c>
      <c r="G389" s="232">
        <v>40.849999999999994</v>
      </c>
      <c r="H389" s="232">
        <v>43.149999999999991</v>
      </c>
      <c r="I389" s="232">
        <v>43.849999999999994</v>
      </c>
      <c r="J389" s="232">
        <v>44.29999999999999</v>
      </c>
      <c r="K389" s="231">
        <v>43.4</v>
      </c>
      <c r="L389" s="231">
        <v>42.25</v>
      </c>
      <c r="M389" s="231">
        <v>6.7848699999999997</v>
      </c>
      <c r="N389" s="1"/>
      <c r="O389" s="1"/>
    </row>
    <row r="390" spans="1:15" ht="12.75" customHeight="1">
      <c r="A390" s="30">
        <v>380</v>
      </c>
      <c r="B390" s="217" t="s">
        <v>862</v>
      </c>
      <c r="C390" s="231">
        <v>1463.6</v>
      </c>
      <c r="D390" s="232">
        <v>1479.0666666666668</v>
      </c>
      <c r="E390" s="232">
        <v>1439.6833333333336</v>
      </c>
      <c r="F390" s="232">
        <v>1415.7666666666669</v>
      </c>
      <c r="G390" s="232">
        <v>1376.3833333333337</v>
      </c>
      <c r="H390" s="232">
        <v>1502.9833333333336</v>
      </c>
      <c r="I390" s="232">
        <v>1542.3666666666668</v>
      </c>
      <c r="J390" s="232">
        <v>1566.2833333333335</v>
      </c>
      <c r="K390" s="231">
        <v>1518.45</v>
      </c>
      <c r="L390" s="231">
        <v>1455.15</v>
      </c>
      <c r="M390" s="231">
        <v>3.3544499999999999</v>
      </c>
      <c r="N390" s="1"/>
      <c r="O390" s="1"/>
    </row>
    <row r="391" spans="1:15" ht="12.75" customHeight="1">
      <c r="A391" s="30">
        <v>381</v>
      </c>
      <c r="B391" s="217" t="s">
        <v>456</v>
      </c>
      <c r="C391" s="231">
        <v>186.65</v>
      </c>
      <c r="D391" s="232">
        <v>187.88333333333333</v>
      </c>
      <c r="E391" s="232">
        <v>183.16666666666666</v>
      </c>
      <c r="F391" s="232">
        <v>179.68333333333334</v>
      </c>
      <c r="G391" s="232">
        <v>174.96666666666667</v>
      </c>
      <c r="H391" s="232">
        <v>191.36666666666665</v>
      </c>
      <c r="I391" s="232">
        <v>196.08333333333334</v>
      </c>
      <c r="J391" s="232">
        <v>199.56666666666663</v>
      </c>
      <c r="K391" s="231">
        <v>192.6</v>
      </c>
      <c r="L391" s="231">
        <v>184.4</v>
      </c>
      <c r="M391" s="231">
        <v>21.618569999999998</v>
      </c>
      <c r="N391" s="1"/>
      <c r="O391" s="1"/>
    </row>
    <row r="392" spans="1:15" ht="12.75" customHeight="1">
      <c r="A392" s="30">
        <v>382</v>
      </c>
      <c r="B392" s="217" t="s">
        <v>457</v>
      </c>
      <c r="C392" s="231">
        <v>891.8</v>
      </c>
      <c r="D392" s="232">
        <v>893.76666666666677</v>
      </c>
      <c r="E392" s="232">
        <v>881.08333333333348</v>
      </c>
      <c r="F392" s="232">
        <v>870.36666666666667</v>
      </c>
      <c r="G392" s="232">
        <v>857.68333333333339</v>
      </c>
      <c r="H392" s="232">
        <v>904.48333333333358</v>
      </c>
      <c r="I392" s="232">
        <v>917.16666666666674</v>
      </c>
      <c r="J392" s="232">
        <v>927.88333333333367</v>
      </c>
      <c r="K392" s="231">
        <v>906.45</v>
      </c>
      <c r="L392" s="231">
        <v>883.05</v>
      </c>
      <c r="M392" s="231">
        <v>0.59223999999999999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2518.5500000000002</v>
      </c>
      <c r="D393" s="232">
        <v>2531.2000000000003</v>
      </c>
      <c r="E393" s="232">
        <v>2501.3500000000004</v>
      </c>
      <c r="F393" s="232">
        <v>2484.15</v>
      </c>
      <c r="G393" s="232">
        <v>2454.3000000000002</v>
      </c>
      <c r="H393" s="232">
        <v>2548.4000000000005</v>
      </c>
      <c r="I393" s="232">
        <v>2578.25</v>
      </c>
      <c r="J393" s="232">
        <v>2595.4500000000007</v>
      </c>
      <c r="K393" s="231">
        <v>2561.0500000000002</v>
      </c>
      <c r="L393" s="231">
        <v>2514</v>
      </c>
      <c r="M393" s="231">
        <v>42.757460000000002</v>
      </c>
      <c r="N393" s="1"/>
      <c r="O393" s="1"/>
    </row>
    <row r="394" spans="1:15" ht="12.75" customHeight="1">
      <c r="A394" s="30">
        <v>384</v>
      </c>
      <c r="B394" s="217" t="s">
        <v>799</v>
      </c>
      <c r="C394" s="231">
        <v>110.9</v>
      </c>
      <c r="D394" s="232">
        <v>111.76666666666667</v>
      </c>
      <c r="E394" s="232">
        <v>109.68333333333334</v>
      </c>
      <c r="F394" s="232">
        <v>108.46666666666667</v>
      </c>
      <c r="G394" s="232">
        <v>106.38333333333334</v>
      </c>
      <c r="H394" s="232">
        <v>112.98333333333333</v>
      </c>
      <c r="I394" s="232">
        <v>115.06666666666668</v>
      </c>
      <c r="J394" s="232">
        <v>116.28333333333333</v>
      </c>
      <c r="K394" s="231">
        <v>113.85</v>
      </c>
      <c r="L394" s="231">
        <v>110.55</v>
      </c>
      <c r="M394" s="231">
        <v>2.02813</v>
      </c>
      <c r="N394" s="1"/>
      <c r="O394" s="1"/>
    </row>
    <row r="395" spans="1:15" ht="12.75" customHeight="1">
      <c r="A395" s="30">
        <v>385</v>
      </c>
      <c r="B395" s="217" t="s">
        <v>458</v>
      </c>
      <c r="C395" s="231">
        <v>716</v>
      </c>
      <c r="D395" s="232">
        <v>720.65</v>
      </c>
      <c r="E395" s="232">
        <v>708.34999999999991</v>
      </c>
      <c r="F395" s="232">
        <v>700.69999999999993</v>
      </c>
      <c r="G395" s="232">
        <v>688.39999999999986</v>
      </c>
      <c r="H395" s="232">
        <v>728.3</v>
      </c>
      <c r="I395" s="232">
        <v>740.59999999999991</v>
      </c>
      <c r="J395" s="232">
        <v>748.25</v>
      </c>
      <c r="K395" s="231">
        <v>732.95</v>
      </c>
      <c r="L395" s="231">
        <v>713</v>
      </c>
      <c r="M395" s="231">
        <v>1.30474</v>
      </c>
      <c r="N395" s="1"/>
      <c r="O395" s="1"/>
    </row>
    <row r="396" spans="1:15" ht="12.75" customHeight="1">
      <c r="A396" s="30">
        <v>386</v>
      </c>
      <c r="B396" s="217" t="s">
        <v>459</v>
      </c>
      <c r="C396" s="231">
        <v>1213.5</v>
      </c>
      <c r="D396" s="232">
        <v>1217.7833333333333</v>
      </c>
      <c r="E396" s="232">
        <v>1205.7166666666667</v>
      </c>
      <c r="F396" s="232">
        <v>1197.9333333333334</v>
      </c>
      <c r="G396" s="232">
        <v>1185.8666666666668</v>
      </c>
      <c r="H396" s="232">
        <v>1225.5666666666666</v>
      </c>
      <c r="I396" s="232">
        <v>1237.6333333333332</v>
      </c>
      <c r="J396" s="232">
        <v>1245.4166666666665</v>
      </c>
      <c r="K396" s="231">
        <v>1229.8499999999999</v>
      </c>
      <c r="L396" s="231">
        <v>1210</v>
      </c>
      <c r="M396" s="231">
        <v>0.37994</v>
      </c>
      <c r="N396" s="1"/>
      <c r="O396" s="1"/>
    </row>
    <row r="397" spans="1:15" ht="12.75" customHeight="1">
      <c r="A397" s="30">
        <v>387</v>
      </c>
      <c r="B397" s="217" t="s">
        <v>271</v>
      </c>
      <c r="C397" s="231">
        <v>784</v>
      </c>
      <c r="D397" s="232">
        <v>787</v>
      </c>
      <c r="E397" s="232">
        <v>778</v>
      </c>
      <c r="F397" s="232">
        <v>772</v>
      </c>
      <c r="G397" s="232">
        <v>763</v>
      </c>
      <c r="H397" s="232">
        <v>793</v>
      </c>
      <c r="I397" s="232">
        <v>802</v>
      </c>
      <c r="J397" s="232">
        <v>808</v>
      </c>
      <c r="K397" s="231">
        <v>796</v>
      </c>
      <c r="L397" s="231">
        <v>781</v>
      </c>
      <c r="M397" s="231">
        <v>18.906980000000001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1259.05</v>
      </c>
      <c r="D398" s="232">
        <v>1264.8</v>
      </c>
      <c r="E398" s="232">
        <v>1247.3</v>
      </c>
      <c r="F398" s="232">
        <v>1235.55</v>
      </c>
      <c r="G398" s="232">
        <v>1218.05</v>
      </c>
      <c r="H398" s="232">
        <v>1276.55</v>
      </c>
      <c r="I398" s="232">
        <v>1294.05</v>
      </c>
      <c r="J398" s="232">
        <v>1305.8</v>
      </c>
      <c r="K398" s="231">
        <v>1282.3</v>
      </c>
      <c r="L398" s="231">
        <v>1253.05</v>
      </c>
      <c r="M398" s="231">
        <v>10.73081</v>
      </c>
      <c r="N398" s="1"/>
      <c r="O398" s="1"/>
    </row>
    <row r="399" spans="1:15" ht="12.75" customHeight="1">
      <c r="A399" s="30">
        <v>389</v>
      </c>
      <c r="B399" s="217" t="s">
        <v>460</v>
      </c>
      <c r="C399" s="231">
        <v>384.8</v>
      </c>
      <c r="D399" s="232">
        <v>386.63333333333338</v>
      </c>
      <c r="E399" s="232">
        <v>381.31666666666678</v>
      </c>
      <c r="F399" s="232">
        <v>377.83333333333337</v>
      </c>
      <c r="G399" s="232">
        <v>372.51666666666677</v>
      </c>
      <c r="H399" s="232">
        <v>390.11666666666679</v>
      </c>
      <c r="I399" s="232">
        <v>395.43333333333339</v>
      </c>
      <c r="J399" s="232">
        <v>398.9166666666668</v>
      </c>
      <c r="K399" s="231">
        <v>391.95</v>
      </c>
      <c r="L399" s="231">
        <v>383.15</v>
      </c>
      <c r="M399" s="231">
        <v>0.59499000000000002</v>
      </c>
      <c r="N399" s="1"/>
      <c r="O399" s="1"/>
    </row>
    <row r="400" spans="1:15" ht="12.75" customHeight="1">
      <c r="A400" s="30">
        <v>390</v>
      </c>
      <c r="B400" s="217" t="s">
        <v>461</v>
      </c>
      <c r="C400" s="231">
        <v>34.299999999999997</v>
      </c>
      <c r="D400" s="232">
        <v>34.616666666666667</v>
      </c>
      <c r="E400" s="232">
        <v>33.933333333333337</v>
      </c>
      <c r="F400" s="232">
        <v>33.56666666666667</v>
      </c>
      <c r="G400" s="232">
        <v>32.88333333333334</v>
      </c>
      <c r="H400" s="232">
        <v>34.983333333333334</v>
      </c>
      <c r="I400" s="232">
        <v>35.666666666666657</v>
      </c>
      <c r="J400" s="232">
        <v>36.033333333333331</v>
      </c>
      <c r="K400" s="231">
        <v>35.299999999999997</v>
      </c>
      <c r="L400" s="231">
        <v>34.25</v>
      </c>
      <c r="M400" s="231">
        <v>33.070819999999998</v>
      </c>
      <c r="N400" s="1"/>
      <c r="O400" s="1"/>
    </row>
    <row r="401" spans="1:15" ht="12.75" customHeight="1">
      <c r="A401" s="30">
        <v>391</v>
      </c>
      <c r="B401" s="217" t="s">
        <v>462</v>
      </c>
      <c r="C401" s="231">
        <v>4639.45</v>
      </c>
      <c r="D401" s="232">
        <v>4625.1833333333334</v>
      </c>
      <c r="E401" s="232">
        <v>4580.3666666666668</v>
      </c>
      <c r="F401" s="232">
        <v>4521.2833333333338</v>
      </c>
      <c r="G401" s="232">
        <v>4476.4666666666672</v>
      </c>
      <c r="H401" s="232">
        <v>4684.2666666666664</v>
      </c>
      <c r="I401" s="232">
        <v>4729.0833333333339</v>
      </c>
      <c r="J401" s="232">
        <v>4788.1666666666661</v>
      </c>
      <c r="K401" s="231">
        <v>4670</v>
      </c>
      <c r="L401" s="231">
        <v>4566.1000000000004</v>
      </c>
      <c r="M401" s="231">
        <v>0.55961000000000005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2265.3000000000002</v>
      </c>
      <c r="D402" s="232">
        <v>2278.1</v>
      </c>
      <c r="E402" s="232">
        <v>2247.1999999999998</v>
      </c>
      <c r="F402" s="232">
        <v>2229.1</v>
      </c>
      <c r="G402" s="232">
        <v>2198.1999999999998</v>
      </c>
      <c r="H402" s="232">
        <v>2296.1999999999998</v>
      </c>
      <c r="I402" s="232">
        <v>2327.1000000000004</v>
      </c>
      <c r="J402" s="232">
        <v>2345.1999999999998</v>
      </c>
      <c r="K402" s="231">
        <v>2309</v>
      </c>
      <c r="L402" s="231">
        <v>2260</v>
      </c>
      <c r="M402" s="231">
        <v>3.9649200000000002</v>
      </c>
      <c r="N402" s="1"/>
      <c r="O402" s="1"/>
    </row>
    <row r="403" spans="1:15" ht="12.75" customHeight="1">
      <c r="A403" s="30">
        <v>393</v>
      </c>
      <c r="B403" s="217" t="s">
        <v>805</v>
      </c>
      <c r="C403" s="231">
        <v>74.8</v>
      </c>
      <c r="D403" s="232">
        <v>75.033333333333346</v>
      </c>
      <c r="E403" s="232">
        <v>73.816666666666691</v>
      </c>
      <c r="F403" s="232">
        <v>72.833333333333343</v>
      </c>
      <c r="G403" s="232">
        <v>71.616666666666688</v>
      </c>
      <c r="H403" s="232">
        <v>76.016666666666694</v>
      </c>
      <c r="I403" s="232">
        <v>77.233333333333363</v>
      </c>
      <c r="J403" s="232">
        <v>78.216666666666697</v>
      </c>
      <c r="K403" s="231">
        <v>76.25</v>
      </c>
      <c r="L403" s="231">
        <v>74.05</v>
      </c>
      <c r="M403" s="231">
        <v>58.071680000000001</v>
      </c>
      <c r="N403" s="1"/>
      <c r="O403" s="1"/>
    </row>
    <row r="404" spans="1:15" ht="12.75" customHeight="1">
      <c r="A404" s="30">
        <v>394</v>
      </c>
      <c r="B404" s="217" t="s">
        <v>272</v>
      </c>
      <c r="C404" s="231">
        <v>5766.65</v>
      </c>
      <c r="D404" s="232">
        <v>5787.2333333333327</v>
      </c>
      <c r="E404" s="232">
        <v>5729.5166666666655</v>
      </c>
      <c r="F404" s="232">
        <v>5692.3833333333332</v>
      </c>
      <c r="G404" s="232">
        <v>5634.6666666666661</v>
      </c>
      <c r="H404" s="232">
        <v>5824.366666666665</v>
      </c>
      <c r="I404" s="232">
        <v>5882.0833333333321</v>
      </c>
      <c r="J404" s="232">
        <v>5919.2166666666644</v>
      </c>
      <c r="K404" s="231">
        <v>5844.95</v>
      </c>
      <c r="L404" s="231">
        <v>5750.1</v>
      </c>
      <c r="M404" s="231">
        <v>6.0499999999999998E-2</v>
      </c>
      <c r="N404" s="1"/>
      <c r="O404" s="1"/>
    </row>
    <row r="405" spans="1:15" ht="12.75" customHeight="1">
      <c r="A405" s="30">
        <v>395</v>
      </c>
      <c r="B405" s="217" t="s">
        <v>829</v>
      </c>
      <c r="C405" s="231">
        <v>1335.2</v>
      </c>
      <c r="D405" s="232">
        <v>1328.9166666666667</v>
      </c>
      <c r="E405" s="232">
        <v>1318.8333333333335</v>
      </c>
      <c r="F405" s="232">
        <v>1302.4666666666667</v>
      </c>
      <c r="G405" s="232">
        <v>1292.3833333333334</v>
      </c>
      <c r="H405" s="232">
        <v>1345.2833333333335</v>
      </c>
      <c r="I405" s="232">
        <v>1355.366666666667</v>
      </c>
      <c r="J405" s="232">
        <v>1371.7333333333336</v>
      </c>
      <c r="K405" s="231">
        <v>1339</v>
      </c>
      <c r="L405" s="231">
        <v>1312.55</v>
      </c>
      <c r="M405" s="231">
        <v>0.91227999999999998</v>
      </c>
      <c r="N405" s="1"/>
      <c r="O405" s="1"/>
    </row>
    <row r="406" spans="1:15" ht="12.75" customHeight="1">
      <c r="A406" s="30">
        <v>396</v>
      </c>
      <c r="B406" s="217" t="s">
        <v>830</v>
      </c>
      <c r="C406" s="231">
        <v>389.7</v>
      </c>
      <c r="D406" s="232">
        <v>389.2</v>
      </c>
      <c r="E406" s="232">
        <v>384.54999999999995</v>
      </c>
      <c r="F406" s="232">
        <v>379.4</v>
      </c>
      <c r="G406" s="232">
        <v>374.74999999999994</v>
      </c>
      <c r="H406" s="232">
        <v>394.34999999999997</v>
      </c>
      <c r="I406" s="232">
        <v>398.99999999999994</v>
      </c>
      <c r="J406" s="232">
        <v>404.15</v>
      </c>
      <c r="K406" s="231">
        <v>393.85</v>
      </c>
      <c r="L406" s="231">
        <v>384.05</v>
      </c>
      <c r="M406" s="231">
        <v>0.81755</v>
      </c>
      <c r="N406" s="1"/>
      <c r="O406" s="1"/>
    </row>
    <row r="407" spans="1:15" ht="12.75" customHeight="1">
      <c r="A407" s="30">
        <v>397</v>
      </c>
      <c r="B407" s="217" t="s">
        <v>463</v>
      </c>
      <c r="C407" s="231">
        <v>2735.15</v>
      </c>
      <c r="D407" s="232">
        <v>2746.8333333333335</v>
      </c>
      <c r="E407" s="232">
        <v>2704.3166666666671</v>
      </c>
      <c r="F407" s="232">
        <v>2673.4833333333336</v>
      </c>
      <c r="G407" s="232">
        <v>2630.9666666666672</v>
      </c>
      <c r="H407" s="232">
        <v>2777.666666666667</v>
      </c>
      <c r="I407" s="232">
        <v>2820.1833333333334</v>
      </c>
      <c r="J407" s="232">
        <v>2851.0166666666669</v>
      </c>
      <c r="K407" s="231">
        <v>2789.35</v>
      </c>
      <c r="L407" s="231">
        <v>2716</v>
      </c>
      <c r="M407" s="231">
        <v>1.9419200000000001</v>
      </c>
      <c r="N407" s="1"/>
      <c r="O407" s="1"/>
    </row>
    <row r="408" spans="1:15" ht="12.75" customHeight="1">
      <c r="A408" s="30">
        <v>398</v>
      </c>
      <c r="B408" s="217" t="s">
        <v>863</v>
      </c>
      <c r="C408" s="231">
        <v>488.8</v>
      </c>
      <c r="D408" s="232">
        <v>494.65000000000003</v>
      </c>
      <c r="E408" s="232">
        <v>479.85000000000008</v>
      </c>
      <c r="F408" s="232">
        <v>470.90000000000003</v>
      </c>
      <c r="G408" s="232">
        <v>456.10000000000008</v>
      </c>
      <c r="H408" s="232">
        <v>503.60000000000008</v>
      </c>
      <c r="I408" s="232">
        <v>518.40000000000009</v>
      </c>
      <c r="J408" s="232">
        <v>527.35000000000014</v>
      </c>
      <c r="K408" s="231">
        <v>509.45</v>
      </c>
      <c r="L408" s="231">
        <v>485.7</v>
      </c>
      <c r="M408" s="231">
        <v>2.4134699999999998</v>
      </c>
      <c r="N408" s="1"/>
      <c r="O408" s="1"/>
    </row>
    <row r="409" spans="1:15" ht="12.75" customHeight="1">
      <c r="A409" s="30">
        <v>399</v>
      </c>
      <c r="B409" s="217" t="s">
        <v>464</v>
      </c>
      <c r="C409" s="231">
        <v>1257.25</v>
      </c>
      <c r="D409" s="232">
        <v>1266.7</v>
      </c>
      <c r="E409" s="232">
        <v>1237.5500000000002</v>
      </c>
      <c r="F409" s="232">
        <v>1217.8500000000001</v>
      </c>
      <c r="G409" s="232">
        <v>1188.7000000000003</v>
      </c>
      <c r="H409" s="232">
        <v>1286.4000000000001</v>
      </c>
      <c r="I409" s="232">
        <v>1315.5500000000002</v>
      </c>
      <c r="J409" s="232">
        <v>1335.25</v>
      </c>
      <c r="K409" s="231">
        <v>1295.8499999999999</v>
      </c>
      <c r="L409" s="231">
        <v>1247</v>
      </c>
      <c r="M409" s="231">
        <v>0.23216999999999999</v>
      </c>
      <c r="N409" s="1"/>
      <c r="O409" s="1"/>
    </row>
    <row r="410" spans="1:15" ht="12.75" customHeight="1">
      <c r="A410" s="30">
        <v>400</v>
      </c>
      <c r="B410" s="217" t="s">
        <v>465</v>
      </c>
      <c r="C410" s="231">
        <v>282.89999999999998</v>
      </c>
      <c r="D410" s="232">
        <v>283.40000000000003</v>
      </c>
      <c r="E410" s="232">
        <v>280.50000000000006</v>
      </c>
      <c r="F410" s="232">
        <v>278.10000000000002</v>
      </c>
      <c r="G410" s="232">
        <v>275.20000000000005</v>
      </c>
      <c r="H410" s="232">
        <v>285.80000000000007</v>
      </c>
      <c r="I410" s="232">
        <v>288.70000000000005</v>
      </c>
      <c r="J410" s="232">
        <v>291.10000000000008</v>
      </c>
      <c r="K410" s="231">
        <v>286.3</v>
      </c>
      <c r="L410" s="231">
        <v>281</v>
      </c>
      <c r="M410" s="231">
        <v>0.62222</v>
      </c>
      <c r="N410" s="1"/>
      <c r="O410" s="1"/>
    </row>
    <row r="411" spans="1:15" ht="12.75" customHeight="1">
      <c r="A411" s="30">
        <v>401</v>
      </c>
      <c r="B411" s="217" t="s">
        <v>466</v>
      </c>
      <c r="C411" s="231">
        <v>145.30000000000001</v>
      </c>
      <c r="D411" s="232">
        <v>146.73333333333335</v>
      </c>
      <c r="E411" s="232">
        <v>142.81666666666669</v>
      </c>
      <c r="F411" s="232">
        <v>140.33333333333334</v>
      </c>
      <c r="G411" s="232">
        <v>136.41666666666669</v>
      </c>
      <c r="H411" s="232">
        <v>149.2166666666667</v>
      </c>
      <c r="I411" s="232">
        <v>153.13333333333333</v>
      </c>
      <c r="J411" s="232">
        <v>155.6166666666667</v>
      </c>
      <c r="K411" s="231">
        <v>150.65</v>
      </c>
      <c r="L411" s="231">
        <v>144.25</v>
      </c>
      <c r="M411" s="231">
        <v>48.864730000000002</v>
      </c>
      <c r="N411" s="1"/>
      <c r="O411" s="1"/>
    </row>
    <row r="412" spans="1:15" ht="12.75" customHeight="1">
      <c r="A412" s="30">
        <v>402</v>
      </c>
      <c r="B412" s="217" t="s">
        <v>864</v>
      </c>
      <c r="C412" s="231">
        <v>701.55</v>
      </c>
      <c r="D412" s="232">
        <v>701.33333333333337</v>
      </c>
      <c r="E412" s="232">
        <v>693.2166666666667</v>
      </c>
      <c r="F412" s="232">
        <v>684.88333333333333</v>
      </c>
      <c r="G412" s="232">
        <v>676.76666666666665</v>
      </c>
      <c r="H412" s="232">
        <v>709.66666666666674</v>
      </c>
      <c r="I412" s="232">
        <v>717.7833333333333</v>
      </c>
      <c r="J412" s="232">
        <v>726.11666666666679</v>
      </c>
      <c r="K412" s="231">
        <v>709.45</v>
      </c>
      <c r="L412" s="231">
        <v>693</v>
      </c>
      <c r="M412" s="231">
        <v>0.35231000000000001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24007.55</v>
      </c>
      <c r="D413" s="232">
        <v>24085.850000000002</v>
      </c>
      <c r="E413" s="232">
        <v>23581.700000000004</v>
      </c>
      <c r="F413" s="232">
        <v>23155.850000000002</v>
      </c>
      <c r="G413" s="232">
        <v>22651.700000000004</v>
      </c>
      <c r="H413" s="232">
        <v>24511.700000000004</v>
      </c>
      <c r="I413" s="232">
        <v>25015.850000000006</v>
      </c>
      <c r="J413" s="232">
        <v>25441.700000000004</v>
      </c>
      <c r="K413" s="231">
        <v>24590</v>
      </c>
      <c r="L413" s="231">
        <v>23660</v>
      </c>
      <c r="M413" s="231">
        <v>0.94884000000000002</v>
      </c>
      <c r="N413" s="1"/>
      <c r="O413" s="1"/>
    </row>
    <row r="414" spans="1:15" ht="12.75" customHeight="1">
      <c r="A414" s="30">
        <v>404</v>
      </c>
      <c r="B414" s="217" t="s">
        <v>831</v>
      </c>
      <c r="C414" s="231">
        <v>57.15</v>
      </c>
      <c r="D414" s="232">
        <v>57.533333333333331</v>
      </c>
      <c r="E414" s="232">
        <v>56.36666666666666</v>
      </c>
      <c r="F414" s="232">
        <v>55.583333333333329</v>
      </c>
      <c r="G414" s="232">
        <v>54.416666666666657</v>
      </c>
      <c r="H414" s="232">
        <v>58.316666666666663</v>
      </c>
      <c r="I414" s="232">
        <v>59.483333333333334</v>
      </c>
      <c r="J414" s="232">
        <v>60.266666666666666</v>
      </c>
      <c r="K414" s="231">
        <v>58.7</v>
      </c>
      <c r="L414" s="231">
        <v>56.75</v>
      </c>
      <c r="M414" s="231">
        <v>81.719729999999998</v>
      </c>
      <c r="N414" s="1"/>
      <c r="O414" s="1"/>
    </row>
    <row r="415" spans="1:15" ht="12.75" customHeight="1">
      <c r="A415" s="30">
        <v>405</v>
      </c>
      <c r="B415" s="217" t="s">
        <v>190</v>
      </c>
      <c r="C415" s="231" t="e">
        <v>#N/A</v>
      </c>
      <c r="D415" s="232" t="e">
        <v>#N/A</v>
      </c>
      <c r="E415" s="232" t="e">
        <v>#N/A</v>
      </c>
      <c r="F415" s="232" t="e">
        <v>#N/A</v>
      </c>
      <c r="G415" s="232" t="e">
        <v>#N/A</v>
      </c>
      <c r="H415" s="232" t="e">
        <v>#N/A</v>
      </c>
      <c r="I415" s="232" t="e">
        <v>#N/A</v>
      </c>
      <c r="J415" s="232" t="e">
        <v>#N/A</v>
      </c>
      <c r="K415" s="231" t="e">
        <v>#N/A</v>
      </c>
      <c r="L415" s="231" t="e">
        <v>#N/A</v>
      </c>
      <c r="M415" s="231" t="e">
        <v>#N/A</v>
      </c>
      <c r="N415" s="1"/>
      <c r="O415" s="1"/>
    </row>
    <row r="416" spans="1:15" ht="12.75" customHeight="1">
      <c r="A416" s="30">
        <v>406</v>
      </c>
      <c r="B416" s="217" t="s">
        <v>832</v>
      </c>
      <c r="C416" s="231">
        <v>312.95</v>
      </c>
      <c r="D416" s="232">
        <v>317.08333333333331</v>
      </c>
      <c r="E416" s="232">
        <v>306.96666666666664</v>
      </c>
      <c r="F416" s="232">
        <v>300.98333333333335</v>
      </c>
      <c r="G416" s="232">
        <v>290.86666666666667</v>
      </c>
      <c r="H416" s="232">
        <v>323.06666666666661</v>
      </c>
      <c r="I416" s="232">
        <v>333.18333333333328</v>
      </c>
      <c r="J416" s="232">
        <v>339.16666666666657</v>
      </c>
      <c r="K416" s="231">
        <v>327.2</v>
      </c>
      <c r="L416" s="231">
        <v>311.10000000000002</v>
      </c>
      <c r="M416" s="231">
        <v>2.6120700000000001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2815.45</v>
      </c>
      <c r="D417" s="232">
        <v>2824.4333333333329</v>
      </c>
      <c r="E417" s="232">
        <v>2801.016666666666</v>
      </c>
      <c r="F417" s="232">
        <v>2786.583333333333</v>
      </c>
      <c r="G417" s="232">
        <v>2763.1666666666661</v>
      </c>
      <c r="H417" s="232">
        <v>2838.8666666666659</v>
      </c>
      <c r="I417" s="232">
        <v>2862.2833333333328</v>
      </c>
      <c r="J417" s="232">
        <v>2876.7166666666658</v>
      </c>
      <c r="K417" s="231">
        <v>2847.85</v>
      </c>
      <c r="L417" s="231">
        <v>2810</v>
      </c>
      <c r="M417" s="231">
        <v>0.55703999999999998</v>
      </c>
      <c r="N417" s="1"/>
      <c r="O417" s="1"/>
    </row>
    <row r="418" spans="1:15" ht="12.75" customHeight="1">
      <c r="A418" s="30">
        <v>408</v>
      </c>
      <c r="B418" s="217" t="s">
        <v>467</v>
      </c>
      <c r="C418" s="231">
        <v>582.5</v>
      </c>
      <c r="D418" s="232">
        <v>585.79999999999995</v>
      </c>
      <c r="E418" s="232">
        <v>575.99999999999989</v>
      </c>
      <c r="F418" s="232">
        <v>569.49999999999989</v>
      </c>
      <c r="G418" s="232">
        <v>559.69999999999982</v>
      </c>
      <c r="H418" s="232">
        <v>592.29999999999995</v>
      </c>
      <c r="I418" s="232">
        <v>602.10000000000014</v>
      </c>
      <c r="J418" s="232">
        <v>608.6</v>
      </c>
      <c r="K418" s="231">
        <v>595.6</v>
      </c>
      <c r="L418" s="231">
        <v>579.29999999999995</v>
      </c>
      <c r="M418" s="231">
        <v>0.48305999999999999</v>
      </c>
      <c r="N418" s="1"/>
      <c r="O418" s="1"/>
    </row>
    <row r="419" spans="1:15" ht="12.75" customHeight="1">
      <c r="A419" s="30">
        <v>409</v>
      </c>
      <c r="B419" s="217" t="s">
        <v>468</v>
      </c>
      <c r="C419" s="231">
        <v>4459.8999999999996</v>
      </c>
      <c r="D419" s="232">
        <v>4468.583333333333</v>
      </c>
      <c r="E419" s="232">
        <v>4423.4666666666662</v>
      </c>
      <c r="F419" s="232">
        <v>4387.0333333333328</v>
      </c>
      <c r="G419" s="232">
        <v>4341.9166666666661</v>
      </c>
      <c r="H419" s="232">
        <v>4505.0166666666664</v>
      </c>
      <c r="I419" s="232">
        <v>4550.1333333333332</v>
      </c>
      <c r="J419" s="232">
        <v>4586.5666666666666</v>
      </c>
      <c r="K419" s="231">
        <v>4513.7</v>
      </c>
      <c r="L419" s="231">
        <v>4432.1499999999996</v>
      </c>
      <c r="M419" s="231">
        <v>0.61770999999999998</v>
      </c>
      <c r="N419" s="1"/>
      <c r="O419" s="1"/>
    </row>
    <row r="420" spans="1:15" ht="12.75" customHeight="1">
      <c r="A420" s="30">
        <v>410</v>
      </c>
      <c r="B420" s="217" t="s">
        <v>800</v>
      </c>
      <c r="C420" s="231">
        <v>410.3</v>
      </c>
      <c r="D420" s="232">
        <v>412.34999999999997</v>
      </c>
      <c r="E420" s="232">
        <v>406.99999999999994</v>
      </c>
      <c r="F420" s="232">
        <v>403.7</v>
      </c>
      <c r="G420" s="232">
        <v>398.34999999999997</v>
      </c>
      <c r="H420" s="232">
        <v>415.64999999999992</v>
      </c>
      <c r="I420" s="232">
        <v>420.99999999999994</v>
      </c>
      <c r="J420" s="232">
        <v>424.2999999999999</v>
      </c>
      <c r="K420" s="231">
        <v>417.7</v>
      </c>
      <c r="L420" s="231">
        <v>409.05</v>
      </c>
      <c r="M420" s="231">
        <v>6.4174199999999999</v>
      </c>
      <c r="N420" s="1"/>
      <c r="O420" s="1"/>
    </row>
    <row r="421" spans="1:15" ht="12.75" customHeight="1">
      <c r="A421" s="30">
        <v>411</v>
      </c>
      <c r="B421" s="217" t="s">
        <v>469</v>
      </c>
      <c r="C421" s="231">
        <v>575.29999999999995</v>
      </c>
      <c r="D421" s="232">
        <v>574.6</v>
      </c>
      <c r="E421" s="232">
        <v>569.70000000000005</v>
      </c>
      <c r="F421" s="232">
        <v>564.1</v>
      </c>
      <c r="G421" s="232">
        <v>559.20000000000005</v>
      </c>
      <c r="H421" s="232">
        <v>580.20000000000005</v>
      </c>
      <c r="I421" s="232">
        <v>585.09999999999991</v>
      </c>
      <c r="J421" s="232">
        <v>590.70000000000005</v>
      </c>
      <c r="K421" s="231">
        <v>579.5</v>
      </c>
      <c r="L421" s="231">
        <v>569</v>
      </c>
      <c r="M421" s="231">
        <v>0.77319000000000004</v>
      </c>
      <c r="N421" s="1"/>
      <c r="O421" s="1"/>
    </row>
    <row r="422" spans="1:15" ht="12.75" customHeight="1">
      <c r="A422" s="30">
        <v>412</v>
      </c>
      <c r="B422" s="217" t="s">
        <v>833</v>
      </c>
      <c r="C422" s="231">
        <v>586.20000000000005</v>
      </c>
      <c r="D422" s="232">
        <v>587.20000000000005</v>
      </c>
      <c r="E422" s="232">
        <v>579.70000000000005</v>
      </c>
      <c r="F422" s="232">
        <v>573.20000000000005</v>
      </c>
      <c r="G422" s="232">
        <v>565.70000000000005</v>
      </c>
      <c r="H422" s="232">
        <v>593.70000000000005</v>
      </c>
      <c r="I422" s="232">
        <v>601.20000000000005</v>
      </c>
      <c r="J422" s="232">
        <v>607.70000000000005</v>
      </c>
      <c r="K422" s="231">
        <v>594.70000000000005</v>
      </c>
      <c r="L422" s="231">
        <v>580.70000000000005</v>
      </c>
      <c r="M422" s="231">
        <v>1.15564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605.20000000000005</v>
      </c>
      <c r="D423" s="232">
        <v>608.05000000000007</v>
      </c>
      <c r="E423" s="232">
        <v>601.15000000000009</v>
      </c>
      <c r="F423" s="232">
        <v>597.1</v>
      </c>
      <c r="G423" s="232">
        <v>590.20000000000005</v>
      </c>
      <c r="H423" s="232">
        <v>612.10000000000014</v>
      </c>
      <c r="I423" s="232">
        <v>619</v>
      </c>
      <c r="J423" s="232">
        <v>623.05000000000018</v>
      </c>
      <c r="K423" s="231">
        <v>614.95000000000005</v>
      </c>
      <c r="L423" s="231">
        <v>604</v>
      </c>
      <c r="M423" s="231">
        <v>70.111909999999995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85.25</v>
      </c>
      <c r="D424" s="232">
        <v>86.149999999999991</v>
      </c>
      <c r="E424" s="232">
        <v>83.949999999999989</v>
      </c>
      <c r="F424" s="232">
        <v>82.649999999999991</v>
      </c>
      <c r="G424" s="232">
        <v>80.449999999999989</v>
      </c>
      <c r="H424" s="232">
        <v>87.449999999999989</v>
      </c>
      <c r="I424" s="232">
        <v>89.65</v>
      </c>
      <c r="J424" s="232">
        <v>90.949999999999989</v>
      </c>
      <c r="K424" s="231">
        <v>88.35</v>
      </c>
      <c r="L424" s="231">
        <v>84.85</v>
      </c>
      <c r="M424" s="231">
        <v>202.23707999999999</v>
      </c>
      <c r="N424" s="1"/>
      <c r="O424" s="1"/>
    </row>
    <row r="425" spans="1:15" ht="12.75" customHeight="1">
      <c r="A425" s="30">
        <v>415</v>
      </c>
      <c r="B425" s="217" t="s">
        <v>470</v>
      </c>
      <c r="C425" s="231">
        <v>274.35000000000002</v>
      </c>
      <c r="D425" s="232">
        <v>273.59999999999997</v>
      </c>
      <c r="E425" s="232">
        <v>268.29999999999995</v>
      </c>
      <c r="F425" s="232">
        <v>262.25</v>
      </c>
      <c r="G425" s="232">
        <v>256.95</v>
      </c>
      <c r="H425" s="232">
        <v>279.64999999999992</v>
      </c>
      <c r="I425" s="232">
        <v>284.95</v>
      </c>
      <c r="J425" s="232">
        <v>290.99999999999989</v>
      </c>
      <c r="K425" s="231">
        <v>278.89999999999998</v>
      </c>
      <c r="L425" s="231">
        <v>267.55</v>
      </c>
      <c r="M425" s="231">
        <v>4.8302100000000001</v>
      </c>
      <c r="N425" s="1"/>
      <c r="O425" s="1"/>
    </row>
    <row r="426" spans="1:15" ht="12.75" customHeight="1">
      <c r="A426" s="30">
        <v>416</v>
      </c>
      <c r="B426" s="217" t="s">
        <v>471</v>
      </c>
      <c r="C426" s="231">
        <v>172.15</v>
      </c>
      <c r="D426" s="232">
        <v>173.20000000000002</v>
      </c>
      <c r="E426" s="232">
        <v>170.45000000000005</v>
      </c>
      <c r="F426" s="232">
        <v>168.75000000000003</v>
      </c>
      <c r="G426" s="232">
        <v>166.00000000000006</v>
      </c>
      <c r="H426" s="232">
        <v>174.90000000000003</v>
      </c>
      <c r="I426" s="232">
        <v>177.64999999999998</v>
      </c>
      <c r="J426" s="232">
        <v>179.35000000000002</v>
      </c>
      <c r="K426" s="231">
        <v>175.95</v>
      </c>
      <c r="L426" s="231">
        <v>171.5</v>
      </c>
      <c r="M426" s="231">
        <v>5.1047500000000001</v>
      </c>
      <c r="N426" s="1"/>
      <c r="O426" s="1"/>
    </row>
    <row r="427" spans="1:15" ht="12.75" customHeight="1">
      <c r="A427" s="30">
        <v>417</v>
      </c>
      <c r="B427" s="217" t="s">
        <v>472</v>
      </c>
      <c r="C427" s="231">
        <v>384.55</v>
      </c>
      <c r="D427" s="232">
        <v>387.51666666666665</v>
      </c>
      <c r="E427" s="232">
        <v>381.0333333333333</v>
      </c>
      <c r="F427" s="232">
        <v>377.51666666666665</v>
      </c>
      <c r="G427" s="232">
        <v>371.0333333333333</v>
      </c>
      <c r="H427" s="232">
        <v>391.0333333333333</v>
      </c>
      <c r="I427" s="232">
        <v>397.51666666666665</v>
      </c>
      <c r="J427" s="232">
        <v>401.0333333333333</v>
      </c>
      <c r="K427" s="231">
        <v>394</v>
      </c>
      <c r="L427" s="231">
        <v>384</v>
      </c>
      <c r="M427" s="231">
        <v>0.57421999999999995</v>
      </c>
      <c r="N427" s="1"/>
      <c r="O427" s="1"/>
    </row>
    <row r="428" spans="1:15" ht="12.75" customHeight="1">
      <c r="A428" s="30">
        <v>418</v>
      </c>
      <c r="B428" s="217" t="s">
        <v>473</v>
      </c>
      <c r="C428" s="231">
        <v>483.3</v>
      </c>
      <c r="D428" s="232">
        <v>484.75</v>
      </c>
      <c r="E428" s="232">
        <v>479.55</v>
      </c>
      <c r="F428" s="232">
        <v>475.8</v>
      </c>
      <c r="G428" s="232">
        <v>470.6</v>
      </c>
      <c r="H428" s="232">
        <v>488.5</v>
      </c>
      <c r="I428" s="232">
        <v>493.70000000000005</v>
      </c>
      <c r="J428" s="232">
        <v>497.45</v>
      </c>
      <c r="K428" s="231">
        <v>489.95</v>
      </c>
      <c r="L428" s="231">
        <v>481</v>
      </c>
      <c r="M428" s="231">
        <v>0.96597999999999995</v>
      </c>
      <c r="N428" s="1"/>
      <c r="O428" s="1"/>
    </row>
    <row r="429" spans="1:15" ht="12.75" customHeight="1">
      <c r="A429" s="30">
        <v>419</v>
      </c>
      <c r="B429" s="217" t="s">
        <v>474</v>
      </c>
      <c r="C429" s="231">
        <v>208.6</v>
      </c>
      <c r="D429" s="232">
        <v>210.36666666666667</v>
      </c>
      <c r="E429" s="232">
        <v>206.23333333333335</v>
      </c>
      <c r="F429" s="232">
        <v>203.86666666666667</v>
      </c>
      <c r="G429" s="232">
        <v>199.73333333333335</v>
      </c>
      <c r="H429" s="232">
        <v>212.73333333333335</v>
      </c>
      <c r="I429" s="232">
        <v>216.86666666666667</v>
      </c>
      <c r="J429" s="232">
        <v>219.23333333333335</v>
      </c>
      <c r="K429" s="231">
        <v>214.5</v>
      </c>
      <c r="L429" s="231">
        <v>208</v>
      </c>
      <c r="M429" s="231">
        <v>3.4765700000000002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1004.1</v>
      </c>
      <c r="D430" s="232">
        <v>1010.25</v>
      </c>
      <c r="E430" s="232">
        <v>994.59999999999991</v>
      </c>
      <c r="F430" s="232">
        <v>985.09999999999991</v>
      </c>
      <c r="G430" s="232">
        <v>969.44999999999982</v>
      </c>
      <c r="H430" s="232">
        <v>1019.75</v>
      </c>
      <c r="I430" s="232">
        <v>1035.4000000000001</v>
      </c>
      <c r="J430" s="232">
        <v>1044.9000000000001</v>
      </c>
      <c r="K430" s="231">
        <v>1025.9000000000001</v>
      </c>
      <c r="L430" s="231">
        <v>1000.75</v>
      </c>
      <c r="M430" s="231">
        <v>25.738700000000001</v>
      </c>
      <c r="N430" s="1"/>
      <c r="O430" s="1"/>
    </row>
    <row r="431" spans="1:15" ht="12.75" customHeight="1">
      <c r="A431" s="30">
        <v>421</v>
      </c>
      <c r="B431" s="217" t="s">
        <v>192</v>
      </c>
      <c r="C431" s="231">
        <v>478.45</v>
      </c>
      <c r="D431" s="232">
        <v>480.56666666666666</v>
      </c>
      <c r="E431" s="232">
        <v>474.13333333333333</v>
      </c>
      <c r="F431" s="232">
        <v>469.81666666666666</v>
      </c>
      <c r="G431" s="232">
        <v>463.38333333333333</v>
      </c>
      <c r="H431" s="232">
        <v>484.88333333333333</v>
      </c>
      <c r="I431" s="232">
        <v>491.31666666666661</v>
      </c>
      <c r="J431" s="232">
        <v>495.63333333333333</v>
      </c>
      <c r="K431" s="231">
        <v>487</v>
      </c>
      <c r="L431" s="231">
        <v>476.25</v>
      </c>
      <c r="M431" s="231">
        <v>5.7423599999999997</v>
      </c>
      <c r="N431" s="1"/>
      <c r="O431" s="1"/>
    </row>
    <row r="432" spans="1:15" ht="12.75" customHeight="1">
      <c r="A432" s="30">
        <v>422</v>
      </c>
      <c r="B432" s="217" t="s">
        <v>475</v>
      </c>
      <c r="C432" s="231">
        <v>2296.15</v>
      </c>
      <c r="D432" s="232">
        <v>2308.4666666666667</v>
      </c>
      <c r="E432" s="232">
        <v>2269.1833333333334</v>
      </c>
      <c r="F432" s="232">
        <v>2242.2166666666667</v>
      </c>
      <c r="G432" s="232">
        <v>2202.9333333333334</v>
      </c>
      <c r="H432" s="232">
        <v>2335.4333333333334</v>
      </c>
      <c r="I432" s="232">
        <v>2374.7166666666672</v>
      </c>
      <c r="J432" s="232">
        <v>2401.6833333333334</v>
      </c>
      <c r="K432" s="231">
        <v>2347.75</v>
      </c>
      <c r="L432" s="231">
        <v>2281.5</v>
      </c>
      <c r="M432" s="231">
        <v>0.23641999999999999</v>
      </c>
      <c r="N432" s="1"/>
      <c r="O432" s="1"/>
    </row>
    <row r="433" spans="1:15" ht="12.75" customHeight="1">
      <c r="A433" s="30">
        <v>423</v>
      </c>
      <c r="B433" s="217" t="s">
        <v>476</v>
      </c>
      <c r="C433" s="231">
        <v>962.25</v>
      </c>
      <c r="D433" s="232">
        <v>963.81666666666661</v>
      </c>
      <c r="E433" s="232">
        <v>952.83333333333326</v>
      </c>
      <c r="F433" s="232">
        <v>943.41666666666663</v>
      </c>
      <c r="G433" s="232">
        <v>932.43333333333328</v>
      </c>
      <c r="H433" s="232">
        <v>973.23333333333323</v>
      </c>
      <c r="I433" s="232">
        <v>984.21666666666658</v>
      </c>
      <c r="J433" s="232">
        <v>993.63333333333321</v>
      </c>
      <c r="K433" s="231">
        <v>974.8</v>
      </c>
      <c r="L433" s="231">
        <v>954.4</v>
      </c>
      <c r="M433" s="231">
        <v>0.62168000000000001</v>
      </c>
      <c r="N433" s="1"/>
      <c r="O433" s="1"/>
    </row>
    <row r="434" spans="1:15" ht="12.75" customHeight="1">
      <c r="A434" s="30">
        <v>424</v>
      </c>
      <c r="B434" s="217" t="s">
        <v>477</v>
      </c>
      <c r="C434" s="231">
        <v>340.15</v>
      </c>
      <c r="D434" s="232">
        <v>340.8</v>
      </c>
      <c r="E434" s="232">
        <v>336.3</v>
      </c>
      <c r="F434" s="232">
        <v>332.45</v>
      </c>
      <c r="G434" s="232">
        <v>327.95</v>
      </c>
      <c r="H434" s="232">
        <v>344.65000000000003</v>
      </c>
      <c r="I434" s="232">
        <v>349.15000000000003</v>
      </c>
      <c r="J434" s="232">
        <v>353.00000000000006</v>
      </c>
      <c r="K434" s="231">
        <v>345.3</v>
      </c>
      <c r="L434" s="231">
        <v>336.95</v>
      </c>
      <c r="M434" s="231">
        <v>2.49729</v>
      </c>
      <c r="N434" s="1"/>
      <c r="O434" s="1"/>
    </row>
    <row r="435" spans="1:15" ht="12.75" customHeight="1">
      <c r="A435" s="30">
        <v>425</v>
      </c>
      <c r="B435" s="217" t="s">
        <v>478</v>
      </c>
      <c r="C435" s="231">
        <v>335.05</v>
      </c>
      <c r="D435" s="232">
        <v>334.1</v>
      </c>
      <c r="E435" s="232">
        <v>330.80000000000007</v>
      </c>
      <c r="F435" s="232">
        <v>326.55000000000007</v>
      </c>
      <c r="G435" s="232">
        <v>323.25000000000011</v>
      </c>
      <c r="H435" s="232">
        <v>338.35</v>
      </c>
      <c r="I435" s="232">
        <v>341.65</v>
      </c>
      <c r="J435" s="232">
        <v>345.9</v>
      </c>
      <c r="K435" s="231">
        <v>337.4</v>
      </c>
      <c r="L435" s="231">
        <v>329.85</v>
      </c>
      <c r="M435" s="231">
        <v>2.11619</v>
      </c>
      <c r="N435" s="1"/>
      <c r="O435" s="1"/>
    </row>
    <row r="436" spans="1:15" ht="12.75" customHeight="1">
      <c r="A436" s="30">
        <v>426</v>
      </c>
      <c r="B436" s="217" t="s">
        <v>479</v>
      </c>
      <c r="C436" s="231">
        <v>2385</v>
      </c>
      <c r="D436" s="232">
        <v>2383.35</v>
      </c>
      <c r="E436" s="232">
        <v>2364.6999999999998</v>
      </c>
      <c r="F436" s="232">
        <v>2344.4</v>
      </c>
      <c r="G436" s="232">
        <v>2325.75</v>
      </c>
      <c r="H436" s="232">
        <v>2403.6499999999996</v>
      </c>
      <c r="I436" s="232">
        <v>2422.3000000000002</v>
      </c>
      <c r="J436" s="232">
        <v>2442.5999999999995</v>
      </c>
      <c r="K436" s="231">
        <v>2402</v>
      </c>
      <c r="L436" s="231">
        <v>2363.0500000000002</v>
      </c>
      <c r="M436" s="231">
        <v>0.53642000000000001</v>
      </c>
      <c r="N436" s="1"/>
      <c r="O436" s="1"/>
    </row>
    <row r="437" spans="1:15" ht="12.75" customHeight="1">
      <c r="A437" s="30">
        <v>427</v>
      </c>
      <c r="B437" s="217" t="s">
        <v>480</v>
      </c>
      <c r="C437" s="231">
        <v>490.15</v>
      </c>
      <c r="D437" s="232">
        <v>491.11666666666662</v>
      </c>
      <c r="E437" s="232">
        <v>487.53333333333325</v>
      </c>
      <c r="F437" s="232">
        <v>484.91666666666663</v>
      </c>
      <c r="G437" s="232">
        <v>481.33333333333326</v>
      </c>
      <c r="H437" s="232">
        <v>493.73333333333323</v>
      </c>
      <c r="I437" s="232">
        <v>497.31666666666661</v>
      </c>
      <c r="J437" s="232">
        <v>499.93333333333322</v>
      </c>
      <c r="K437" s="231">
        <v>494.7</v>
      </c>
      <c r="L437" s="231">
        <v>488.5</v>
      </c>
      <c r="M437" s="231">
        <v>2.16873</v>
      </c>
      <c r="N437" s="1"/>
      <c r="O437" s="1"/>
    </row>
    <row r="438" spans="1:15" ht="12.75" customHeight="1">
      <c r="A438" s="30">
        <v>428</v>
      </c>
      <c r="B438" s="217" t="s">
        <v>481</v>
      </c>
      <c r="C438" s="231">
        <v>10.4</v>
      </c>
      <c r="D438" s="232">
        <v>10.500000000000002</v>
      </c>
      <c r="E438" s="232">
        <v>10.200000000000003</v>
      </c>
      <c r="F438" s="232">
        <v>10.000000000000002</v>
      </c>
      <c r="G438" s="232">
        <v>9.7000000000000028</v>
      </c>
      <c r="H438" s="232">
        <v>10.700000000000003</v>
      </c>
      <c r="I438" s="232">
        <v>11.000000000000004</v>
      </c>
      <c r="J438" s="232">
        <v>11.200000000000003</v>
      </c>
      <c r="K438" s="231">
        <v>10.8</v>
      </c>
      <c r="L438" s="231">
        <v>10.3</v>
      </c>
      <c r="M438" s="231">
        <v>1135.90256</v>
      </c>
      <c r="N438" s="1"/>
      <c r="O438" s="1"/>
    </row>
    <row r="439" spans="1:15" ht="12.75" customHeight="1">
      <c r="A439" s="30">
        <v>429</v>
      </c>
      <c r="B439" s="217" t="s">
        <v>865</v>
      </c>
      <c r="C439" s="231">
        <v>323.35000000000002</v>
      </c>
      <c r="D439" s="232">
        <v>325.66666666666669</v>
      </c>
      <c r="E439" s="232">
        <v>318.43333333333339</v>
      </c>
      <c r="F439" s="232">
        <v>313.51666666666671</v>
      </c>
      <c r="G439" s="232">
        <v>306.28333333333342</v>
      </c>
      <c r="H439" s="232">
        <v>330.58333333333337</v>
      </c>
      <c r="I439" s="232">
        <v>337.81666666666661</v>
      </c>
      <c r="J439" s="232">
        <v>342.73333333333335</v>
      </c>
      <c r="K439" s="231">
        <v>332.9</v>
      </c>
      <c r="L439" s="231">
        <v>320.75</v>
      </c>
      <c r="M439" s="231">
        <v>10.38292</v>
      </c>
      <c r="N439" s="1"/>
      <c r="O439" s="1"/>
    </row>
    <row r="440" spans="1:15" ht="12.75" customHeight="1">
      <c r="A440" s="30">
        <v>430</v>
      </c>
      <c r="B440" s="217" t="s">
        <v>482</v>
      </c>
      <c r="C440" s="231">
        <v>934.85</v>
      </c>
      <c r="D440" s="232">
        <v>935.81666666666661</v>
      </c>
      <c r="E440" s="232">
        <v>926.63333333333321</v>
      </c>
      <c r="F440" s="232">
        <v>918.41666666666663</v>
      </c>
      <c r="G440" s="232">
        <v>909.23333333333323</v>
      </c>
      <c r="H440" s="232">
        <v>944.03333333333319</v>
      </c>
      <c r="I440" s="232">
        <v>953.21666666666658</v>
      </c>
      <c r="J440" s="232">
        <v>961.43333333333317</v>
      </c>
      <c r="K440" s="231">
        <v>945</v>
      </c>
      <c r="L440" s="231">
        <v>927.6</v>
      </c>
      <c r="M440" s="231">
        <v>0.19441</v>
      </c>
      <c r="N440" s="1"/>
      <c r="O440" s="1"/>
    </row>
    <row r="441" spans="1:15" ht="12.75" customHeight="1">
      <c r="A441" s="30">
        <v>431</v>
      </c>
      <c r="B441" s="217" t="s">
        <v>273</v>
      </c>
      <c r="C441" s="231">
        <v>590.6</v>
      </c>
      <c r="D441" s="232">
        <v>591.95000000000005</v>
      </c>
      <c r="E441" s="232">
        <v>586.95000000000005</v>
      </c>
      <c r="F441" s="232">
        <v>583.29999999999995</v>
      </c>
      <c r="G441" s="232">
        <v>578.29999999999995</v>
      </c>
      <c r="H441" s="232">
        <v>595.60000000000014</v>
      </c>
      <c r="I441" s="232">
        <v>600.60000000000014</v>
      </c>
      <c r="J441" s="232">
        <v>604.25000000000023</v>
      </c>
      <c r="K441" s="231">
        <v>596.95000000000005</v>
      </c>
      <c r="L441" s="231">
        <v>588.29999999999995</v>
      </c>
      <c r="M441" s="231">
        <v>3.8484699999999998</v>
      </c>
      <c r="N441" s="1"/>
      <c r="O441" s="1"/>
    </row>
    <row r="442" spans="1:15" ht="12.75" customHeight="1">
      <c r="A442" s="30">
        <v>432</v>
      </c>
      <c r="B442" s="217" t="s">
        <v>483</v>
      </c>
      <c r="C442" s="231">
        <v>1794.85</v>
      </c>
      <c r="D442" s="232">
        <v>1800.8333333333333</v>
      </c>
      <c r="E442" s="232">
        <v>1774.0166666666664</v>
      </c>
      <c r="F442" s="232">
        <v>1753.1833333333332</v>
      </c>
      <c r="G442" s="232">
        <v>1726.3666666666663</v>
      </c>
      <c r="H442" s="232">
        <v>1821.6666666666665</v>
      </c>
      <c r="I442" s="232">
        <v>1848.4833333333336</v>
      </c>
      <c r="J442" s="232">
        <v>1869.3166666666666</v>
      </c>
      <c r="K442" s="231">
        <v>1827.65</v>
      </c>
      <c r="L442" s="231">
        <v>1780</v>
      </c>
      <c r="M442" s="231">
        <v>0.10453999999999999</v>
      </c>
      <c r="N442" s="1"/>
      <c r="O442" s="1"/>
    </row>
    <row r="443" spans="1:15" ht="12.75" customHeight="1">
      <c r="A443" s="30">
        <v>433</v>
      </c>
      <c r="B443" s="217" t="s">
        <v>484</v>
      </c>
      <c r="C443" s="231">
        <v>525.6</v>
      </c>
      <c r="D443" s="232">
        <v>529.15</v>
      </c>
      <c r="E443" s="232">
        <v>519.5</v>
      </c>
      <c r="F443" s="232">
        <v>513.4</v>
      </c>
      <c r="G443" s="232">
        <v>503.75</v>
      </c>
      <c r="H443" s="232">
        <v>535.25</v>
      </c>
      <c r="I443" s="232">
        <v>544.89999999999986</v>
      </c>
      <c r="J443" s="232">
        <v>551</v>
      </c>
      <c r="K443" s="231">
        <v>538.79999999999995</v>
      </c>
      <c r="L443" s="231">
        <v>523.04999999999995</v>
      </c>
      <c r="M443" s="231">
        <v>0.11487</v>
      </c>
      <c r="N443" s="1"/>
      <c r="O443" s="1"/>
    </row>
    <row r="444" spans="1:15" ht="12.75" customHeight="1">
      <c r="A444" s="30">
        <v>434</v>
      </c>
      <c r="B444" s="217" t="s">
        <v>485</v>
      </c>
      <c r="C444" s="231">
        <v>794.9</v>
      </c>
      <c r="D444" s="232">
        <v>797.88333333333333</v>
      </c>
      <c r="E444" s="232">
        <v>789.36666666666667</v>
      </c>
      <c r="F444" s="232">
        <v>783.83333333333337</v>
      </c>
      <c r="G444" s="232">
        <v>775.31666666666672</v>
      </c>
      <c r="H444" s="232">
        <v>803.41666666666663</v>
      </c>
      <c r="I444" s="232">
        <v>811.93333333333328</v>
      </c>
      <c r="J444" s="232">
        <v>817.46666666666658</v>
      </c>
      <c r="K444" s="231">
        <v>806.4</v>
      </c>
      <c r="L444" s="231">
        <v>792.35</v>
      </c>
      <c r="M444" s="231">
        <v>0.21906</v>
      </c>
      <c r="N444" s="1"/>
      <c r="O444" s="1"/>
    </row>
    <row r="445" spans="1:15" ht="12.75" customHeight="1">
      <c r="A445" s="30">
        <v>435</v>
      </c>
      <c r="B445" s="217" t="s">
        <v>486</v>
      </c>
      <c r="C445" s="231">
        <v>37</v>
      </c>
      <c r="D445" s="232">
        <v>37.25</v>
      </c>
      <c r="E445" s="232">
        <v>36.700000000000003</v>
      </c>
      <c r="F445" s="232">
        <v>36.400000000000006</v>
      </c>
      <c r="G445" s="232">
        <v>35.850000000000009</v>
      </c>
      <c r="H445" s="232">
        <v>37.549999999999997</v>
      </c>
      <c r="I445" s="232">
        <v>38.099999999999994</v>
      </c>
      <c r="J445" s="232">
        <v>38.399999999999991</v>
      </c>
      <c r="K445" s="231">
        <v>37.799999999999997</v>
      </c>
      <c r="L445" s="231">
        <v>36.950000000000003</v>
      </c>
      <c r="M445" s="231">
        <v>36.50938</v>
      </c>
      <c r="N445" s="1"/>
      <c r="O445" s="1"/>
    </row>
    <row r="446" spans="1:15" ht="12.75" customHeight="1">
      <c r="A446" s="30">
        <v>436</v>
      </c>
      <c r="B446" s="217" t="s">
        <v>204</v>
      </c>
      <c r="C446" s="231">
        <v>1025.05</v>
      </c>
      <c r="D446" s="232">
        <v>1031.1833333333334</v>
      </c>
      <c r="E446" s="232">
        <v>1011.8666666666668</v>
      </c>
      <c r="F446" s="232">
        <v>998.68333333333339</v>
      </c>
      <c r="G446" s="232">
        <v>979.36666666666679</v>
      </c>
      <c r="H446" s="232">
        <v>1044.3666666666668</v>
      </c>
      <c r="I446" s="232">
        <v>1063.6833333333334</v>
      </c>
      <c r="J446" s="232">
        <v>1076.8666666666668</v>
      </c>
      <c r="K446" s="231">
        <v>1050.5</v>
      </c>
      <c r="L446" s="231">
        <v>1018</v>
      </c>
      <c r="M446" s="231">
        <v>13.91583</v>
      </c>
      <c r="N446" s="1"/>
      <c r="O446" s="1"/>
    </row>
    <row r="447" spans="1:15" ht="12.75" customHeight="1">
      <c r="A447" s="30">
        <v>437</v>
      </c>
      <c r="B447" s="217" t="s">
        <v>487</v>
      </c>
      <c r="C447" s="231">
        <v>716.85</v>
      </c>
      <c r="D447" s="232">
        <v>716.98333333333323</v>
      </c>
      <c r="E447" s="232">
        <v>710.06666666666649</v>
      </c>
      <c r="F447" s="232">
        <v>703.2833333333333</v>
      </c>
      <c r="G447" s="232">
        <v>696.36666666666656</v>
      </c>
      <c r="H447" s="232">
        <v>723.76666666666642</v>
      </c>
      <c r="I447" s="232">
        <v>730.68333333333317</v>
      </c>
      <c r="J447" s="232">
        <v>737.46666666666636</v>
      </c>
      <c r="K447" s="231">
        <v>723.9</v>
      </c>
      <c r="L447" s="231">
        <v>710.2</v>
      </c>
      <c r="M447" s="231">
        <v>1.16848</v>
      </c>
      <c r="N447" s="1"/>
      <c r="O447" s="1"/>
    </row>
    <row r="448" spans="1:15" ht="12.75" customHeight="1">
      <c r="A448" s="30">
        <v>438</v>
      </c>
      <c r="B448" s="217" t="s">
        <v>193</v>
      </c>
      <c r="C448" s="231">
        <v>931.65</v>
      </c>
      <c r="D448" s="232">
        <v>933.85</v>
      </c>
      <c r="E448" s="232">
        <v>923.85</v>
      </c>
      <c r="F448" s="232">
        <v>916.05</v>
      </c>
      <c r="G448" s="232">
        <v>906.05</v>
      </c>
      <c r="H448" s="232">
        <v>941.65000000000009</v>
      </c>
      <c r="I448" s="232">
        <v>951.65000000000009</v>
      </c>
      <c r="J448" s="232">
        <v>959.45000000000016</v>
      </c>
      <c r="K448" s="231">
        <v>943.85</v>
      </c>
      <c r="L448" s="231">
        <v>926.05</v>
      </c>
      <c r="M448" s="231">
        <v>7.28111</v>
      </c>
      <c r="N448" s="1"/>
      <c r="O448" s="1"/>
    </row>
    <row r="449" spans="1:15" ht="12.75" customHeight="1">
      <c r="A449" s="30">
        <v>439</v>
      </c>
      <c r="B449" s="217" t="s">
        <v>488</v>
      </c>
      <c r="C449" s="231">
        <v>217.2</v>
      </c>
      <c r="D449" s="232">
        <v>218.35</v>
      </c>
      <c r="E449" s="232">
        <v>215.85</v>
      </c>
      <c r="F449" s="232">
        <v>214.5</v>
      </c>
      <c r="G449" s="232">
        <v>212</v>
      </c>
      <c r="H449" s="232">
        <v>219.7</v>
      </c>
      <c r="I449" s="232">
        <v>222.2</v>
      </c>
      <c r="J449" s="232">
        <v>223.54999999999998</v>
      </c>
      <c r="K449" s="231">
        <v>220.85</v>
      </c>
      <c r="L449" s="231">
        <v>217</v>
      </c>
      <c r="M449" s="231">
        <v>2.59517</v>
      </c>
      <c r="N449" s="1"/>
      <c r="O449" s="1"/>
    </row>
    <row r="450" spans="1:15" ht="12.75" customHeight="1">
      <c r="A450" s="30">
        <v>440</v>
      </c>
      <c r="B450" s="217" t="s">
        <v>489</v>
      </c>
      <c r="C450" s="231">
        <v>1333.55</v>
      </c>
      <c r="D450" s="232">
        <v>1334.8666666666666</v>
      </c>
      <c r="E450" s="232">
        <v>1322.2833333333331</v>
      </c>
      <c r="F450" s="232">
        <v>1311.0166666666664</v>
      </c>
      <c r="G450" s="232">
        <v>1298.4333333333329</v>
      </c>
      <c r="H450" s="232">
        <v>1346.1333333333332</v>
      </c>
      <c r="I450" s="232">
        <v>1358.7166666666667</v>
      </c>
      <c r="J450" s="232">
        <v>1369.9833333333333</v>
      </c>
      <c r="K450" s="231">
        <v>1347.45</v>
      </c>
      <c r="L450" s="231">
        <v>1323.6</v>
      </c>
      <c r="M450" s="231">
        <v>6.0557800000000004</v>
      </c>
      <c r="N450" s="1"/>
      <c r="O450" s="1"/>
    </row>
    <row r="451" spans="1:15" ht="12.75" customHeight="1">
      <c r="A451" s="30">
        <v>441</v>
      </c>
      <c r="B451" s="217" t="s">
        <v>198</v>
      </c>
      <c r="C451" s="231">
        <v>3314.65</v>
      </c>
      <c r="D451" s="232">
        <v>3309.4</v>
      </c>
      <c r="E451" s="232">
        <v>3291.4500000000003</v>
      </c>
      <c r="F451" s="232">
        <v>3268.25</v>
      </c>
      <c r="G451" s="232">
        <v>3250.3</v>
      </c>
      <c r="H451" s="232">
        <v>3332.6000000000004</v>
      </c>
      <c r="I451" s="232">
        <v>3350.55</v>
      </c>
      <c r="J451" s="232">
        <v>3373.7500000000005</v>
      </c>
      <c r="K451" s="231">
        <v>3327.35</v>
      </c>
      <c r="L451" s="231">
        <v>3286.2</v>
      </c>
      <c r="M451" s="231">
        <v>12.31668</v>
      </c>
      <c r="N451" s="1"/>
      <c r="O451" s="1"/>
    </row>
    <row r="452" spans="1:15" ht="12.75" customHeight="1">
      <c r="A452" s="30">
        <v>442</v>
      </c>
      <c r="B452" s="217" t="s">
        <v>194</v>
      </c>
      <c r="C452" s="231">
        <v>762.25</v>
      </c>
      <c r="D452" s="232">
        <v>763.05000000000007</v>
      </c>
      <c r="E452" s="232">
        <v>758.60000000000014</v>
      </c>
      <c r="F452" s="232">
        <v>754.95</v>
      </c>
      <c r="G452" s="232">
        <v>750.50000000000011</v>
      </c>
      <c r="H452" s="232">
        <v>766.70000000000016</v>
      </c>
      <c r="I452" s="232">
        <v>771.1500000000002</v>
      </c>
      <c r="J452" s="232">
        <v>774.80000000000018</v>
      </c>
      <c r="K452" s="231">
        <v>767.5</v>
      </c>
      <c r="L452" s="231">
        <v>759.4</v>
      </c>
      <c r="M452" s="231">
        <v>10.04383</v>
      </c>
      <c r="N452" s="1"/>
      <c r="O452" s="1"/>
    </row>
    <row r="453" spans="1:15" ht="12.75" customHeight="1">
      <c r="A453" s="30">
        <v>443</v>
      </c>
      <c r="B453" s="217" t="s">
        <v>274</v>
      </c>
      <c r="C453" s="231">
        <v>6369.55</v>
      </c>
      <c r="D453" s="232">
        <v>6400</v>
      </c>
      <c r="E453" s="232">
        <v>6321.55</v>
      </c>
      <c r="F453" s="232">
        <v>6273.55</v>
      </c>
      <c r="G453" s="232">
        <v>6195.1</v>
      </c>
      <c r="H453" s="232">
        <v>6448</v>
      </c>
      <c r="I453" s="232">
        <v>6526.4500000000007</v>
      </c>
      <c r="J453" s="232">
        <v>6574.45</v>
      </c>
      <c r="K453" s="231">
        <v>6478.45</v>
      </c>
      <c r="L453" s="231">
        <v>6352</v>
      </c>
      <c r="M453" s="231">
        <v>1.2226399999999999</v>
      </c>
      <c r="N453" s="1"/>
      <c r="O453" s="1"/>
    </row>
    <row r="454" spans="1:15" ht="12.75" customHeight="1">
      <c r="A454" s="30">
        <v>444</v>
      </c>
      <c r="B454" s="217" t="s">
        <v>834</v>
      </c>
      <c r="C454" s="231">
        <v>2101.15</v>
      </c>
      <c r="D454" s="232">
        <v>2107.0499999999997</v>
      </c>
      <c r="E454" s="232">
        <v>2069.0999999999995</v>
      </c>
      <c r="F454" s="232">
        <v>2037.0499999999997</v>
      </c>
      <c r="G454" s="232">
        <v>1999.0999999999995</v>
      </c>
      <c r="H454" s="232">
        <v>2139.0999999999995</v>
      </c>
      <c r="I454" s="232">
        <v>2177.0499999999993</v>
      </c>
      <c r="J454" s="232">
        <v>2209.0999999999995</v>
      </c>
      <c r="K454" s="231">
        <v>2145</v>
      </c>
      <c r="L454" s="231">
        <v>2075</v>
      </c>
      <c r="M454" s="231">
        <v>0.21282999999999999</v>
      </c>
      <c r="N454" s="1"/>
      <c r="O454" s="1"/>
    </row>
    <row r="455" spans="1:15" ht="12.75" customHeight="1">
      <c r="A455" s="30">
        <v>445</v>
      </c>
      <c r="B455" s="217" t="s">
        <v>490</v>
      </c>
      <c r="C455" s="231">
        <v>208.2</v>
      </c>
      <c r="D455" s="232">
        <v>209.43333333333331</v>
      </c>
      <c r="E455" s="232">
        <v>206.36666666666662</v>
      </c>
      <c r="F455" s="232">
        <v>204.5333333333333</v>
      </c>
      <c r="G455" s="232">
        <v>201.46666666666661</v>
      </c>
      <c r="H455" s="232">
        <v>211.26666666666662</v>
      </c>
      <c r="I455" s="232">
        <v>214.33333333333329</v>
      </c>
      <c r="J455" s="232">
        <v>216.16666666666663</v>
      </c>
      <c r="K455" s="231">
        <v>212.5</v>
      </c>
      <c r="L455" s="231">
        <v>207.6</v>
      </c>
      <c r="M455" s="231">
        <v>11.77501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385.6</v>
      </c>
      <c r="D456" s="232">
        <v>388.4666666666667</v>
      </c>
      <c r="E456" s="232">
        <v>382.13333333333338</v>
      </c>
      <c r="F456" s="232">
        <v>378.66666666666669</v>
      </c>
      <c r="G456" s="232">
        <v>372.33333333333337</v>
      </c>
      <c r="H456" s="232">
        <v>391.93333333333339</v>
      </c>
      <c r="I456" s="232">
        <v>398.26666666666665</v>
      </c>
      <c r="J456" s="232">
        <v>401.73333333333341</v>
      </c>
      <c r="K456" s="231">
        <v>394.8</v>
      </c>
      <c r="L456" s="231">
        <v>385</v>
      </c>
      <c r="M456" s="231">
        <v>161.21048999999999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208.1</v>
      </c>
      <c r="D457" s="232">
        <v>208.43333333333331</v>
      </c>
      <c r="E457" s="232">
        <v>205.51666666666662</v>
      </c>
      <c r="F457" s="232">
        <v>202.93333333333331</v>
      </c>
      <c r="G457" s="232">
        <v>200.01666666666662</v>
      </c>
      <c r="H457" s="232">
        <v>211.01666666666662</v>
      </c>
      <c r="I457" s="232">
        <v>213.93333333333331</v>
      </c>
      <c r="J457" s="232">
        <v>216.51666666666662</v>
      </c>
      <c r="K457" s="231">
        <v>211.35</v>
      </c>
      <c r="L457" s="231">
        <v>205.85</v>
      </c>
      <c r="M457" s="231">
        <v>142.26705999999999</v>
      </c>
      <c r="N457" s="1"/>
      <c r="O457" s="1"/>
    </row>
    <row r="458" spans="1:15" ht="12.75" customHeight="1">
      <c r="A458" s="30">
        <v>448</v>
      </c>
      <c r="B458" s="217" t="s">
        <v>197</v>
      </c>
      <c r="C458" s="231">
        <v>115.75</v>
      </c>
      <c r="D458" s="232">
        <v>116.71666666666665</v>
      </c>
      <c r="E458" s="232">
        <v>114.38333333333331</v>
      </c>
      <c r="F458" s="232">
        <v>113.01666666666665</v>
      </c>
      <c r="G458" s="232">
        <v>110.68333333333331</v>
      </c>
      <c r="H458" s="232">
        <v>118.08333333333331</v>
      </c>
      <c r="I458" s="232">
        <v>120.41666666666666</v>
      </c>
      <c r="J458" s="232">
        <v>121.78333333333332</v>
      </c>
      <c r="K458" s="231">
        <v>119.05</v>
      </c>
      <c r="L458" s="231">
        <v>115.35</v>
      </c>
      <c r="M458" s="231">
        <v>556.34568000000002</v>
      </c>
      <c r="N458" s="1"/>
      <c r="O458" s="1"/>
    </row>
    <row r="459" spans="1:15" ht="12.75" customHeight="1">
      <c r="A459" s="30">
        <v>449</v>
      </c>
      <c r="B459" s="217" t="s">
        <v>789</v>
      </c>
      <c r="C459" s="231">
        <v>89.65</v>
      </c>
      <c r="D459" s="232">
        <v>90.366666666666674</v>
      </c>
      <c r="E459" s="232">
        <v>88.733333333333348</v>
      </c>
      <c r="F459" s="232">
        <v>87.816666666666677</v>
      </c>
      <c r="G459" s="232">
        <v>86.183333333333351</v>
      </c>
      <c r="H459" s="232">
        <v>91.283333333333346</v>
      </c>
      <c r="I459" s="232">
        <v>92.916666666666671</v>
      </c>
      <c r="J459" s="232">
        <v>93.833333333333343</v>
      </c>
      <c r="K459" s="231">
        <v>92</v>
      </c>
      <c r="L459" s="231">
        <v>89.45</v>
      </c>
      <c r="M459" s="231">
        <v>9.6951800000000006</v>
      </c>
      <c r="N459" s="1"/>
      <c r="O459" s="1"/>
    </row>
    <row r="460" spans="1:15" ht="12.75" customHeight="1">
      <c r="A460" s="30">
        <v>450</v>
      </c>
      <c r="B460" s="217" t="s">
        <v>491</v>
      </c>
      <c r="C460" s="231">
        <v>2485.0500000000002</v>
      </c>
      <c r="D460" s="232">
        <v>2513.35</v>
      </c>
      <c r="E460" s="232">
        <v>2441.6999999999998</v>
      </c>
      <c r="F460" s="232">
        <v>2398.35</v>
      </c>
      <c r="G460" s="232">
        <v>2326.6999999999998</v>
      </c>
      <c r="H460" s="232">
        <v>2556.6999999999998</v>
      </c>
      <c r="I460" s="232">
        <v>2628.3500000000004</v>
      </c>
      <c r="J460" s="232">
        <v>2671.7</v>
      </c>
      <c r="K460" s="231">
        <v>2585</v>
      </c>
      <c r="L460" s="231">
        <v>2470</v>
      </c>
      <c r="M460" s="231">
        <v>0.13808000000000001</v>
      </c>
      <c r="N460" s="1"/>
      <c r="O460" s="1"/>
    </row>
    <row r="461" spans="1:15" ht="12.75" customHeight="1">
      <c r="A461" s="30">
        <v>451</v>
      </c>
      <c r="B461" s="217" t="s">
        <v>199</v>
      </c>
      <c r="C461" s="231">
        <v>1020.3</v>
      </c>
      <c r="D461" s="232">
        <v>1020.5833333333331</v>
      </c>
      <c r="E461" s="232">
        <v>1011.8166666666664</v>
      </c>
      <c r="F461" s="232">
        <v>1003.3333333333333</v>
      </c>
      <c r="G461" s="232">
        <v>994.56666666666649</v>
      </c>
      <c r="H461" s="232">
        <v>1029.0666666666662</v>
      </c>
      <c r="I461" s="232">
        <v>1037.833333333333</v>
      </c>
      <c r="J461" s="232">
        <v>1046.3166666666662</v>
      </c>
      <c r="K461" s="231">
        <v>1029.3499999999999</v>
      </c>
      <c r="L461" s="231">
        <v>1012.1</v>
      </c>
      <c r="M461" s="231">
        <v>17.020440000000001</v>
      </c>
      <c r="N461" s="1"/>
      <c r="O461" s="1"/>
    </row>
    <row r="462" spans="1:15" ht="12.75" customHeight="1">
      <c r="A462" s="30">
        <v>452</v>
      </c>
      <c r="B462" s="217" t="s">
        <v>866</v>
      </c>
      <c r="C462" s="231">
        <v>593.79999999999995</v>
      </c>
      <c r="D462" s="232">
        <v>595.16666666666663</v>
      </c>
      <c r="E462" s="232">
        <v>584.63333333333321</v>
      </c>
      <c r="F462" s="232">
        <v>575.46666666666658</v>
      </c>
      <c r="G462" s="232">
        <v>564.93333333333317</v>
      </c>
      <c r="H462" s="232">
        <v>604.33333333333326</v>
      </c>
      <c r="I462" s="232">
        <v>614.86666666666679</v>
      </c>
      <c r="J462" s="232">
        <v>624.0333333333333</v>
      </c>
      <c r="K462" s="231">
        <v>605.70000000000005</v>
      </c>
      <c r="L462" s="231">
        <v>586</v>
      </c>
      <c r="M462" s="231">
        <v>2.0826199999999999</v>
      </c>
      <c r="N462" s="1"/>
      <c r="O462" s="1"/>
    </row>
    <row r="463" spans="1:15" ht="12.75" customHeight="1">
      <c r="A463" s="30">
        <v>453</v>
      </c>
      <c r="B463" s="217" t="s">
        <v>492</v>
      </c>
      <c r="C463" s="231">
        <v>137.9</v>
      </c>
      <c r="D463" s="232">
        <v>136.65</v>
      </c>
      <c r="E463" s="232">
        <v>133.30000000000001</v>
      </c>
      <c r="F463" s="232">
        <v>128.70000000000002</v>
      </c>
      <c r="G463" s="232">
        <v>125.35000000000002</v>
      </c>
      <c r="H463" s="232">
        <v>141.25</v>
      </c>
      <c r="I463" s="232">
        <v>144.59999999999997</v>
      </c>
      <c r="J463" s="232">
        <v>149.19999999999999</v>
      </c>
      <c r="K463" s="231">
        <v>140</v>
      </c>
      <c r="L463" s="231">
        <v>132.05000000000001</v>
      </c>
      <c r="M463" s="231">
        <v>131.67490000000001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708.45</v>
      </c>
      <c r="D464" s="232">
        <v>712.06666666666661</v>
      </c>
      <c r="E464" s="232">
        <v>701.88333333333321</v>
      </c>
      <c r="F464" s="232">
        <v>695.31666666666661</v>
      </c>
      <c r="G464" s="232">
        <v>685.13333333333321</v>
      </c>
      <c r="H464" s="232">
        <v>718.63333333333321</v>
      </c>
      <c r="I464" s="232">
        <v>728.81666666666661</v>
      </c>
      <c r="J464" s="232">
        <v>735.38333333333321</v>
      </c>
      <c r="K464" s="231">
        <v>722.25</v>
      </c>
      <c r="L464" s="231">
        <v>705.5</v>
      </c>
      <c r="M464" s="231">
        <v>5.2849700000000004</v>
      </c>
      <c r="N464" s="1"/>
      <c r="O464" s="1"/>
    </row>
    <row r="465" spans="1:15" ht="12.75" customHeight="1">
      <c r="A465" s="30">
        <v>455</v>
      </c>
      <c r="B465" s="217" t="s">
        <v>493</v>
      </c>
      <c r="C465" s="231">
        <v>1951.15</v>
      </c>
      <c r="D465" s="232">
        <v>1949.1666666666667</v>
      </c>
      <c r="E465" s="232">
        <v>1933.5833333333335</v>
      </c>
      <c r="F465" s="232">
        <v>1916.0166666666667</v>
      </c>
      <c r="G465" s="232">
        <v>1900.4333333333334</v>
      </c>
      <c r="H465" s="232">
        <v>1966.7333333333336</v>
      </c>
      <c r="I465" s="232">
        <v>1982.3166666666671</v>
      </c>
      <c r="J465" s="232">
        <v>1999.8833333333337</v>
      </c>
      <c r="K465" s="231">
        <v>1964.75</v>
      </c>
      <c r="L465" s="231">
        <v>1931.6</v>
      </c>
      <c r="M465" s="231">
        <v>0.28900999999999999</v>
      </c>
      <c r="N465" s="1"/>
      <c r="O465" s="1"/>
    </row>
    <row r="466" spans="1:15" ht="12.75" customHeight="1">
      <c r="A466" s="30">
        <v>456</v>
      </c>
      <c r="B466" s="217" t="s">
        <v>494</v>
      </c>
      <c r="C466" s="231">
        <v>608.75</v>
      </c>
      <c r="D466" s="232">
        <v>611.41666666666663</v>
      </c>
      <c r="E466" s="232">
        <v>604.83333333333326</v>
      </c>
      <c r="F466" s="232">
        <v>600.91666666666663</v>
      </c>
      <c r="G466" s="232">
        <v>594.33333333333326</v>
      </c>
      <c r="H466" s="232">
        <v>615.33333333333326</v>
      </c>
      <c r="I466" s="232">
        <v>621.91666666666652</v>
      </c>
      <c r="J466" s="232">
        <v>625.83333333333326</v>
      </c>
      <c r="K466" s="231">
        <v>618</v>
      </c>
      <c r="L466" s="231">
        <v>607.5</v>
      </c>
      <c r="M466" s="231">
        <v>0.92337999999999998</v>
      </c>
      <c r="N466" s="1"/>
      <c r="O466" s="1"/>
    </row>
    <row r="467" spans="1:15" ht="12.75" customHeight="1">
      <c r="A467" s="30">
        <v>457</v>
      </c>
      <c r="B467" s="217" t="s">
        <v>495</v>
      </c>
      <c r="C467" s="231">
        <v>3149.25</v>
      </c>
      <c r="D467" s="232">
        <v>3159.9</v>
      </c>
      <c r="E467" s="232">
        <v>3117.15</v>
      </c>
      <c r="F467" s="232">
        <v>3085.05</v>
      </c>
      <c r="G467" s="232">
        <v>3042.3</v>
      </c>
      <c r="H467" s="232">
        <v>3192</v>
      </c>
      <c r="I467" s="232">
        <v>3234.75</v>
      </c>
      <c r="J467" s="232">
        <v>3266.85</v>
      </c>
      <c r="K467" s="231">
        <v>3202.65</v>
      </c>
      <c r="L467" s="231">
        <v>3127.8</v>
      </c>
      <c r="M467" s="231">
        <v>0.32153999999999999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2597.5500000000002</v>
      </c>
      <c r="D468" s="232">
        <v>2603.1333333333332</v>
      </c>
      <c r="E468" s="232">
        <v>2580.0166666666664</v>
      </c>
      <c r="F468" s="232">
        <v>2562.4833333333331</v>
      </c>
      <c r="G468" s="232">
        <v>2539.3666666666663</v>
      </c>
      <c r="H468" s="232">
        <v>2620.6666666666665</v>
      </c>
      <c r="I468" s="232">
        <v>2643.7833333333333</v>
      </c>
      <c r="J468" s="232">
        <v>2661.3166666666666</v>
      </c>
      <c r="K468" s="231">
        <v>2626.25</v>
      </c>
      <c r="L468" s="231">
        <v>2585.6</v>
      </c>
      <c r="M468" s="231">
        <v>8.3205399999999994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1548</v>
      </c>
      <c r="D469" s="232">
        <v>1546.6666666666667</v>
      </c>
      <c r="E469" s="232">
        <v>1533.3333333333335</v>
      </c>
      <c r="F469" s="232">
        <v>1518.6666666666667</v>
      </c>
      <c r="G469" s="232">
        <v>1505.3333333333335</v>
      </c>
      <c r="H469" s="232">
        <v>1561.3333333333335</v>
      </c>
      <c r="I469" s="232">
        <v>1574.666666666667</v>
      </c>
      <c r="J469" s="232">
        <v>1589.3333333333335</v>
      </c>
      <c r="K469" s="231">
        <v>1560</v>
      </c>
      <c r="L469" s="231">
        <v>1532</v>
      </c>
      <c r="M469" s="231">
        <v>1.1541600000000001</v>
      </c>
      <c r="N469" s="1"/>
      <c r="O469" s="1"/>
    </row>
    <row r="470" spans="1:15" ht="12.75" customHeight="1">
      <c r="A470" s="30">
        <v>460</v>
      </c>
      <c r="B470" s="217" t="s">
        <v>202</v>
      </c>
      <c r="C470" s="231">
        <v>484.4</v>
      </c>
      <c r="D470" s="232">
        <v>489.98333333333335</v>
      </c>
      <c r="E470" s="232">
        <v>477.4666666666667</v>
      </c>
      <c r="F470" s="232">
        <v>470.53333333333336</v>
      </c>
      <c r="G470" s="232">
        <v>458.01666666666671</v>
      </c>
      <c r="H470" s="232">
        <v>496.91666666666669</v>
      </c>
      <c r="I470" s="232">
        <v>509.43333333333334</v>
      </c>
      <c r="J470" s="232">
        <v>516.36666666666667</v>
      </c>
      <c r="K470" s="231">
        <v>502.5</v>
      </c>
      <c r="L470" s="231">
        <v>483.05</v>
      </c>
      <c r="M470" s="231">
        <v>2.03566</v>
      </c>
      <c r="N470" s="1"/>
      <c r="O470" s="1"/>
    </row>
    <row r="471" spans="1:15" ht="12.75" customHeight="1">
      <c r="A471" s="30">
        <v>461</v>
      </c>
      <c r="B471" s="217" t="s">
        <v>619</v>
      </c>
      <c r="C471" s="231">
        <v>609.1</v>
      </c>
      <c r="D471" s="232">
        <v>612.94999999999993</v>
      </c>
      <c r="E471" s="232">
        <v>603.14999999999986</v>
      </c>
      <c r="F471" s="232">
        <v>597.19999999999993</v>
      </c>
      <c r="G471" s="232">
        <v>587.39999999999986</v>
      </c>
      <c r="H471" s="232">
        <v>618.89999999999986</v>
      </c>
      <c r="I471" s="232">
        <v>628.69999999999982</v>
      </c>
      <c r="J471" s="232">
        <v>634.64999999999986</v>
      </c>
      <c r="K471" s="231">
        <v>622.75</v>
      </c>
      <c r="L471" s="231">
        <v>607</v>
      </c>
      <c r="M471" s="231">
        <v>0.31497999999999998</v>
      </c>
      <c r="N471" s="1"/>
      <c r="O471" s="1"/>
    </row>
    <row r="472" spans="1:15" ht="12.75" customHeight="1">
      <c r="A472" s="30">
        <v>462</v>
      </c>
      <c r="B472" s="217" t="s">
        <v>203</v>
      </c>
      <c r="C472" s="231">
        <v>1307.4000000000001</v>
      </c>
      <c r="D472" s="232">
        <v>1320.3333333333333</v>
      </c>
      <c r="E472" s="232">
        <v>1287.1166666666666</v>
      </c>
      <c r="F472" s="232">
        <v>1266.8333333333333</v>
      </c>
      <c r="G472" s="232">
        <v>1233.6166666666666</v>
      </c>
      <c r="H472" s="232">
        <v>1340.6166666666666</v>
      </c>
      <c r="I472" s="232">
        <v>1373.8333333333333</v>
      </c>
      <c r="J472" s="232">
        <v>1394.1166666666666</v>
      </c>
      <c r="K472" s="231">
        <v>1353.55</v>
      </c>
      <c r="L472" s="231">
        <v>1300.05</v>
      </c>
      <c r="M472" s="231">
        <v>5.8960400000000002</v>
      </c>
      <c r="N472" s="1"/>
      <c r="O472" s="1"/>
    </row>
    <row r="473" spans="1:15" ht="12.75" customHeight="1">
      <c r="A473" s="30">
        <v>463</v>
      </c>
      <c r="B473" s="217" t="s">
        <v>496</v>
      </c>
      <c r="C473" s="231">
        <v>34</v>
      </c>
      <c r="D473" s="232">
        <v>34.083333333333336</v>
      </c>
      <c r="E473" s="232">
        <v>33.56666666666667</v>
      </c>
      <c r="F473" s="232">
        <v>33.133333333333333</v>
      </c>
      <c r="G473" s="232">
        <v>32.616666666666667</v>
      </c>
      <c r="H473" s="232">
        <v>34.516666666666673</v>
      </c>
      <c r="I473" s="232">
        <v>35.033333333333339</v>
      </c>
      <c r="J473" s="232">
        <v>35.466666666666676</v>
      </c>
      <c r="K473" s="231">
        <v>34.6</v>
      </c>
      <c r="L473" s="231">
        <v>33.65</v>
      </c>
      <c r="M473" s="231">
        <v>34.66977</v>
      </c>
      <c r="N473" s="1"/>
      <c r="O473" s="1"/>
    </row>
    <row r="474" spans="1:15" ht="12.75" customHeight="1">
      <c r="A474" s="30">
        <v>464</v>
      </c>
      <c r="B474" s="217" t="s">
        <v>835</v>
      </c>
      <c r="C474" s="231">
        <v>281.39999999999998</v>
      </c>
      <c r="D474" s="232">
        <v>281.8</v>
      </c>
      <c r="E474" s="232">
        <v>279.35000000000002</v>
      </c>
      <c r="F474" s="232">
        <v>277.3</v>
      </c>
      <c r="G474" s="232">
        <v>274.85000000000002</v>
      </c>
      <c r="H474" s="232">
        <v>283.85000000000002</v>
      </c>
      <c r="I474" s="232">
        <v>286.29999999999995</v>
      </c>
      <c r="J474" s="232">
        <v>288.35000000000002</v>
      </c>
      <c r="K474" s="231">
        <v>284.25</v>
      </c>
      <c r="L474" s="231">
        <v>279.75</v>
      </c>
      <c r="M474" s="231">
        <v>3.4668899999999998</v>
      </c>
      <c r="N474" s="1"/>
      <c r="O474" s="1"/>
    </row>
    <row r="475" spans="1:15" ht="12.75" customHeight="1">
      <c r="A475" s="30">
        <v>465</v>
      </c>
      <c r="B475" s="217" t="s">
        <v>497</v>
      </c>
      <c r="C475" s="231">
        <v>246.6</v>
      </c>
      <c r="D475" s="232">
        <v>246.1</v>
      </c>
      <c r="E475" s="232">
        <v>243.5</v>
      </c>
      <c r="F475" s="232">
        <v>240.4</v>
      </c>
      <c r="G475" s="232">
        <v>237.8</v>
      </c>
      <c r="H475" s="232">
        <v>249.2</v>
      </c>
      <c r="I475" s="232">
        <v>251.79999999999995</v>
      </c>
      <c r="J475" s="232">
        <v>254.89999999999998</v>
      </c>
      <c r="K475" s="231">
        <v>248.7</v>
      </c>
      <c r="L475" s="231">
        <v>243</v>
      </c>
      <c r="M475" s="231">
        <v>6.4337400000000002</v>
      </c>
      <c r="N475" s="1"/>
      <c r="O475" s="1"/>
    </row>
    <row r="476" spans="1:15" ht="12.75" customHeight="1">
      <c r="A476" s="30">
        <v>466</v>
      </c>
      <c r="B476" s="217" t="s">
        <v>498</v>
      </c>
      <c r="C476" s="231">
        <v>2781.1</v>
      </c>
      <c r="D476" s="232">
        <v>2788.5166666666664</v>
      </c>
      <c r="E476" s="232">
        <v>2744.583333333333</v>
      </c>
      <c r="F476" s="232">
        <v>2708.0666666666666</v>
      </c>
      <c r="G476" s="232">
        <v>2664.1333333333332</v>
      </c>
      <c r="H476" s="232">
        <v>2825.0333333333328</v>
      </c>
      <c r="I476" s="232">
        <v>2868.9666666666662</v>
      </c>
      <c r="J476" s="232">
        <v>2905.4833333333327</v>
      </c>
      <c r="K476" s="231">
        <v>2832.45</v>
      </c>
      <c r="L476" s="231">
        <v>2752</v>
      </c>
      <c r="M476" s="231">
        <v>2.4792700000000001</v>
      </c>
      <c r="N476" s="1"/>
      <c r="O476" s="1"/>
    </row>
    <row r="477" spans="1:15" ht="12.75" customHeight="1">
      <c r="A477" s="30">
        <v>467</v>
      </c>
      <c r="B477" s="217" t="s">
        <v>499</v>
      </c>
      <c r="C477" s="231">
        <v>559.15</v>
      </c>
      <c r="D477" s="232">
        <v>556.6</v>
      </c>
      <c r="E477" s="232">
        <v>550.70000000000005</v>
      </c>
      <c r="F477" s="232">
        <v>542.25</v>
      </c>
      <c r="G477" s="232">
        <v>536.35</v>
      </c>
      <c r="H477" s="232">
        <v>565.05000000000007</v>
      </c>
      <c r="I477" s="232">
        <v>570.94999999999993</v>
      </c>
      <c r="J477" s="232">
        <v>579.40000000000009</v>
      </c>
      <c r="K477" s="231">
        <v>562.5</v>
      </c>
      <c r="L477" s="231">
        <v>548.15</v>
      </c>
      <c r="M477" s="231">
        <v>1.1255599999999999</v>
      </c>
      <c r="N477" s="1"/>
      <c r="O477" s="1"/>
    </row>
    <row r="478" spans="1:15" ht="12.75" customHeight="1">
      <c r="A478" s="30">
        <v>468</v>
      </c>
      <c r="B478" s="217" t="s">
        <v>867</v>
      </c>
      <c r="C478" s="231">
        <v>538.54999999999995</v>
      </c>
      <c r="D478" s="232">
        <v>535.25</v>
      </c>
      <c r="E478" s="232">
        <v>529.5</v>
      </c>
      <c r="F478" s="232">
        <v>520.45000000000005</v>
      </c>
      <c r="G478" s="232">
        <v>514.70000000000005</v>
      </c>
      <c r="H478" s="232">
        <v>544.29999999999995</v>
      </c>
      <c r="I478" s="232">
        <v>550.04999999999995</v>
      </c>
      <c r="J478" s="232">
        <v>559.09999999999991</v>
      </c>
      <c r="K478" s="231">
        <v>541</v>
      </c>
      <c r="L478" s="231">
        <v>526.20000000000005</v>
      </c>
      <c r="M478" s="231">
        <v>3.7265199999999998</v>
      </c>
      <c r="N478" s="1"/>
      <c r="O478" s="1"/>
    </row>
    <row r="479" spans="1:15" ht="12.75" customHeight="1">
      <c r="A479" s="30">
        <v>469</v>
      </c>
      <c r="B479" s="217" t="s">
        <v>207</v>
      </c>
      <c r="C479" s="231">
        <v>715.65</v>
      </c>
      <c r="D479" s="232">
        <v>716.58333333333337</v>
      </c>
      <c r="E479" s="232">
        <v>711.06666666666672</v>
      </c>
      <c r="F479" s="232">
        <v>706.48333333333335</v>
      </c>
      <c r="G479" s="232">
        <v>700.9666666666667</v>
      </c>
      <c r="H479" s="232">
        <v>721.16666666666674</v>
      </c>
      <c r="I479" s="232">
        <v>726.68333333333339</v>
      </c>
      <c r="J479" s="232">
        <v>731.26666666666677</v>
      </c>
      <c r="K479" s="231">
        <v>722.1</v>
      </c>
      <c r="L479" s="231">
        <v>712</v>
      </c>
      <c r="M479" s="231">
        <v>13.547370000000001</v>
      </c>
      <c r="N479" s="1"/>
      <c r="O479" s="1"/>
    </row>
    <row r="480" spans="1:15" ht="12.75" customHeight="1">
      <c r="A480" s="30">
        <v>470</v>
      </c>
      <c r="B480" s="217" t="s">
        <v>500</v>
      </c>
      <c r="C480" s="231">
        <v>843.45</v>
      </c>
      <c r="D480" s="232">
        <v>848.56666666666661</v>
      </c>
      <c r="E480" s="232">
        <v>826.23333333333323</v>
      </c>
      <c r="F480" s="232">
        <v>809.01666666666665</v>
      </c>
      <c r="G480" s="232">
        <v>786.68333333333328</v>
      </c>
      <c r="H480" s="232">
        <v>865.78333333333319</v>
      </c>
      <c r="I480" s="232">
        <v>888.11666666666667</v>
      </c>
      <c r="J480" s="232">
        <v>905.33333333333314</v>
      </c>
      <c r="K480" s="231">
        <v>870.9</v>
      </c>
      <c r="L480" s="231">
        <v>831.35</v>
      </c>
      <c r="M480" s="231">
        <v>4.4958299999999998</v>
      </c>
      <c r="N480" s="1"/>
      <c r="O480" s="1"/>
    </row>
    <row r="481" spans="1:15" ht="12.75" customHeight="1">
      <c r="A481" s="30">
        <v>471</v>
      </c>
      <c r="B481" s="217" t="s">
        <v>206</v>
      </c>
      <c r="C481" s="231">
        <v>7005.35</v>
      </c>
      <c r="D481" s="232">
        <v>7017.0666666666666</v>
      </c>
      <c r="E481" s="232">
        <v>6972.1333333333332</v>
      </c>
      <c r="F481" s="232">
        <v>6938.916666666667</v>
      </c>
      <c r="G481" s="232">
        <v>6893.9833333333336</v>
      </c>
      <c r="H481" s="232">
        <v>7050.2833333333328</v>
      </c>
      <c r="I481" s="232">
        <v>7095.2166666666653</v>
      </c>
      <c r="J481" s="232">
        <v>7128.4333333333325</v>
      </c>
      <c r="K481" s="231">
        <v>7062</v>
      </c>
      <c r="L481" s="231">
        <v>6983.85</v>
      </c>
      <c r="M481" s="231">
        <v>3.1922100000000002</v>
      </c>
      <c r="N481" s="1"/>
      <c r="O481" s="1"/>
    </row>
    <row r="482" spans="1:15" ht="12.75" customHeight="1">
      <c r="A482" s="30">
        <v>472</v>
      </c>
      <c r="B482" s="217" t="s">
        <v>275</v>
      </c>
      <c r="C482" s="231">
        <v>80.55</v>
      </c>
      <c r="D482" s="232">
        <v>81.083333333333329</v>
      </c>
      <c r="E482" s="232">
        <v>79.066666666666663</v>
      </c>
      <c r="F482" s="232">
        <v>77.583333333333329</v>
      </c>
      <c r="G482" s="232">
        <v>75.566666666666663</v>
      </c>
      <c r="H482" s="232">
        <v>82.566666666666663</v>
      </c>
      <c r="I482" s="232">
        <v>84.583333333333343</v>
      </c>
      <c r="J482" s="232">
        <v>86.066666666666663</v>
      </c>
      <c r="K482" s="231">
        <v>83.1</v>
      </c>
      <c r="L482" s="231">
        <v>79.599999999999994</v>
      </c>
      <c r="M482" s="231">
        <v>246.18028000000001</v>
      </c>
      <c r="N482" s="1"/>
      <c r="O482" s="1"/>
    </row>
    <row r="483" spans="1:15" ht="12.75" customHeight="1">
      <c r="A483" s="30">
        <v>473</v>
      </c>
      <c r="B483" s="217" t="s">
        <v>205</v>
      </c>
      <c r="C483" s="231">
        <v>1679.55</v>
      </c>
      <c r="D483" s="232">
        <v>1673.8666666666668</v>
      </c>
      <c r="E483" s="232">
        <v>1660.2833333333335</v>
      </c>
      <c r="F483" s="232">
        <v>1641.0166666666667</v>
      </c>
      <c r="G483" s="232">
        <v>1627.4333333333334</v>
      </c>
      <c r="H483" s="232">
        <v>1693.1333333333337</v>
      </c>
      <c r="I483" s="232">
        <v>1706.7166666666667</v>
      </c>
      <c r="J483" s="232">
        <v>1725.9833333333338</v>
      </c>
      <c r="K483" s="231">
        <v>1687.45</v>
      </c>
      <c r="L483" s="231">
        <v>1654.6</v>
      </c>
      <c r="M483" s="231">
        <v>1.7181900000000001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851.45</v>
      </c>
      <c r="D484" s="242">
        <v>855.6</v>
      </c>
      <c r="E484" s="242">
        <v>844.05000000000007</v>
      </c>
      <c r="F484" s="242">
        <v>836.65000000000009</v>
      </c>
      <c r="G484" s="242">
        <v>825.10000000000014</v>
      </c>
      <c r="H484" s="242">
        <v>863</v>
      </c>
      <c r="I484" s="242">
        <v>874.55</v>
      </c>
      <c r="J484" s="241">
        <v>881.94999999999993</v>
      </c>
      <c r="K484" s="241">
        <v>867.15</v>
      </c>
      <c r="L484" s="241">
        <v>848.2</v>
      </c>
      <c r="M484" s="217">
        <v>9.9896999999999991</v>
      </c>
      <c r="N484" s="1"/>
      <c r="O484" s="1"/>
    </row>
    <row r="485" spans="1:15" ht="12.75" customHeight="1">
      <c r="A485" s="30">
        <v>475</v>
      </c>
      <c r="B485" s="241" t="s">
        <v>276</v>
      </c>
      <c r="C485" s="242">
        <v>260</v>
      </c>
      <c r="D485" s="242">
        <v>260.78333333333336</v>
      </c>
      <c r="E485" s="242">
        <v>257.56666666666672</v>
      </c>
      <c r="F485" s="242">
        <v>255.13333333333338</v>
      </c>
      <c r="G485" s="242">
        <v>251.91666666666674</v>
      </c>
      <c r="H485" s="242">
        <v>263.2166666666667</v>
      </c>
      <c r="I485" s="242">
        <v>266.43333333333328</v>
      </c>
      <c r="J485" s="241">
        <v>268.86666666666667</v>
      </c>
      <c r="K485" s="241">
        <v>264</v>
      </c>
      <c r="L485" s="241">
        <v>258.35000000000002</v>
      </c>
      <c r="M485" s="217">
        <v>0.88805000000000001</v>
      </c>
      <c r="N485" s="1"/>
      <c r="O485" s="1"/>
    </row>
    <row r="486" spans="1:15" ht="12.75" customHeight="1">
      <c r="A486" s="30">
        <v>476</v>
      </c>
      <c r="B486" s="241" t="s">
        <v>501</v>
      </c>
      <c r="C486" s="231">
        <v>2972.05</v>
      </c>
      <c r="D486" s="232">
        <v>2977.35</v>
      </c>
      <c r="E486" s="232">
        <v>2934.7</v>
      </c>
      <c r="F486" s="232">
        <v>2897.35</v>
      </c>
      <c r="G486" s="232">
        <v>2854.7</v>
      </c>
      <c r="H486" s="232">
        <v>3014.7</v>
      </c>
      <c r="I486" s="232">
        <v>3057.3500000000004</v>
      </c>
      <c r="J486" s="232">
        <v>3094.7</v>
      </c>
      <c r="K486" s="231">
        <v>3020</v>
      </c>
      <c r="L486" s="231">
        <v>2940</v>
      </c>
      <c r="M486" s="231">
        <v>0.37708000000000003</v>
      </c>
      <c r="N486" s="1"/>
      <c r="O486" s="1"/>
    </row>
    <row r="487" spans="1:15" ht="12.75" customHeight="1">
      <c r="A487" s="30">
        <v>477</v>
      </c>
      <c r="B487" s="241" t="s">
        <v>502</v>
      </c>
      <c r="C487" s="242">
        <v>686.9</v>
      </c>
      <c r="D487" s="242">
        <v>685.13333333333333</v>
      </c>
      <c r="E487" s="242">
        <v>680.26666666666665</v>
      </c>
      <c r="F487" s="242">
        <v>673.63333333333333</v>
      </c>
      <c r="G487" s="242">
        <v>668.76666666666665</v>
      </c>
      <c r="H487" s="242">
        <v>691.76666666666665</v>
      </c>
      <c r="I487" s="242">
        <v>696.63333333333321</v>
      </c>
      <c r="J487" s="241">
        <v>703.26666666666665</v>
      </c>
      <c r="K487" s="241">
        <v>690</v>
      </c>
      <c r="L487" s="241">
        <v>678.5</v>
      </c>
      <c r="M487" s="217">
        <v>1.6111200000000001</v>
      </c>
      <c r="N487" s="1"/>
      <c r="O487" s="1"/>
    </row>
    <row r="488" spans="1:15" ht="12.75" customHeight="1">
      <c r="A488" s="30">
        <v>478</v>
      </c>
      <c r="B488" s="241" t="s">
        <v>503</v>
      </c>
      <c r="C488" s="231">
        <v>299.75</v>
      </c>
      <c r="D488" s="232">
        <v>302.15000000000003</v>
      </c>
      <c r="E488" s="232">
        <v>296.55000000000007</v>
      </c>
      <c r="F488" s="232">
        <v>293.35000000000002</v>
      </c>
      <c r="G488" s="232">
        <v>287.75000000000006</v>
      </c>
      <c r="H488" s="232">
        <v>305.35000000000008</v>
      </c>
      <c r="I488" s="232">
        <v>310.9500000000001</v>
      </c>
      <c r="J488" s="232">
        <v>314.15000000000009</v>
      </c>
      <c r="K488" s="231">
        <v>307.75</v>
      </c>
      <c r="L488" s="231">
        <v>298.95</v>
      </c>
      <c r="M488" s="231">
        <v>3.5316399999999999</v>
      </c>
      <c r="N488" s="1"/>
      <c r="O488" s="1"/>
    </row>
    <row r="489" spans="1:15" ht="12.75" customHeight="1">
      <c r="A489" s="30">
        <v>479</v>
      </c>
      <c r="B489" s="241" t="s">
        <v>504</v>
      </c>
      <c r="C489" s="242">
        <v>321</v>
      </c>
      <c r="D489" s="242">
        <v>321.68333333333334</v>
      </c>
      <c r="E489" s="232">
        <v>318.16666666666669</v>
      </c>
      <c r="F489" s="232">
        <v>315.33333333333337</v>
      </c>
      <c r="G489" s="232">
        <v>311.81666666666672</v>
      </c>
      <c r="H489" s="232">
        <v>324.51666666666665</v>
      </c>
      <c r="I489" s="232">
        <v>328.0333333333333</v>
      </c>
      <c r="J489" s="232">
        <v>330.86666666666662</v>
      </c>
      <c r="K489" s="231">
        <v>325.2</v>
      </c>
      <c r="L489" s="231">
        <v>318.85000000000002</v>
      </c>
      <c r="M489" s="231">
        <v>1.0063899999999999</v>
      </c>
      <c r="N489" s="1"/>
      <c r="O489" s="1"/>
    </row>
    <row r="490" spans="1:15" ht="12.75" customHeight="1">
      <c r="A490" s="30">
        <v>480</v>
      </c>
      <c r="B490" s="241" t="s">
        <v>505</v>
      </c>
      <c r="C490" s="231">
        <v>293.25</v>
      </c>
      <c r="D490" s="232">
        <v>295.75</v>
      </c>
      <c r="E490" s="232">
        <v>288.5</v>
      </c>
      <c r="F490" s="232">
        <v>283.75</v>
      </c>
      <c r="G490" s="232">
        <v>276.5</v>
      </c>
      <c r="H490" s="232">
        <v>300.5</v>
      </c>
      <c r="I490" s="232">
        <v>307.75</v>
      </c>
      <c r="J490" s="232">
        <v>312.5</v>
      </c>
      <c r="K490" s="231">
        <v>303</v>
      </c>
      <c r="L490" s="231">
        <v>291</v>
      </c>
      <c r="M490" s="231">
        <v>0.95684000000000002</v>
      </c>
      <c r="N490" s="1"/>
      <c r="O490" s="1"/>
    </row>
    <row r="491" spans="1:15" ht="12.75" customHeight="1">
      <c r="A491" s="30">
        <v>481</v>
      </c>
      <c r="B491" s="241" t="s">
        <v>277</v>
      </c>
      <c r="C491" s="242">
        <v>1308.55</v>
      </c>
      <c r="D491" s="242">
        <v>1312.3500000000001</v>
      </c>
      <c r="E491" s="232">
        <v>1296.2000000000003</v>
      </c>
      <c r="F491" s="232">
        <v>1283.8500000000001</v>
      </c>
      <c r="G491" s="232">
        <v>1267.7000000000003</v>
      </c>
      <c r="H491" s="232">
        <v>1324.7000000000003</v>
      </c>
      <c r="I491" s="232">
        <v>1340.8500000000004</v>
      </c>
      <c r="J491" s="232">
        <v>1353.2000000000003</v>
      </c>
      <c r="K491" s="231">
        <v>1328.5</v>
      </c>
      <c r="L491" s="231">
        <v>1300</v>
      </c>
      <c r="M491" s="231">
        <v>7.8991899999999999</v>
      </c>
      <c r="N491" s="1"/>
      <c r="O491" s="1"/>
    </row>
    <row r="492" spans="1:15" ht="12.75" customHeight="1">
      <c r="A492" s="30">
        <v>482</v>
      </c>
      <c r="B492" s="217" t="s">
        <v>868</v>
      </c>
      <c r="C492" s="231">
        <v>1298.9000000000001</v>
      </c>
      <c r="D492" s="232">
        <v>1306.3</v>
      </c>
      <c r="E492" s="232">
        <v>1282.5999999999999</v>
      </c>
      <c r="F492" s="232">
        <v>1266.3</v>
      </c>
      <c r="G492" s="232">
        <v>1242.5999999999999</v>
      </c>
      <c r="H492" s="232">
        <v>1322.6</v>
      </c>
      <c r="I492" s="232">
        <v>1346.3000000000002</v>
      </c>
      <c r="J492" s="232">
        <v>1362.6</v>
      </c>
      <c r="K492" s="231">
        <v>1330</v>
      </c>
      <c r="L492" s="231">
        <v>1290</v>
      </c>
      <c r="M492" s="231">
        <v>0.48026000000000002</v>
      </c>
      <c r="N492" s="1"/>
      <c r="O492" s="1"/>
    </row>
    <row r="493" spans="1:15" ht="12.75" customHeight="1">
      <c r="A493" s="30">
        <v>483</v>
      </c>
      <c r="B493" s="217" t="s">
        <v>208</v>
      </c>
      <c r="C493" s="242">
        <v>308.3</v>
      </c>
      <c r="D493" s="242">
        <v>310.9666666666667</v>
      </c>
      <c r="E493" s="232">
        <v>303.53333333333342</v>
      </c>
      <c r="F493" s="232">
        <v>298.76666666666671</v>
      </c>
      <c r="G493" s="232">
        <v>291.33333333333343</v>
      </c>
      <c r="H493" s="232">
        <v>315.73333333333341</v>
      </c>
      <c r="I493" s="232">
        <v>323.16666666666669</v>
      </c>
      <c r="J493" s="232">
        <v>327.93333333333339</v>
      </c>
      <c r="K493" s="231">
        <v>318.39999999999998</v>
      </c>
      <c r="L493" s="231">
        <v>306.2</v>
      </c>
      <c r="M493" s="231">
        <v>160.35314</v>
      </c>
      <c r="N493" s="1"/>
      <c r="O493" s="1"/>
    </row>
    <row r="494" spans="1:15" ht="12.75" customHeight="1">
      <c r="A494" s="30">
        <v>484</v>
      </c>
      <c r="B494" s="217" t="s">
        <v>836</v>
      </c>
      <c r="C494" s="231">
        <v>405.4</v>
      </c>
      <c r="D494" s="232">
        <v>408.4666666666667</v>
      </c>
      <c r="E494" s="232">
        <v>399.93333333333339</v>
      </c>
      <c r="F494" s="232">
        <v>394.4666666666667</v>
      </c>
      <c r="G494" s="232">
        <v>385.93333333333339</v>
      </c>
      <c r="H494" s="232">
        <v>413.93333333333339</v>
      </c>
      <c r="I494" s="232">
        <v>422.4666666666667</v>
      </c>
      <c r="J494" s="232">
        <v>427.93333333333339</v>
      </c>
      <c r="K494" s="231">
        <v>417</v>
      </c>
      <c r="L494" s="231">
        <v>403</v>
      </c>
      <c r="M494" s="231">
        <v>1.89795</v>
      </c>
      <c r="N494" s="1"/>
      <c r="O494" s="1"/>
    </row>
    <row r="495" spans="1:15" ht="12.75" customHeight="1">
      <c r="A495" s="30">
        <v>485</v>
      </c>
      <c r="B495" s="217" t="s">
        <v>506</v>
      </c>
      <c r="C495" s="242">
        <v>1994.9</v>
      </c>
      <c r="D495" s="242">
        <v>1998.95</v>
      </c>
      <c r="E495" s="232">
        <v>1985.95</v>
      </c>
      <c r="F495" s="232">
        <v>1977</v>
      </c>
      <c r="G495" s="232">
        <v>1964</v>
      </c>
      <c r="H495" s="232">
        <v>2007.9</v>
      </c>
      <c r="I495" s="232">
        <v>2020.9</v>
      </c>
      <c r="J495" s="232">
        <v>2029.8500000000001</v>
      </c>
      <c r="K495" s="231">
        <v>2011.95</v>
      </c>
      <c r="L495" s="231">
        <v>1990</v>
      </c>
      <c r="M495" s="231">
        <v>0.57279000000000002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7.8</v>
      </c>
      <c r="D496" s="242">
        <v>7.833333333333333</v>
      </c>
      <c r="E496" s="232">
        <v>7.6666666666666661</v>
      </c>
      <c r="F496" s="232">
        <v>7.5333333333333332</v>
      </c>
      <c r="G496" s="232">
        <v>7.3666666666666663</v>
      </c>
      <c r="H496" s="232">
        <v>7.9666666666666659</v>
      </c>
      <c r="I496" s="232">
        <v>8.1333333333333329</v>
      </c>
      <c r="J496" s="232">
        <v>8.2666666666666657</v>
      </c>
      <c r="K496" s="231">
        <v>8</v>
      </c>
      <c r="L496" s="231">
        <v>7.7</v>
      </c>
      <c r="M496" s="231">
        <v>1271.50341</v>
      </c>
      <c r="N496" s="1"/>
      <c r="O496" s="1"/>
    </row>
    <row r="497" spans="1:15" ht="12.75" customHeight="1">
      <c r="A497" s="30">
        <v>487</v>
      </c>
      <c r="B497" s="217" t="s">
        <v>209</v>
      </c>
      <c r="C497" s="242">
        <v>805.85</v>
      </c>
      <c r="D497" s="242">
        <v>804.23333333333323</v>
      </c>
      <c r="E497" s="232">
        <v>798.11666666666645</v>
      </c>
      <c r="F497" s="232">
        <v>790.38333333333321</v>
      </c>
      <c r="G497" s="232">
        <v>784.26666666666642</v>
      </c>
      <c r="H497" s="232">
        <v>811.96666666666647</v>
      </c>
      <c r="I497" s="232">
        <v>818.08333333333326</v>
      </c>
      <c r="J497" s="232">
        <v>825.81666666666649</v>
      </c>
      <c r="K497" s="231">
        <v>810.35</v>
      </c>
      <c r="L497" s="231">
        <v>796.5</v>
      </c>
      <c r="M497" s="231">
        <v>9.3948599999999995</v>
      </c>
      <c r="N497" s="1"/>
      <c r="O497" s="1"/>
    </row>
    <row r="498" spans="1:15" ht="12.75" customHeight="1">
      <c r="A498" s="30">
        <v>488</v>
      </c>
      <c r="B498" s="217" t="s">
        <v>507</v>
      </c>
      <c r="C498" s="242">
        <v>228.65</v>
      </c>
      <c r="D498" s="242">
        <v>229.88333333333333</v>
      </c>
      <c r="E498" s="232">
        <v>225.76666666666665</v>
      </c>
      <c r="F498" s="232">
        <v>222.88333333333333</v>
      </c>
      <c r="G498" s="232">
        <v>218.76666666666665</v>
      </c>
      <c r="H498" s="232">
        <v>232.76666666666665</v>
      </c>
      <c r="I498" s="232">
        <v>236.88333333333333</v>
      </c>
      <c r="J498" s="232">
        <v>239.76666666666665</v>
      </c>
      <c r="K498" s="231">
        <v>234</v>
      </c>
      <c r="L498" s="231">
        <v>227</v>
      </c>
      <c r="M498" s="231">
        <v>3.7105100000000002</v>
      </c>
      <c r="N498" s="1"/>
      <c r="O498" s="1"/>
    </row>
    <row r="499" spans="1:15" ht="12.75" customHeight="1">
      <c r="A499" s="30">
        <v>489</v>
      </c>
      <c r="B499" s="217" t="s">
        <v>508</v>
      </c>
      <c r="C499" s="242">
        <v>75.25</v>
      </c>
      <c r="D499" s="242">
        <v>75.666666666666671</v>
      </c>
      <c r="E499" s="232">
        <v>74.333333333333343</v>
      </c>
      <c r="F499" s="232">
        <v>73.416666666666671</v>
      </c>
      <c r="G499" s="232">
        <v>72.083333333333343</v>
      </c>
      <c r="H499" s="232">
        <v>76.583333333333343</v>
      </c>
      <c r="I499" s="232">
        <v>77.916666666666686</v>
      </c>
      <c r="J499" s="232">
        <v>78.833333333333343</v>
      </c>
      <c r="K499" s="231">
        <v>77</v>
      </c>
      <c r="L499" s="231">
        <v>74.75</v>
      </c>
      <c r="M499" s="231">
        <v>4.3178299999999998</v>
      </c>
      <c r="N499" s="1"/>
      <c r="O499" s="1"/>
    </row>
    <row r="500" spans="1:15" ht="12.75" customHeight="1">
      <c r="A500" s="30">
        <v>490</v>
      </c>
      <c r="B500" s="217" t="s">
        <v>509</v>
      </c>
      <c r="C500" s="242">
        <v>763</v>
      </c>
      <c r="D500" s="242">
        <v>759.58333333333337</v>
      </c>
      <c r="E500" s="232">
        <v>746.4666666666667</v>
      </c>
      <c r="F500" s="232">
        <v>729.93333333333328</v>
      </c>
      <c r="G500" s="232">
        <v>716.81666666666661</v>
      </c>
      <c r="H500" s="232">
        <v>776.11666666666679</v>
      </c>
      <c r="I500" s="232">
        <v>789.23333333333335</v>
      </c>
      <c r="J500" s="232">
        <v>805.76666666666688</v>
      </c>
      <c r="K500" s="231">
        <v>772.7</v>
      </c>
      <c r="L500" s="231">
        <v>743.05</v>
      </c>
      <c r="M500" s="231">
        <v>1.10684</v>
      </c>
      <c r="N500" s="1"/>
      <c r="O500" s="1"/>
    </row>
    <row r="501" spans="1:15" ht="12.75" customHeight="1">
      <c r="A501" s="30">
        <v>491</v>
      </c>
      <c r="B501" s="217" t="s">
        <v>278</v>
      </c>
      <c r="C501" s="242">
        <v>1505.75</v>
      </c>
      <c r="D501" s="242">
        <v>1505.75</v>
      </c>
      <c r="E501" s="232">
        <v>1492.5</v>
      </c>
      <c r="F501" s="232">
        <v>1479.25</v>
      </c>
      <c r="G501" s="232">
        <v>1466</v>
      </c>
      <c r="H501" s="232">
        <v>1519</v>
      </c>
      <c r="I501" s="232">
        <v>1532.25</v>
      </c>
      <c r="J501" s="232">
        <v>1545.5</v>
      </c>
      <c r="K501" s="231">
        <v>1519</v>
      </c>
      <c r="L501" s="231">
        <v>1492.5</v>
      </c>
      <c r="M501" s="231">
        <v>0.29598000000000002</v>
      </c>
      <c r="N501" s="1"/>
      <c r="O501" s="1"/>
    </row>
    <row r="502" spans="1:15" ht="12.75" customHeight="1">
      <c r="A502" s="30">
        <v>492</v>
      </c>
      <c r="B502" s="217" t="s">
        <v>210</v>
      </c>
      <c r="C502" s="217">
        <v>389.7</v>
      </c>
      <c r="D502" s="242">
        <v>391.93333333333339</v>
      </c>
      <c r="E502" s="232">
        <v>386.36666666666679</v>
      </c>
      <c r="F502" s="232">
        <v>383.03333333333342</v>
      </c>
      <c r="G502" s="232">
        <v>377.46666666666681</v>
      </c>
      <c r="H502" s="232">
        <v>395.26666666666677</v>
      </c>
      <c r="I502" s="232">
        <v>400.83333333333337</v>
      </c>
      <c r="J502" s="232">
        <v>404.16666666666674</v>
      </c>
      <c r="K502" s="231">
        <v>397.5</v>
      </c>
      <c r="L502" s="231">
        <v>388.6</v>
      </c>
      <c r="M502" s="231">
        <v>44.63261</v>
      </c>
      <c r="N502" s="1"/>
      <c r="O502" s="1"/>
    </row>
    <row r="503" spans="1:15" ht="12.75" customHeight="1">
      <c r="A503" s="30">
        <v>493</v>
      </c>
      <c r="B503" s="217" t="s">
        <v>510</v>
      </c>
      <c r="C503" s="217">
        <v>232.2</v>
      </c>
      <c r="D503" s="242">
        <v>232.85</v>
      </c>
      <c r="E503" s="232">
        <v>228.04999999999998</v>
      </c>
      <c r="F503" s="232">
        <v>223.89999999999998</v>
      </c>
      <c r="G503" s="232">
        <v>219.09999999999997</v>
      </c>
      <c r="H503" s="232">
        <v>237</v>
      </c>
      <c r="I503" s="232">
        <v>241.8</v>
      </c>
      <c r="J503" s="232">
        <v>245.95000000000002</v>
      </c>
      <c r="K503" s="231">
        <v>237.65</v>
      </c>
      <c r="L503" s="231">
        <v>228.7</v>
      </c>
      <c r="M503" s="231">
        <v>30.536799999999999</v>
      </c>
      <c r="N503" s="1"/>
      <c r="O503" s="1"/>
    </row>
    <row r="504" spans="1:15" ht="12.75" customHeight="1">
      <c r="A504" s="30">
        <v>494</v>
      </c>
      <c r="B504" s="217" t="s">
        <v>279</v>
      </c>
      <c r="C504" s="217">
        <v>21.35</v>
      </c>
      <c r="D504" s="242">
        <v>21.55</v>
      </c>
      <c r="E504" s="232">
        <v>20.700000000000003</v>
      </c>
      <c r="F504" s="232">
        <v>20.05</v>
      </c>
      <c r="G504" s="232">
        <v>19.200000000000003</v>
      </c>
      <c r="H504" s="232">
        <v>22.200000000000003</v>
      </c>
      <c r="I504" s="232">
        <v>23.050000000000004</v>
      </c>
      <c r="J504" s="232">
        <v>23.700000000000003</v>
      </c>
      <c r="K504" s="231">
        <v>22.4</v>
      </c>
      <c r="L504" s="231">
        <v>20.9</v>
      </c>
      <c r="M504" s="231">
        <v>3951.37176</v>
      </c>
      <c r="N504" s="1"/>
      <c r="O504" s="1"/>
    </row>
    <row r="505" spans="1:15" ht="12.75" customHeight="1">
      <c r="A505" s="30">
        <v>495</v>
      </c>
      <c r="B505" s="217" t="s">
        <v>837</v>
      </c>
      <c r="C505" s="217">
        <v>9034.4500000000007</v>
      </c>
      <c r="D505" s="242">
        <v>8998.9166666666661</v>
      </c>
      <c r="E505" s="232">
        <v>8912.8833333333314</v>
      </c>
      <c r="F505" s="232">
        <v>8791.3166666666657</v>
      </c>
      <c r="G505" s="232">
        <v>8705.283333333331</v>
      </c>
      <c r="H505" s="232">
        <v>9120.4833333333318</v>
      </c>
      <c r="I505" s="232">
        <v>9206.5166666666682</v>
      </c>
      <c r="J505" s="232">
        <v>9328.0833333333321</v>
      </c>
      <c r="K505" s="231">
        <v>9084.9500000000007</v>
      </c>
      <c r="L505" s="231">
        <v>8877.35</v>
      </c>
      <c r="M505" s="231">
        <v>3.9059999999999997E-2</v>
      </c>
      <c r="N505" s="1"/>
      <c r="O505" s="1"/>
    </row>
    <row r="506" spans="1:15" ht="12.75" customHeight="1">
      <c r="A506" s="30">
        <v>496</v>
      </c>
      <c r="B506" s="217" t="s">
        <v>211</v>
      </c>
      <c r="C506" s="242">
        <v>236.95</v>
      </c>
      <c r="D506" s="232">
        <v>237.1</v>
      </c>
      <c r="E506" s="232">
        <v>234.04999999999998</v>
      </c>
      <c r="F506" s="232">
        <v>231.14999999999998</v>
      </c>
      <c r="G506" s="232">
        <v>228.09999999999997</v>
      </c>
      <c r="H506" s="232">
        <v>240</v>
      </c>
      <c r="I506" s="232">
        <v>243.05</v>
      </c>
      <c r="J506" s="231">
        <v>245.95000000000002</v>
      </c>
      <c r="K506" s="231">
        <v>240.15</v>
      </c>
      <c r="L506" s="231">
        <v>234.2</v>
      </c>
      <c r="M506" s="217">
        <v>49.685279999999999</v>
      </c>
      <c r="N506" s="1"/>
      <c r="O506" s="1"/>
    </row>
    <row r="507" spans="1:15" ht="12.75" customHeight="1">
      <c r="A507" s="30">
        <v>497</v>
      </c>
      <c r="B507" s="217" t="s">
        <v>511</v>
      </c>
      <c r="C507" s="242">
        <v>213.3</v>
      </c>
      <c r="D507" s="232">
        <v>213.46666666666667</v>
      </c>
      <c r="E507" s="232">
        <v>211.33333333333334</v>
      </c>
      <c r="F507" s="232">
        <v>209.36666666666667</v>
      </c>
      <c r="G507" s="232">
        <v>207.23333333333335</v>
      </c>
      <c r="H507" s="232">
        <v>215.43333333333334</v>
      </c>
      <c r="I507" s="232">
        <v>217.56666666666666</v>
      </c>
      <c r="J507" s="231">
        <v>219.53333333333333</v>
      </c>
      <c r="K507" s="231">
        <v>215.6</v>
      </c>
      <c r="L507" s="231">
        <v>211.5</v>
      </c>
      <c r="M507" s="217">
        <v>4.0582599999999998</v>
      </c>
      <c r="N507" s="1"/>
      <c r="O507" s="1"/>
    </row>
    <row r="508" spans="1:15" ht="12.75" customHeight="1">
      <c r="A508" s="30">
        <v>498</v>
      </c>
      <c r="B508" s="217" t="s">
        <v>810</v>
      </c>
      <c r="C508" s="217">
        <v>56.35</v>
      </c>
      <c r="D508" s="242">
        <v>57.016666666666673</v>
      </c>
      <c r="E508" s="232">
        <v>55.333333333333343</v>
      </c>
      <c r="F508" s="232">
        <v>54.31666666666667</v>
      </c>
      <c r="G508" s="232">
        <v>52.63333333333334</v>
      </c>
      <c r="H508" s="232">
        <v>58.033333333333346</v>
      </c>
      <c r="I508" s="232">
        <v>59.716666666666669</v>
      </c>
      <c r="J508" s="232">
        <v>60.733333333333348</v>
      </c>
      <c r="K508" s="231">
        <v>58.7</v>
      </c>
      <c r="L508" s="231">
        <v>56</v>
      </c>
      <c r="M508" s="231">
        <v>489.75781000000001</v>
      </c>
      <c r="N508" s="1"/>
      <c r="O508" s="1"/>
    </row>
    <row r="509" spans="1:15" ht="12.75" customHeight="1">
      <c r="A509" s="30">
        <v>499</v>
      </c>
      <c r="B509" s="217" t="s">
        <v>801</v>
      </c>
      <c r="C509" s="217">
        <v>423.85</v>
      </c>
      <c r="D509" s="242">
        <v>423.66666666666669</v>
      </c>
      <c r="E509" s="232">
        <v>419.98333333333335</v>
      </c>
      <c r="F509" s="232">
        <v>416.11666666666667</v>
      </c>
      <c r="G509" s="232">
        <v>412.43333333333334</v>
      </c>
      <c r="H509" s="232">
        <v>427.53333333333336</v>
      </c>
      <c r="I509" s="232">
        <v>431.21666666666664</v>
      </c>
      <c r="J509" s="232">
        <v>435.08333333333337</v>
      </c>
      <c r="K509" s="231">
        <v>427.35</v>
      </c>
      <c r="L509" s="231">
        <v>419.8</v>
      </c>
      <c r="M509" s="231">
        <v>4.8255499999999998</v>
      </c>
      <c r="N509" s="1"/>
      <c r="O509" s="1"/>
    </row>
    <row r="510" spans="1:15" ht="12.75" customHeight="1">
      <c r="A510" s="265">
        <v>500</v>
      </c>
      <c r="B510" s="217" t="s">
        <v>512</v>
      </c>
      <c r="C510" s="242">
        <v>1506.2</v>
      </c>
      <c r="D510" s="232">
        <v>1515.05</v>
      </c>
      <c r="E510" s="232">
        <v>1491.1499999999999</v>
      </c>
      <c r="F510" s="232">
        <v>1476.1</v>
      </c>
      <c r="G510" s="232">
        <v>1452.1999999999998</v>
      </c>
      <c r="H510" s="232">
        <v>1530.1</v>
      </c>
      <c r="I510" s="232">
        <v>1554</v>
      </c>
      <c r="J510" s="231">
        <v>1569.05</v>
      </c>
      <c r="K510" s="231">
        <v>1538.95</v>
      </c>
      <c r="L510" s="231">
        <v>1500</v>
      </c>
      <c r="M510" s="217">
        <v>8.8450000000000001E-2</v>
      </c>
      <c r="N510" s="1"/>
      <c r="O510" s="1"/>
    </row>
    <row r="511" spans="1:15" ht="12.75" customHeight="1">
      <c r="A511" s="217">
        <v>501</v>
      </c>
      <c r="B511" s="217" t="s">
        <v>513</v>
      </c>
      <c r="C511" s="217">
        <v>1274.25</v>
      </c>
      <c r="D511" s="242">
        <v>1275.6333333333332</v>
      </c>
      <c r="E511" s="232">
        <v>1268.4166666666665</v>
      </c>
      <c r="F511" s="232">
        <v>1262.5833333333333</v>
      </c>
      <c r="G511" s="232">
        <v>1255.3666666666666</v>
      </c>
      <c r="H511" s="232">
        <v>1281.4666666666665</v>
      </c>
      <c r="I511" s="232">
        <v>1288.6833333333332</v>
      </c>
      <c r="J511" s="232">
        <v>1294.5166666666664</v>
      </c>
      <c r="K511" s="231">
        <v>1282.8499999999999</v>
      </c>
      <c r="L511" s="231">
        <v>1269.8</v>
      </c>
      <c r="M511" s="231">
        <v>0.19830999999999999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215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216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221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223</v>
      </c>
      <c r="N529" s="1"/>
      <c r="O529" s="1"/>
    </row>
    <row r="530" spans="1:15" ht="12.75" customHeight="1">
      <c r="A530" s="65" t="s">
        <v>224</v>
      </c>
      <c r="N530" s="1"/>
      <c r="O530" s="1"/>
    </row>
    <row r="531" spans="1:15" ht="12.75" customHeight="1">
      <c r="A531" s="65" t="s">
        <v>225</v>
      </c>
      <c r="N531" s="1"/>
      <c r="O531" s="1"/>
    </row>
    <row r="532" spans="1:15" ht="12.75" customHeight="1">
      <c r="A532" s="65" t="s">
        <v>226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284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2"/>
      <c r="B5" s="353"/>
      <c r="C5" s="352"/>
      <c r="D5" s="35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283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514</v>
      </c>
      <c r="B7" s="354" t="s">
        <v>515</v>
      </c>
      <c r="C7" s="353"/>
      <c r="D7" s="7">
        <f>Main!B10</f>
        <v>44931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516</v>
      </c>
      <c r="B9" s="83" t="s">
        <v>517</v>
      </c>
      <c r="C9" s="83" t="s">
        <v>518</v>
      </c>
      <c r="D9" s="83" t="s">
        <v>519</v>
      </c>
      <c r="E9" s="83" t="s">
        <v>520</v>
      </c>
      <c r="F9" s="83" t="s">
        <v>521</v>
      </c>
      <c r="G9" s="83" t="s">
        <v>522</v>
      </c>
      <c r="H9" s="83" t="s">
        <v>523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44930</v>
      </c>
      <c r="B10" s="29">
        <v>539506</v>
      </c>
      <c r="C10" s="28" t="s">
        <v>886</v>
      </c>
      <c r="D10" s="28" t="s">
        <v>899</v>
      </c>
      <c r="E10" s="28" t="s">
        <v>524</v>
      </c>
      <c r="F10" s="85">
        <v>123804</v>
      </c>
      <c r="G10" s="29">
        <v>3.12</v>
      </c>
      <c r="H10" s="29" t="s">
        <v>303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44930</v>
      </c>
      <c r="B11" s="29">
        <v>539506</v>
      </c>
      <c r="C11" s="28" t="s">
        <v>886</v>
      </c>
      <c r="D11" s="28" t="s">
        <v>899</v>
      </c>
      <c r="E11" s="28" t="s">
        <v>525</v>
      </c>
      <c r="F11" s="85">
        <v>400000</v>
      </c>
      <c r="G11" s="29">
        <v>3.12</v>
      </c>
      <c r="H11" s="29" t="s">
        <v>303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44930</v>
      </c>
      <c r="B12" s="29">
        <v>539506</v>
      </c>
      <c r="C12" s="28" t="s">
        <v>886</v>
      </c>
      <c r="D12" s="28" t="s">
        <v>986</v>
      </c>
      <c r="E12" s="28" t="s">
        <v>524</v>
      </c>
      <c r="F12" s="85">
        <v>197911</v>
      </c>
      <c r="G12" s="29">
        <v>3.12</v>
      </c>
      <c r="H12" s="29" t="s">
        <v>303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44930</v>
      </c>
      <c r="B13" s="29">
        <v>539506</v>
      </c>
      <c r="C13" s="28" t="s">
        <v>886</v>
      </c>
      <c r="D13" s="28" t="s">
        <v>986</v>
      </c>
      <c r="E13" s="28" t="s">
        <v>525</v>
      </c>
      <c r="F13" s="85">
        <v>89407</v>
      </c>
      <c r="G13" s="29">
        <v>3.12</v>
      </c>
      <c r="H13" s="29" t="s">
        <v>303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44930</v>
      </c>
      <c r="B14" s="29">
        <v>539506</v>
      </c>
      <c r="C14" s="28" t="s">
        <v>886</v>
      </c>
      <c r="D14" s="28" t="s">
        <v>987</v>
      </c>
      <c r="E14" s="28" t="s">
        <v>525</v>
      </c>
      <c r="F14" s="85">
        <v>250000</v>
      </c>
      <c r="G14" s="29">
        <v>3.12</v>
      </c>
      <c r="H14" s="29" t="s">
        <v>303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44930</v>
      </c>
      <c r="B15" s="29">
        <v>539506</v>
      </c>
      <c r="C15" s="28" t="s">
        <v>886</v>
      </c>
      <c r="D15" s="28" t="s">
        <v>988</v>
      </c>
      <c r="E15" s="28" t="s">
        <v>525</v>
      </c>
      <c r="F15" s="85">
        <v>319853</v>
      </c>
      <c r="G15" s="29">
        <v>3.12</v>
      </c>
      <c r="H15" s="29" t="s">
        <v>303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44930</v>
      </c>
      <c r="B16" s="29">
        <v>539506</v>
      </c>
      <c r="C16" s="28" t="s">
        <v>886</v>
      </c>
      <c r="D16" s="28" t="s">
        <v>988</v>
      </c>
      <c r="E16" s="28" t="s">
        <v>524</v>
      </c>
      <c r="F16" s="85">
        <v>90614</v>
      </c>
      <c r="G16" s="29">
        <v>3.12</v>
      </c>
      <c r="H16" s="29" t="s">
        <v>303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44930</v>
      </c>
      <c r="B17" s="29">
        <v>539506</v>
      </c>
      <c r="C17" s="28" t="s">
        <v>886</v>
      </c>
      <c r="D17" s="28" t="s">
        <v>933</v>
      </c>
      <c r="E17" s="28" t="s">
        <v>524</v>
      </c>
      <c r="F17" s="85">
        <v>300000</v>
      </c>
      <c r="G17" s="29">
        <v>3.12</v>
      </c>
      <c r="H17" s="29" t="s">
        <v>303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44930</v>
      </c>
      <c r="B18" s="29">
        <v>539773</v>
      </c>
      <c r="C18" s="28" t="s">
        <v>989</v>
      </c>
      <c r="D18" s="28" t="s">
        <v>990</v>
      </c>
      <c r="E18" s="28" t="s">
        <v>524</v>
      </c>
      <c r="F18" s="85">
        <v>2106984</v>
      </c>
      <c r="G18" s="29">
        <v>3.48</v>
      </c>
      <c r="H18" s="29" t="s">
        <v>303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44930</v>
      </c>
      <c r="B19" s="29">
        <v>539773</v>
      </c>
      <c r="C19" s="28" t="s">
        <v>989</v>
      </c>
      <c r="D19" s="28" t="s">
        <v>991</v>
      </c>
      <c r="E19" s="28" t="s">
        <v>525</v>
      </c>
      <c r="F19" s="85">
        <v>1450000</v>
      </c>
      <c r="G19" s="29">
        <v>3.48</v>
      </c>
      <c r="H19" s="29" t="s">
        <v>303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44930</v>
      </c>
      <c r="B20" s="29">
        <v>538833</v>
      </c>
      <c r="C20" s="28" t="s">
        <v>935</v>
      </c>
      <c r="D20" s="28" t="s">
        <v>871</v>
      </c>
      <c r="E20" s="28" t="s">
        <v>524</v>
      </c>
      <c r="F20" s="85">
        <v>415</v>
      </c>
      <c r="G20" s="29">
        <v>9.91</v>
      </c>
      <c r="H20" s="29" t="s">
        <v>303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44930</v>
      </c>
      <c r="B21" s="29">
        <v>538833</v>
      </c>
      <c r="C21" s="28" t="s">
        <v>935</v>
      </c>
      <c r="D21" s="28" t="s">
        <v>871</v>
      </c>
      <c r="E21" s="28" t="s">
        <v>525</v>
      </c>
      <c r="F21" s="85">
        <v>150823</v>
      </c>
      <c r="G21" s="29">
        <v>9.36</v>
      </c>
      <c r="H21" s="29" t="s">
        <v>303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44930</v>
      </c>
      <c r="B22" s="29">
        <v>543443</v>
      </c>
      <c r="C22" s="28" t="s">
        <v>912</v>
      </c>
      <c r="D22" s="28" t="s">
        <v>936</v>
      </c>
      <c r="E22" s="28" t="s">
        <v>525</v>
      </c>
      <c r="F22" s="85">
        <v>32000</v>
      </c>
      <c r="G22" s="29">
        <v>23.28</v>
      </c>
      <c r="H22" s="29" t="s">
        <v>303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44930</v>
      </c>
      <c r="B23" s="29">
        <v>540681</v>
      </c>
      <c r="C23" s="28" t="s">
        <v>992</v>
      </c>
      <c r="D23" s="28" t="s">
        <v>993</v>
      </c>
      <c r="E23" s="28" t="s">
        <v>524</v>
      </c>
      <c r="F23" s="85">
        <v>30000</v>
      </c>
      <c r="G23" s="29">
        <v>15.08</v>
      </c>
      <c r="H23" s="29" t="s">
        <v>303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44930</v>
      </c>
      <c r="B24" s="29">
        <v>540681</v>
      </c>
      <c r="C24" s="28" t="s">
        <v>992</v>
      </c>
      <c r="D24" s="28" t="s">
        <v>994</v>
      </c>
      <c r="E24" s="28" t="s">
        <v>524</v>
      </c>
      <c r="F24" s="85">
        <v>50000</v>
      </c>
      <c r="G24" s="29">
        <v>15.15</v>
      </c>
      <c r="H24" s="29" t="s">
        <v>303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44930</v>
      </c>
      <c r="B25" s="29">
        <v>540681</v>
      </c>
      <c r="C25" s="28" t="s">
        <v>992</v>
      </c>
      <c r="D25" s="28" t="s">
        <v>995</v>
      </c>
      <c r="E25" s="28" t="s">
        <v>525</v>
      </c>
      <c r="F25" s="85">
        <v>160000</v>
      </c>
      <c r="G25" s="29">
        <v>14.26</v>
      </c>
      <c r="H25" s="29" t="s">
        <v>303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44930</v>
      </c>
      <c r="B26" s="29">
        <v>540681</v>
      </c>
      <c r="C26" s="28" t="s">
        <v>992</v>
      </c>
      <c r="D26" s="28" t="s">
        <v>996</v>
      </c>
      <c r="E26" s="28" t="s">
        <v>525</v>
      </c>
      <c r="F26" s="85">
        <v>80000</v>
      </c>
      <c r="G26" s="29">
        <v>15.15</v>
      </c>
      <c r="H26" s="29" t="s">
        <v>303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44930</v>
      </c>
      <c r="B27" s="29">
        <v>540681</v>
      </c>
      <c r="C27" s="28" t="s">
        <v>992</v>
      </c>
      <c r="D27" s="28" t="s">
        <v>996</v>
      </c>
      <c r="E27" s="28" t="s">
        <v>524</v>
      </c>
      <c r="F27" s="85">
        <v>80000</v>
      </c>
      <c r="G27" s="29">
        <v>13.75</v>
      </c>
      <c r="H27" s="29" t="s">
        <v>303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44930</v>
      </c>
      <c r="B28" s="29">
        <v>540681</v>
      </c>
      <c r="C28" s="28" t="s">
        <v>992</v>
      </c>
      <c r="D28" s="28" t="s">
        <v>997</v>
      </c>
      <c r="E28" s="28" t="s">
        <v>524</v>
      </c>
      <c r="F28" s="85">
        <v>40000</v>
      </c>
      <c r="G28" s="29">
        <v>15.15</v>
      </c>
      <c r="H28" s="29" t="s">
        <v>303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44930</v>
      </c>
      <c r="B29" s="29">
        <v>543435</v>
      </c>
      <c r="C29" s="28" t="s">
        <v>998</v>
      </c>
      <c r="D29" s="28" t="s">
        <v>999</v>
      </c>
      <c r="E29" s="28" t="s">
        <v>524</v>
      </c>
      <c r="F29" s="85">
        <v>28500</v>
      </c>
      <c r="G29" s="29">
        <v>198.27</v>
      </c>
      <c r="H29" s="29" t="s">
        <v>303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44930</v>
      </c>
      <c r="B30" s="29">
        <v>543435</v>
      </c>
      <c r="C30" s="28" t="s">
        <v>998</v>
      </c>
      <c r="D30" s="28" t="s">
        <v>999</v>
      </c>
      <c r="E30" s="28" t="s">
        <v>525</v>
      </c>
      <c r="F30" s="85">
        <v>10500</v>
      </c>
      <c r="G30" s="29">
        <v>198.66</v>
      </c>
      <c r="H30" s="29" t="s">
        <v>303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44930</v>
      </c>
      <c r="B31" s="29">
        <v>543516</v>
      </c>
      <c r="C31" s="28" t="s">
        <v>1000</v>
      </c>
      <c r="D31" s="28" t="s">
        <v>1001</v>
      </c>
      <c r="E31" s="28" t="s">
        <v>524</v>
      </c>
      <c r="F31" s="85">
        <v>10000</v>
      </c>
      <c r="G31" s="29">
        <v>78.790000000000006</v>
      </c>
      <c r="H31" s="29" t="s">
        <v>303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44930</v>
      </c>
      <c r="B32" s="29">
        <v>542668</v>
      </c>
      <c r="C32" s="28" t="s">
        <v>1002</v>
      </c>
      <c r="D32" s="28" t="s">
        <v>1003</v>
      </c>
      <c r="E32" s="28" t="s">
        <v>525</v>
      </c>
      <c r="F32" s="85">
        <v>8500</v>
      </c>
      <c r="G32" s="29">
        <v>333.95</v>
      </c>
      <c r="H32" s="29" t="s">
        <v>303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44930</v>
      </c>
      <c r="B33" s="29">
        <v>543709</v>
      </c>
      <c r="C33" s="28" t="s">
        <v>1004</v>
      </c>
      <c r="D33" s="28" t="s">
        <v>934</v>
      </c>
      <c r="E33" s="28" t="s">
        <v>525</v>
      </c>
      <c r="F33" s="85">
        <v>56000</v>
      </c>
      <c r="G33" s="29">
        <v>111.4</v>
      </c>
      <c r="H33" s="29" t="s">
        <v>303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44930</v>
      </c>
      <c r="B34" s="29">
        <v>543709</v>
      </c>
      <c r="C34" s="28" t="s">
        <v>1004</v>
      </c>
      <c r="D34" s="28" t="s">
        <v>934</v>
      </c>
      <c r="E34" s="28" t="s">
        <v>524</v>
      </c>
      <c r="F34" s="85">
        <v>28000</v>
      </c>
      <c r="G34" s="29">
        <v>112</v>
      </c>
      <c r="H34" s="29" t="s">
        <v>303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44930</v>
      </c>
      <c r="B35" s="29">
        <v>543709</v>
      </c>
      <c r="C35" s="28" t="s">
        <v>1004</v>
      </c>
      <c r="D35" s="28" t="s">
        <v>1005</v>
      </c>
      <c r="E35" s="28" t="s">
        <v>524</v>
      </c>
      <c r="F35" s="85">
        <v>72000</v>
      </c>
      <c r="G35" s="29">
        <v>106.69</v>
      </c>
      <c r="H35" s="29" t="s">
        <v>303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44930</v>
      </c>
      <c r="B36" s="29">
        <v>543709</v>
      </c>
      <c r="C36" s="28" t="s">
        <v>1004</v>
      </c>
      <c r="D36" s="28" t="s">
        <v>1006</v>
      </c>
      <c r="E36" s="28" t="s">
        <v>525</v>
      </c>
      <c r="F36" s="85">
        <v>72000</v>
      </c>
      <c r="G36" s="29">
        <v>106.69</v>
      </c>
      <c r="H36" s="29" t="s">
        <v>303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44930</v>
      </c>
      <c r="B37" s="29">
        <v>540936</v>
      </c>
      <c r="C37" s="28" t="s">
        <v>884</v>
      </c>
      <c r="D37" s="28" t="s">
        <v>895</v>
      </c>
      <c r="E37" s="28" t="s">
        <v>524</v>
      </c>
      <c r="F37" s="85">
        <v>156890</v>
      </c>
      <c r="G37" s="29">
        <v>24.72</v>
      </c>
      <c r="H37" s="29" t="s">
        <v>303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44930</v>
      </c>
      <c r="B38" s="29">
        <v>540936</v>
      </c>
      <c r="C38" s="28" t="s">
        <v>884</v>
      </c>
      <c r="D38" s="28" t="s">
        <v>895</v>
      </c>
      <c r="E38" s="28" t="s">
        <v>525</v>
      </c>
      <c r="F38" s="85">
        <v>358007</v>
      </c>
      <c r="G38" s="29">
        <v>24.8</v>
      </c>
      <c r="H38" s="29" t="s">
        <v>303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44930</v>
      </c>
      <c r="B39" s="29">
        <v>540936</v>
      </c>
      <c r="C39" s="28" t="s">
        <v>884</v>
      </c>
      <c r="D39" s="28" t="s">
        <v>1007</v>
      </c>
      <c r="E39" s="28" t="s">
        <v>525</v>
      </c>
      <c r="F39" s="85">
        <v>354530</v>
      </c>
      <c r="G39" s="29">
        <v>24.8</v>
      </c>
      <c r="H39" s="29" t="s">
        <v>303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44930</v>
      </c>
      <c r="B40" s="29">
        <v>540266</v>
      </c>
      <c r="C40" s="28" t="s">
        <v>1008</v>
      </c>
      <c r="D40" s="28" t="s">
        <v>1009</v>
      </c>
      <c r="E40" s="28" t="s">
        <v>524</v>
      </c>
      <c r="F40" s="85">
        <v>28622</v>
      </c>
      <c r="G40" s="29">
        <v>60.6</v>
      </c>
      <c r="H40" s="29" t="s">
        <v>303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44930</v>
      </c>
      <c r="B41" s="29">
        <v>540266</v>
      </c>
      <c r="C41" s="28" t="s">
        <v>1008</v>
      </c>
      <c r="D41" s="28" t="s">
        <v>1010</v>
      </c>
      <c r="E41" s="28" t="s">
        <v>524</v>
      </c>
      <c r="F41" s="85">
        <v>38558</v>
      </c>
      <c r="G41" s="29">
        <v>60.6</v>
      </c>
      <c r="H41" s="29" t="s">
        <v>303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44930</v>
      </c>
      <c r="B42" s="29">
        <v>540266</v>
      </c>
      <c r="C42" s="28" t="s">
        <v>1008</v>
      </c>
      <c r="D42" s="28" t="s">
        <v>871</v>
      </c>
      <c r="E42" s="28" t="s">
        <v>524</v>
      </c>
      <c r="F42" s="85">
        <v>20003</v>
      </c>
      <c r="G42" s="29">
        <v>57.87</v>
      </c>
      <c r="H42" s="29" t="s">
        <v>303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44930</v>
      </c>
      <c r="B43" s="29">
        <v>540266</v>
      </c>
      <c r="C43" s="28" t="s">
        <v>1008</v>
      </c>
      <c r="D43" s="28" t="s">
        <v>871</v>
      </c>
      <c r="E43" s="28" t="s">
        <v>525</v>
      </c>
      <c r="F43" s="85">
        <v>14271</v>
      </c>
      <c r="G43" s="29">
        <v>60.58</v>
      </c>
      <c r="H43" s="29" t="s">
        <v>303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44930</v>
      </c>
      <c r="B44" s="29">
        <v>540266</v>
      </c>
      <c r="C44" s="28" t="s">
        <v>1008</v>
      </c>
      <c r="D44" s="28" t="s">
        <v>1011</v>
      </c>
      <c r="E44" s="28" t="s">
        <v>525</v>
      </c>
      <c r="F44" s="85">
        <v>23500</v>
      </c>
      <c r="G44" s="29">
        <v>60.6</v>
      </c>
      <c r="H44" s="29" t="s">
        <v>303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44930</v>
      </c>
      <c r="B45" s="29">
        <v>543239</v>
      </c>
      <c r="C45" s="28" t="s">
        <v>1012</v>
      </c>
      <c r="D45" s="28" t="s">
        <v>999</v>
      </c>
      <c r="E45" s="28" t="s">
        <v>525</v>
      </c>
      <c r="F45" s="85">
        <v>14000</v>
      </c>
      <c r="G45" s="29">
        <v>182.76</v>
      </c>
      <c r="H45" s="29" t="s">
        <v>303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44930</v>
      </c>
      <c r="B46" s="29">
        <v>511628</v>
      </c>
      <c r="C46" s="28" t="s">
        <v>1013</v>
      </c>
      <c r="D46" s="28" t="s">
        <v>1014</v>
      </c>
      <c r="E46" s="28" t="s">
        <v>525</v>
      </c>
      <c r="F46" s="85">
        <v>20000</v>
      </c>
      <c r="G46" s="29">
        <v>143.02000000000001</v>
      </c>
      <c r="H46" s="29" t="s">
        <v>303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44930</v>
      </c>
      <c r="B47" s="29">
        <v>542924</v>
      </c>
      <c r="C47" s="28" t="s">
        <v>901</v>
      </c>
      <c r="D47" s="28" t="s">
        <v>1015</v>
      </c>
      <c r="E47" s="28" t="s">
        <v>524</v>
      </c>
      <c r="F47" s="85">
        <v>101500</v>
      </c>
      <c r="G47" s="29">
        <v>5.25</v>
      </c>
      <c r="H47" s="29" t="s">
        <v>303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44930</v>
      </c>
      <c r="B48" s="29">
        <v>543286</v>
      </c>
      <c r="C48" s="28" t="s">
        <v>937</v>
      </c>
      <c r="D48" s="28" t="s">
        <v>1016</v>
      </c>
      <c r="E48" s="28" t="s">
        <v>525</v>
      </c>
      <c r="F48" s="85">
        <v>60000</v>
      </c>
      <c r="G48" s="29">
        <v>18.329999999999998</v>
      </c>
      <c r="H48" s="29" t="s">
        <v>303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44930</v>
      </c>
      <c r="B49" s="29">
        <v>543286</v>
      </c>
      <c r="C49" s="28" t="s">
        <v>937</v>
      </c>
      <c r="D49" s="28" t="s">
        <v>1017</v>
      </c>
      <c r="E49" s="28" t="s">
        <v>524</v>
      </c>
      <c r="F49" s="85">
        <v>30000</v>
      </c>
      <c r="G49" s="29">
        <v>18.5</v>
      </c>
      <c r="H49" s="29" t="s">
        <v>303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44930</v>
      </c>
      <c r="B50" s="29">
        <v>543286</v>
      </c>
      <c r="C50" s="28" t="s">
        <v>937</v>
      </c>
      <c r="D50" s="28" t="s">
        <v>1018</v>
      </c>
      <c r="E50" s="28" t="s">
        <v>524</v>
      </c>
      <c r="F50" s="85">
        <v>30000</v>
      </c>
      <c r="G50" s="29">
        <v>18.149999999999999</v>
      </c>
      <c r="H50" s="29" t="s">
        <v>303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44930</v>
      </c>
      <c r="B51" s="29">
        <v>539910</v>
      </c>
      <c r="C51" s="28" t="s">
        <v>1019</v>
      </c>
      <c r="D51" s="28" t="s">
        <v>1020</v>
      </c>
      <c r="E51" s="28" t="s">
        <v>525</v>
      </c>
      <c r="F51" s="85">
        <v>104647</v>
      </c>
      <c r="G51" s="29">
        <v>3.12</v>
      </c>
      <c r="H51" s="29" t="s">
        <v>303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44930</v>
      </c>
      <c r="B52" s="29">
        <v>540360</v>
      </c>
      <c r="C52" s="28" t="s">
        <v>1021</v>
      </c>
      <c r="D52" s="28" t="s">
        <v>1022</v>
      </c>
      <c r="E52" s="28" t="s">
        <v>524</v>
      </c>
      <c r="F52" s="85">
        <v>1669086</v>
      </c>
      <c r="G52" s="29">
        <v>11.12</v>
      </c>
      <c r="H52" s="29" t="s">
        <v>303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44930</v>
      </c>
      <c r="B53" s="29">
        <v>540360</v>
      </c>
      <c r="C53" s="28" t="s">
        <v>1021</v>
      </c>
      <c r="D53" s="28" t="s">
        <v>1022</v>
      </c>
      <c r="E53" s="28" t="s">
        <v>525</v>
      </c>
      <c r="F53" s="85">
        <v>1919085</v>
      </c>
      <c r="G53" s="29">
        <v>11.14</v>
      </c>
      <c r="H53" s="29" t="s">
        <v>303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44930</v>
      </c>
      <c r="B54" s="29">
        <v>540360</v>
      </c>
      <c r="C54" s="28" t="s">
        <v>1021</v>
      </c>
      <c r="D54" s="28" t="s">
        <v>1023</v>
      </c>
      <c r="E54" s="28" t="s">
        <v>525</v>
      </c>
      <c r="F54" s="85">
        <v>718588</v>
      </c>
      <c r="G54" s="29">
        <v>11.14</v>
      </c>
      <c r="H54" s="29" t="s">
        <v>303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44930</v>
      </c>
      <c r="B55" s="29">
        <v>540360</v>
      </c>
      <c r="C55" s="28" t="s">
        <v>1021</v>
      </c>
      <c r="D55" s="28" t="s">
        <v>944</v>
      </c>
      <c r="E55" s="28" t="s">
        <v>525</v>
      </c>
      <c r="F55" s="85">
        <v>1223693</v>
      </c>
      <c r="G55" s="29">
        <v>11.14</v>
      </c>
      <c r="H55" s="29" t="s">
        <v>303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44930</v>
      </c>
      <c r="B56" s="29">
        <v>540360</v>
      </c>
      <c r="C56" s="28" t="s">
        <v>1021</v>
      </c>
      <c r="D56" s="28" t="s">
        <v>1023</v>
      </c>
      <c r="E56" s="28" t="s">
        <v>524</v>
      </c>
      <c r="F56" s="85">
        <v>718588</v>
      </c>
      <c r="G56" s="29">
        <v>11.14</v>
      </c>
      <c r="H56" s="29" t="s">
        <v>303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44930</v>
      </c>
      <c r="B57" s="29">
        <v>540360</v>
      </c>
      <c r="C57" s="28" t="s">
        <v>1021</v>
      </c>
      <c r="D57" s="28" t="s">
        <v>944</v>
      </c>
      <c r="E57" s="28" t="s">
        <v>524</v>
      </c>
      <c r="F57" s="85">
        <v>1250000</v>
      </c>
      <c r="G57" s="29">
        <v>11.14</v>
      </c>
      <c r="H57" s="29" t="s">
        <v>303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44930</v>
      </c>
      <c r="B58" s="29">
        <v>540360</v>
      </c>
      <c r="C58" s="28" t="s">
        <v>1021</v>
      </c>
      <c r="D58" s="28" t="s">
        <v>1024</v>
      </c>
      <c r="E58" s="28" t="s">
        <v>525</v>
      </c>
      <c r="F58" s="85">
        <v>300000</v>
      </c>
      <c r="G58" s="29">
        <v>11.14</v>
      </c>
      <c r="H58" s="29" t="s">
        <v>303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44930</v>
      </c>
      <c r="B59" s="29">
        <v>540360</v>
      </c>
      <c r="C59" s="28" t="s">
        <v>1021</v>
      </c>
      <c r="D59" s="28" t="s">
        <v>1025</v>
      </c>
      <c r="E59" s="28" t="s">
        <v>524</v>
      </c>
      <c r="F59" s="85">
        <v>139603</v>
      </c>
      <c r="G59" s="29">
        <v>11.14</v>
      </c>
      <c r="H59" s="29" t="s">
        <v>303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44930</v>
      </c>
      <c r="B60" s="29">
        <v>540360</v>
      </c>
      <c r="C60" s="28" t="s">
        <v>1021</v>
      </c>
      <c r="D60" s="28" t="s">
        <v>1025</v>
      </c>
      <c r="E60" s="28" t="s">
        <v>525</v>
      </c>
      <c r="F60" s="85">
        <v>291364</v>
      </c>
      <c r="G60" s="29">
        <v>11.14</v>
      </c>
      <c r="H60" s="29" t="s">
        <v>303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44930</v>
      </c>
      <c r="B61" s="29">
        <v>540360</v>
      </c>
      <c r="C61" s="28" t="s">
        <v>1021</v>
      </c>
      <c r="D61" s="28" t="s">
        <v>1026</v>
      </c>
      <c r="E61" s="28" t="s">
        <v>524</v>
      </c>
      <c r="F61" s="85">
        <v>647217</v>
      </c>
      <c r="G61" s="29">
        <v>11.14</v>
      </c>
      <c r="H61" s="29" t="s">
        <v>303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44930</v>
      </c>
      <c r="B62" s="29">
        <v>540360</v>
      </c>
      <c r="C62" s="28" t="s">
        <v>1021</v>
      </c>
      <c r="D62" s="28" t="s">
        <v>871</v>
      </c>
      <c r="E62" s="28" t="s">
        <v>524</v>
      </c>
      <c r="F62" s="85">
        <v>1757474</v>
      </c>
      <c r="G62" s="29">
        <v>11.14</v>
      </c>
      <c r="H62" s="29" t="s">
        <v>303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44930</v>
      </c>
      <c r="B63" s="29">
        <v>540360</v>
      </c>
      <c r="C63" s="28" t="s">
        <v>1021</v>
      </c>
      <c r="D63" s="28" t="s">
        <v>1026</v>
      </c>
      <c r="E63" s="28" t="s">
        <v>525</v>
      </c>
      <c r="F63" s="85">
        <v>647217</v>
      </c>
      <c r="G63" s="29">
        <v>11.14</v>
      </c>
      <c r="H63" s="29" t="s">
        <v>303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44930</v>
      </c>
      <c r="B64" s="29">
        <v>540360</v>
      </c>
      <c r="C64" s="28" t="s">
        <v>1021</v>
      </c>
      <c r="D64" s="28" t="s">
        <v>871</v>
      </c>
      <c r="E64" s="28" t="s">
        <v>525</v>
      </c>
      <c r="F64" s="85">
        <v>1757474</v>
      </c>
      <c r="G64" s="29">
        <v>11.12</v>
      </c>
      <c r="H64" s="29" t="s">
        <v>303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44930</v>
      </c>
      <c r="B65" s="29">
        <v>539519</v>
      </c>
      <c r="C65" s="28" t="s">
        <v>1027</v>
      </c>
      <c r="D65" s="28" t="s">
        <v>949</v>
      </c>
      <c r="E65" s="28" t="s">
        <v>525</v>
      </c>
      <c r="F65" s="85">
        <v>58899</v>
      </c>
      <c r="G65" s="29">
        <v>10.43</v>
      </c>
      <c r="H65" s="29" t="s">
        <v>303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44930</v>
      </c>
      <c r="B66" s="29">
        <v>539519</v>
      </c>
      <c r="C66" s="28" t="s">
        <v>1027</v>
      </c>
      <c r="D66" s="28" t="s">
        <v>1028</v>
      </c>
      <c r="E66" s="28" t="s">
        <v>524</v>
      </c>
      <c r="F66" s="85">
        <v>36000</v>
      </c>
      <c r="G66" s="29">
        <v>10.4</v>
      </c>
      <c r="H66" s="29" t="s">
        <v>303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44930</v>
      </c>
      <c r="B67" s="29">
        <v>541337</v>
      </c>
      <c r="C67" s="28" t="s">
        <v>1029</v>
      </c>
      <c r="D67" s="28" t="s">
        <v>1030</v>
      </c>
      <c r="E67" s="28" t="s">
        <v>524</v>
      </c>
      <c r="F67" s="85">
        <v>69000</v>
      </c>
      <c r="G67" s="29">
        <v>4.74</v>
      </c>
      <c r="H67" s="29" t="s">
        <v>303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44930</v>
      </c>
      <c r="B68" s="29">
        <v>541337</v>
      </c>
      <c r="C68" s="28" t="s">
        <v>1029</v>
      </c>
      <c r="D68" s="28" t="s">
        <v>1031</v>
      </c>
      <c r="E68" s="28" t="s">
        <v>525</v>
      </c>
      <c r="F68" s="85">
        <v>66000</v>
      </c>
      <c r="G68" s="29">
        <v>4.46</v>
      </c>
      <c r="H68" s="29" t="s">
        <v>303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44930</v>
      </c>
      <c r="B69" s="29">
        <v>541337</v>
      </c>
      <c r="C69" s="28" t="s">
        <v>1029</v>
      </c>
      <c r="D69" s="28" t="s">
        <v>1032</v>
      </c>
      <c r="E69" s="28" t="s">
        <v>525</v>
      </c>
      <c r="F69" s="85">
        <v>102000</v>
      </c>
      <c r="G69" s="29">
        <v>4.72</v>
      </c>
      <c r="H69" s="29" t="s">
        <v>303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44930</v>
      </c>
      <c r="B70" s="29">
        <v>541337</v>
      </c>
      <c r="C70" s="28" t="s">
        <v>1029</v>
      </c>
      <c r="D70" s="28" t="s">
        <v>1032</v>
      </c>
      <c r="E70" s="28" t="s">
        <v>524</v>
      </c>
      <c r="F70" s="85">
        <v>102000</v>
      </c>
      <c r="G70" s="29">
        <v>4.46</v>
      </c>
      <c r="H70" s="29" t="s">
        <v>303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44930</v>
      </c>
      <c r="B71" s="29">
        <v>541337</v>
      </c>
      <c r="C71" s="28" t="s">
        <v>1029</v>
      </c>
      <c r="D71" s="28" t="s">
        <v>1033</v>
      </c>
      <c r="E71" s="28" t="s">
        <v>524</v>
      </c>
      <c r="F71" s="85">
        <v>72000</v>
      </c>
      <c r="G71" s="29">
        <v>4.47</v>
      </c>
      <c r="H71" s="29" t="s">
        <v>303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44930</v>
      </c>
      <c r="B72" s="29">
        <v>541337</v>
      </c>
      <c r="C72" s="28" t="s">
        <v>1029</v>
      </c>
      <c r="D72" s="28" t="s">
        <v>1033</v>
      </c>
      <c r="E72" s="28" t="s">
        <v>525</v>
      </c>
      <c r="F72" s="85">
        <v>72000</v>
      </c>
      <c r="G72" s="29">
        <v>4.53</v>
      </c>
      <c r="H72" s="29" t="s">
        <v>303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44930</v>
      </c>
      <c r="B73" s="29">
        <v>541337</v>
      </c>
      <c r="C73" s="28" t="s">
        <v>1029</v>
      </c>
      <c r="D73" s="28" t="s">
        <v>1034</v>
      </c>
      <c r="E73" s="28" t="s">
        <v>525</v>
      </c>
      <c r="F73" s="85">
        <v>72000</v>
      </c>
      <c r="G73" s="29">
        <v>4.88</v>
      </c>
      <c r="H73" s="29" t="s">
        <v>303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44930</v>
      </c>
      <c r="B74" s="29">
        <v>541337</v>
      </c>
      <c r="C74" s="28" t="s">
        <v>1029</v>
      </c>
      <c r="D74" s="28" t="s">
        <v>1034</v>
      </c>
      <c r="E74" s="28" t="s">
        <v>524</v>
      </c>
      <c r="F74" s="85">
        <v>18000</v>
      </c>
      <c r="G74" s="29">
        <v>4.45</v>
      </c>
      <c r="H74" s="29" t="s">
        <v>303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44930</v>
      </c>
      <c r="B75" s="29">
        <v>541337</v>
      </c>
      <c r="C75" s="28" t="s">
        <v>1029</v>
      </c>
      <c r="D75" s="28" t="s">
        <v>1035</v>
      </c>
      <c r="E75" s="28" t="s">
        <v>524</v>
      </c>
      <c r="F75" s="85">
        <v>129000</v>
      </c>
      <c r="G75" s="29">
        <v>4.45</v>
      </c>
      <c r="H75" s="29" t="s">
        <v>303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44930</v>
      </c>
      <c r="B76" s="29">
        <v>541337</v>
      </c>
      <c r="C76" s="28" t="s">
        <v>1029</v>
      </c>
      <c r="D76" s="28" t="s">
        <v>1036</v>
      </c>
      <c r="E76" s="28" t="s">
        <v>524</v>
      </c>
      <c r="F76" s="85">
        <v>138000</v>
      </c>
      <c r="G76" s="29">
        <v>4.47</v>
      </c>
      <c r="H76" s="29" t="s">
        <v>303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44930</v>
      </c>
      <c r="B77" s="29">
        <v>541337</v>
      </c>
      <c r="C77" s="28" t="s">
        <v>1029</v>
      </c>
      <c r="D77" s="28" t="s">
        <v>1037</v>
      </c>
      <c r="E77" s="28" t="s">
        <v>524</v>
      </c>
      <c r="F77" s="85">
        <v>54000</v>
      </c>
      <c r="G77" s="29">
        <v>4.5999999999999996</v>
      </c>
      <c r="H77" s="29" t="s">
        <v>303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44930</v>
      </c>
      <c r="B78" s="29">
        <v>541337</v>
      </c>
      <c r="C78" s="28" t="s">
        <v>1029</v>
      </c>
      <c r="D78" s="28" t="s">
        <v>871</v>
      </c>
      <c r="E78" s="28" t="s">
        <v>524</v>
      </c>
      <c r="F78" s="85">
        <v>78000</v>
      </c>
      <c r="G78" s="29">
        <v>4.66</v>
      </c>
      <c r="H78" s="29" t="s">
        <v>303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44930</v>
      </c>
      <c r="B79" s="29">
        <v>541337</v>
      </c>
      <c r="C79" s="28" t="s">
        <v>1029</v>
      </c>
      <c r="D79" s="28" t="s">
        <v>871</v>
      </c>
      <c r="E79" s="28" t="s">
        <v>525</v>
      </c>
      <c r="F79" s="85">
        <v>78000</v>
      </c>
      <c r="G79" s="29">
        <v>4.9000000000000004</v>
      </c>
      <c r="H79" s="29" t="s">
        <v>303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44930</v>
      </c>
      <c r="B80" s="29">
        <v>541337</v>
      </c>
      <c r="C80" s="28" t="s">
        <v>1029</v>
      </c>
      <c r="D80" s="28" t="s">
        <v>1038</v>
      </c>
      <c r="E80" s="28" t="s">
        <v>525</v>
      </c>
      <c r="F80" s="85">
        <v>612000</v>
      </c>
      <c r="G80" s="29">
        <v>4.46</v>
      </c>
      <c r="H80" s="29" t="s">
        <v>303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44930</v>
      </c>
      <c r="B81" s="29">
        <v>543305</v>
      </c>
      <c r="C81" s="28" t="s">
        <v>913</v>
      </c>
      <c r="D81" s="28" t="s">
        <v>938</v>
      </c>
      <c r="E81" s="28" t="s">
        <v>524</v>
      </c>
      <c r="F81" s="85">
        <v>36000</v>
      </c>
      <c r="G81" s="29">
        <v>4.34</v>
      </c>
      <c r="H81" s="29" t="s">
        <v>303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44930</v>
      </c>
      <c r="B82" s="29">
        <v>543305</v>
      </c>
      <c r="C82" s="28" t="s">
        <v>913</v>
      </c>
      <c r="D82" s="28" t="s">
        <v>938</v>
      </c>
      <c r="E82" s="28" t="s">
        <v>525</v>
      </c>
      <c r="F82" s="85">
        <v>48000</v>
      </c>
      <c r="G82" s="29">
        <v>4.34</v>
      </c>
      <c r="H82" s="29" t="s">
        <v>303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44930</v>
      </c>
      <c r="B83" s="29">
        <v>543351</v>
      </c>
      <c r="C83" s="28" t="s">
        <v>939</v>
      </c>
      <c r="D83" s="28" t="s">
        <v>1039</v>
      </c>
      <c r="E83" s="28" t="s">
        <v>524</v>
      </c>
      <c r="F83" s="85">
        <v>1600</v>
      </c>
      <c r="G83" s="29">
        <v>58</v>
      </c>
      <c r="H83" s="29" t="s">
        <v>303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44930</v>
      </c>
      <c r="B84" s="29">
        <v>543351</v>
      </c>
      <c r="C84" s="28" t="s">
        <v>939</v>
      </c>
      <c r="D84" s="28" t="s">
        <v>1039</v>
      </c>
      <c r="E84" s="28" t="s">
        <v>525</v>
      </c>
      <c r="F84" s="85">
        <v>11200</v>
      </c>
      <c r="G84" s="29">
        <v>59.86</v>
      </c>
      <c r="H84" s="29" t="s">
        <v>303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44930</v>
      </c>
      <c r="B85" s="29">
        <v>531465</v>
      </c>
      <c r="C85" s="28" t="s">
        <v>1040</v>
      </c>
      <c r="D85" s="28" t="s">
        <v>1041</v>
      </c>
      <c r="E85" s="28" t="s">
        <v>524</v>
      </c>
      <c r="F85" s="85">
        <v>951319</v>
      </c>
      <c r="G85" s="29">
        <v>1.22</v>
      </c>
      <c r="H85" s="29" t="s">
        <v>303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44930</v>
      </c>
      <c r="B86" s="29">
        <v>531465</v>
      </c>
      <c r="C86" s="28" t="s">
        <v>1040</v>
      </c>
      <c r="D86" s="28" t="s">
        <v>1041</v>
      </c>
      <c r="E86" s="28" t="s">
        <v>525</v>
      </c>
      <c r="F86" s="85">
        <v>240001</v>
      </c>
      <c r="G86" s="29">
        <v>1.26</v>
      </c>
      <c r="H86" s="29" t="s">
        <v>303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44930</v>
      </c>
      <c r="B87" s="29">
        <v>539116</v>
      </c>
      <c r="C87" s="28" t="s">
        <v>940</v>
      </c>
      <c r="D87" s="28" t="s">
        <v>941</v>
      </c>
      <c r="E87" s="28" t="s">
        <v>524</v>
      </c>
      <c r="F87" s="85">
        <v>50000</v>
      </c>
      <c r="G87" s="29">
        <v>13</v>
      </c>
      <c r="H87" s="29" t="s">
        <v>303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44930</v>
      </c>
      <c r="B88" s="29">
        <v>539116</v>
      </c>
      <c r="C88" s="28" t="s">
        <v>940</v>
      </c>
      <c r="D88" s="28" t="s">
        <v>942</v>
      </c>
      <c r="E88" s="28" t="s">
        <v>525</v>
      </c>
      <c r="F88" s="85">
        <v>50000</v>
      </c>
      <c r="G88" s="29">
        <v>13</v>
      </c>
      <c r="H88" s="29" t="s">
        <v>303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44930</v>
      </c>
      <c r="B89" s="29">
        <v>543460</v>
      </c>
      <c r="C89" s="28" t="s">
        <v>1042</v>
      </c>
      <c r="D89" s="28" t="s">
        <v>1043</v>
      </c>
      <c r="E89" s="28" t="s">
        <v>524</v>
      </c>
      <c r="F89" s="85">
        <v>22000</v>
      </c>
      <c r="G89" s="29">
        <v>67.91</v>
      </c>
      <c r="H89" s="29" t="s">
        <v>303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44930</v>
      </c>
      <c r="B90" s="29">
        <v>543460</v>
      </c>
      <c r="C90" s="28" t="s">
        <v>1042</v>
      </c>
      <c r="D90" s="28" t="s">
        <v>1044</v>
      </c>
      <c r="E90" s="28" t="s">
        <v>524</v>
      </c>
      <c r="F90" s="85">
        <v>10000</v>
      </c>
      <c r="G90" s="29">
        <v>74.599999999999994</v>
      </c>
      <c r="H90" s="29" t="s">
        <v>303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44930</v>
      </c>
      <c r="B91" s="29">
        <v>543460</v>
      </c>
      <c r="C91" s="28" t="s">
        <v>1042</v>
      </c>
      <c r="D91" s="28" t="s">
        <v>1045</v>
      </c>
      <c r="E91" s="28" t="s">
        <v>525</v>
      </c>
      <c r="F91" s="85">
        <v>18000</v>
      </c>
      <c r="G91" s="29">
        <v>70.239999999999995</v>
      </c>
      <c r="H91" s="29" t="s">
        <v>303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44930</v>
      </c>
      <c r="B92" s="29">
        <v>543460</v>
      </c>
      <c r="C92" s="28" t="s">
        <v>1042</v>
      </c>
      <c r="D92" s="28" t="s">
        <v>1045</v>
      </c>
      <c r="E92" s="28" t="s">
        <v>524</v>
      </c>
      <c r="F92" s="85">
        <v>2000</v>
      </c>
      <c r="G92" s="29">
        <v>65</v>
      </c>
      <c r="H92" s="29" t="s">
        <v>303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44930</v>
      </c>
      <c r="B93" s="29">
        <v>543732</v>
      </c>
      <c r="C93" s="28" t="s">
        <v>1046</v>
      </c>
      <c r="D93" s="28" t="s">
        <v>1047</v>
      </c>
      <c r="E93" s="28" t="s">
        <v>524</v>
      </c>
      <c r="F93" s="85">
        <v>789038</v>
      </c>
      <c r="G93" s="29">
        <v>104.59</v>
      </c>
      <c r="H93" s="29" t="s">
        <v>303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44930</v>
      </c>
      <c r="B94" s="29">
        <v>543732</v>
      </c>
      <c r="C94" s="28" t="s">
        <v>1046</v>
      </c>
      <c r="D94" s="28" t="s">
        <v>1047</v>
      </c>
      <c r="E94" s="28" t="s">
        <v>525</v>
      </c>
      <c r="F94" s="85">
        <v>329248</v>
      </c>
      <c r="G94" s="29">
        <v>106.86</v>
      </c>
      <c r="H94" s="29" t="s">
        <v>303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44930</v>
      </c>
      <c r="B95" s="29">
        <v>539124</v>
      </c>
      <c r="C95" s="28" t="s">
        <v>1048</v>
      </c>
      <c r="D95" s="28" t="s">
        <v>1049</v>
      </c>
      <c r="E95" s="28" t="s">
        <v>525</v>
      </c>
      <c r="F95" s="85">
        <v>50600</v>
      </c>
      <c r="G95" s="29">
        <v>48.6</v>
      </c>
      <c r="H95" s="29" t="s">
        <v>303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44930</v>
      </c>
      <c r="B96" s="29">
        <v>543625</v>
      </c>
      <c r="C96" s="28" t="s">
        <v>958</v>
      </c>
      <c r="D96" s="28" t="s">
        <v>954</v>
      </c>
      <c r="E96" s="28" t="s">
        <v>525</v>
      </c>
      <c r="F96" s="85">
        <v>55602</v>
      </c>
      <c r="G96" s="29">
        <v>35.549999999999997</v>
      </c>
      <c r="H96" s="29" t="s">
        <v>303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44930</v>
      </c>
      <c r="B97" s="29">
        <v>543625</v>
      </c>
      <c r="C97" s="28" t="s">
        <v>958</v>
      </c>
      <c r="D97" s="28" t="s">
        <v>954</v>
      </c>
      <c r="E97" s="28" t="s">
        <v>524</v>
      </c>
      <c r="F97" s="85">
        <v>54811</v>
      </c>
      <c r="G97" s="29">
        <v>35.799999999999997</v>
      </c>
      <c r="H97" s="29" t="s">
        <v>303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44930</v>
      </c>
      <c r="B98" s="29">
        <v>530611</v>
      </c>
      <c r="C98" s="28" t="s">
        <v>1050</v>
      </c>
      <c r="D98" s="28" t="s">
        <v>871</v>
      </c>
      <c r="E98" s="28" t="s">
        <v>524</v>
      </c>
      <c r="F98" s="85">
        <v>1</v>
      </c>
      <c r="G98" s="29">
        <v>0.67</v>
      </c>
      <c r="H98" s="29" t="s">
        <v>303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44930</v>
      </c>
      <c r="B99" s="29">
        <v>530611</v>
      </c>
      <c r="C99" s="28" t="s">
        <v>1050</v>
      </c>
      <c r="D99" s="28" t="s">
        <v>871</v>
      </c>
      <c r="E99" s="28" t="s">
        <v>525</v>
      </c>
      <c r="F99" s="85">
        <v>1500001</v>
      </c>
      <c r="G99" s="29">
        <v>0.67</v>
      </c>
      <c r="H99" s="29" t="s">
        <v>303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44930</v>
      </c>
      <c r="B100" s="29">
        <v>540955</v>
      </c>
      <c r="C100" s="28" t="s">
        <v>900</v>
      </c>
      <c r="D100" s="28" t="s">
        <v>943</v>
      </c>
      <c r="E100" s="28" t="s">
        <v>524</v>
      </c>
      <c r="F100" s="85">
        <v>200</v>
      </c>
      <c r="G100" s="29">
        <v>16.350000000000001</v>
      </c>
      <c r="H100" s="29" t="s">
        <v>303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44930</v>
      </c>
      <c r="B101" s="29">
        <v>540955</v>
      </c>
      <c r="C101" s="28" t="s">
        <v>900</v>
      </c>
      <c r="D101" s="28" t="s">
        <v>943</v>
      </c>
      <c r="E101" s="28" t="s">
        <v>525</v>
      </c>
      <c r="F101" s="85">
        <v>137500</v>
      </c>
      <c r="G101" s="29">
        <v>15.59</v>
      </c>
      <c r="H101" s="29" t="s">
        <v>303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44930</v>
      </c>
      <c r="B102" s="29">
        <v>539402</v>
      </c>
      <c r="C102" s="28" t="s">
        <v>1051</v>
      </c>
      <c r="D102" s="28" t="s">
        <v>1052</v>
      </c>
      <c r="E102" s="28" t="s">
        <v>524</v>
      </c>
      <c r="F102" s="85">
        <v>75290</v>
      </c>
      <c r="G102" s="29">
        <v>19.600000000000001</v>
      </c>
      <c r="H102" s="29" t="s">
        <v>303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44930</v>
      </c>
      <c r="B103" s="29">
        <v>539402</v>
      </c>
      <c r="C103" s="28" t="s">
        <v>1051</v>
      </c>
      <c r="D103" s="28" t="s">
        <v>1052</v>
      </c>
      <c r="E103" s="28" t="s">
        <v>525</v>
      </c>
      <c r="F103" s="85">
        <v>290</v>
      </c>
      <c r="G103" s="29">
        <v>19.600000000000001</v>
      </c>
      <c r="H103" s="29" t="s">
        <v>303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44930</v>
      </c>
      <c r="B104" s="29">
        <v>536672</v>
      </c>
      <c r="C104" s="28" t="s">
        <v>1053</v>
      </c>
      <c r="D104" s="28" t="s">
        <v>1054</v>
      </c>
      <c r="E104" s="28" t="s">
        <v>525</v>
      </c>
      <c r="F104" s="85">
        <v>129652</v>
      </c>
      <c r="G104" s="29">
        <v>8.06</v>
      </c>
      <c r="H104" s="29" t="s">
        <v>303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44930</v>
      </c>
      <c r="B105" s="29" t="s">
        <v>945</v>
      </c>
      <c r="C105" s="28" t="s">
        <v>946</v>
      </c>
      <c r="D105" s="28" t="s">
        <v>1055</v>
      </c>
      <c r="E105" s="28" t="s">
        <v>524</v>
      </c>
      <c r="F105" s="85">
        <v>1561876</v>
      </c>
      <c r="G105" s="29">
        <v>6.99</v>
      </c>
      <c r="H105" s="29" t="s">
        <v>964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44930</v>
      </c>
      <c r="B106" s="29" t="s">
        <v>945</v>
      </c>
      <c r="C106" s="28" t="s">
        <v>946</v>
      </c>
      <c r="D106" s="28" t="s">
        <v>948</v>
      </c>
      <c r="E106" s="28" t="s">
        <v>524</v>
      </c>
      <c r="F106" s="85">
        <v>1308913</v>
      </c>
      <c r="G106" s="29">
        <v>6.95</v>
      </c>
      <c r="H106" s="29" t="s">
        <v>964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44930</v>
      </c>
      <c r="B107" s="29" t="s">
        <v>1056</v>
      </c>
      <c r="C107" s="28" t="s">
        <v>1057</v>
      </c>
      <c r="D107" s="28" t="s">
        <v>1058</v>
      </c>
      <c r="E107" s="28" t="s">
        <v>524</v>
      </c>
      <c r="F107" s="85">
        <v>60258</v>
      </c>
      <c r="G107" s="29">
        <v>161.41</v>
      </c>
      <c r="H107" s="29" t="s">
        <v>964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44930</v>
      </c>
      <c r="B108" s="29" t="s">
        <v>1056</v>
      </c>
      <c r="C108" s="28" t="s">
        <v>1057</v>
      </c>
      <c r="D108" s="28" t="s">
        <v>947</v>
      </c>
      <c r="E108" s="28" t="s">
        <v>524</v>
      </c>
      <c r="F108" s="85">
        <v>122819</v>
      </c>
      <c r="G108" s="29">
        <v>158.07</v>
      </c>
      <c r="H108" s="29" t="s">
        <v>964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44930</v>
      </c>
      <c r="B109" s="29" t="s">
        <v>1056</v>
      </c>
      <c r="C109" s="28" t="s">
        <v>1057</v>
      </c>
      <c r="D109" s="28" t="s">
        <v>950</v>
      </c>
      <c r="E109" s="28" t="s">
        <v>524</v>
      </c>
      <c r="F109" s="85">
        <v>95017</v>
      </c>
      <c r="G109" s="29">
        <v>160.96</v>
      </c>
      <c r="H109" s="29" t="s">
        <v>964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44930</v>
      </c>
      <c r="B110" s="29" t="s">
        <v>1056</v>
      </c>
      <c r="C110" s="28" t="s">
        <v>1057</v>
      </c>
      <c r="D110" s="28" t="s">
        <v>954</v>
      </c>
      <c r="E110" s="28" t="s">
        <v>524</v>
      </c>
      <c r="F110" s="85">
        <v>59488</v>
      </c>
      <c r="G110" s="29">
        <v>162.11000000000001</v>
      </c>
      <c r="H110" s="29" t="s">
        <v>964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44930</v>
      </c>
      <c r="B111" s="29" t="s">
        <v>1056</v>
      </c>
      <c r="C111" s="28" t="s">
        <v>1057</v>
      </c>
      <c r="D111" s="28" t="s">
        <v>1059</v>
      </c>
      <c r="E111" s="28" t="s">
        <v>524</v>
      </c>
      <c r="F111" s="85">
        <v>55433</v>
      </c>
      <c r="G111" s="29">
        <v>168.15</v>
      </c>
      <c r="H111" s="29" t="s">
        <v>964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44930</v>
      </c>
      <c r="B112" s="29" t="s">
        <v>1060</v>
      </c>
      <c r="C112" s="28" t="s">
        <v>1061</v>
      </c>
      <c r="D112" s="28" t="s">
        <v>947</v>
      </c>
      <c r="E112" s="28" t="s">
        <v>524</v>
      </c>
      <c r="F112" s="85">
        <v>65342</v>
      </c>
      <c r="G112" s="29">
        <v>208.92</v>
      </c>
      <c r="H112" s="29" t="s">
        <v>964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44930</v>
      </c>
      <c r="B113" s="29" t="s">
        <v>1062</v>
      </c>
      <c r="C113" s="28" t="s">
        <v>1063</v>
      </c>
      <c r="D113" s="28" t="s">
        <v>947</v>
      </c>
      <c r="E113" s="28" t="s">
        <v>524</v>
      </c>
      <c r="F113" s="85">
        <v>312867</v>
      </c>
      <c r="G113" s="29">
        <v>32.369999999999997</v>
      </c>
      <c r="H113" s="29" t="s">
        <v>964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44930</v>
      </c>
      <c r="B114" s="29" t="s">
        <v>1064</v>
      </c>
      <c r="C114" s="28" t="s">
        <v>1065</v>
      </c>
      <c r="D114" s="28" t="s">
        <v>1066</v>
      </c>
      <c r="E114" s="28" t="s">
        <v>524</v>
      </c>
      <c r="F114" s="85">
        <v>90000</v>
      </c>
      <c r="G114" s="29">
        <v>6.8</v>
      </c>
      <c r="H114" s="29" t="s">
        <v>964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44930</v>
      </c>
      <c r="B115" s="29" t="s">
        <v>1067</v>
      </c>
      <c r="C115" s="28" t="s">
        <v>1068</v>
      </c>
      <c r="D115" s="28" t="s">
        <v>1069</v>
      </c>
      <c r="E115" s="28" t="s">
        <v>524</v>
      </c>
      <c r="F115" s="85">
        <v>240000</v>
      </c>
      <c r="G115" s="29">
        <v>128.05000000000001</v>
      </c>
      <c r="H115" s="29" t="s">
        <v>964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44930</v>
      </c>
      <c r="B116" s="29" t="s">
        <v>1070</v>
      </c>
      <c r="C116" s="28" t="s">
        <v>1071</v>
      </c>
      <c r="D116" s="28" t="s">
        <v>951</v>
      </c>
      <c r="E116" s="28" t="s">
        <v>524</v>
      </c>
      <c r="F116" s="85">
        <v>344016</v>
      </c>
      <c r="G116" s="29">
        <v>403.09</v>
      </c>
      <c r="H116" s="29" t="s">
        <v>964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44930</v>
      </c>
      <c r="B117" s="29" t="s">
        <v>1070</v>
      </c>
      <c r="C117" s="28" t="s">
        <v>1071</v>
      </c>
      <c r="D117" s="28" t="s">
        <v>1072</v>
      </c>
      <c r="E117" s="28" t="s">
        <v>524</v>
      </c>
      <c r="F117" s="85">
        <v>110000</v>
      </c>
      <c r="G117" s="29">
        <v>409.59</v>
      </c>
      <c r="H117" s="29" t="s">
        <v>964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44930</v>
      </c>
      <c r="B118" s="29" t="s">
        <v>1070</v>
      </c>
      <c r="C118" s="28" t="s">
        <v>1071</v>
      </c>
      <c r="D118" s="28" t="s">
        <v>943</v>
      </c>
      <c r="E118" s="28" t="s">
        <v>524</v>
      </c>
      <c r="F118" s="85">
        <v>54999</v>
      </c>
      <c r="G118" s="29">
        <v>407.56</v>
      </c>
      <c r="H118" s="29" t="s">
        <v>964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44930</v>
      </c>
      <c r="B119" s="29" t="s">
        <v>1073</v>
      </c>
      <c r="C119" s="28" t="s">
        <v>1074</v>
      </c>
      <c r="D119" s="28" t="s">
        <v>1075</v>
      </c>
      <c r="E119" s="28" t="s">
        <v>524</v>
      </c>
      <c r="F119" s="85">
        <v>58000</v>
      </c>
      <c r="G119" s="29">
        <v>46.11</v>
      </c>
      <c r="H119" s="29" t="s">
        <v>964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44930</v>
      </c>
      <c r="B120" s="29" t="s">
        <v>1076</v>
      </c>
      <c r="C120" s="28" t="s">
        <v>1077</v>
      </c>
      <c r="D120" s="28" t="s">
        <v>1078</v>
      </c>
      <c r="E120" s="28" t="s">
        <v>524</v>
      </c>
      <c r="F120" s="85">
        <v>260217</v>
      </c>
      <c r="G120" s="29">
        <v>26.38</v>
      </c>
      <c r="H120" s="29" t="s">
        <v>964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44930</v>
      </c>
      <c r="B121" s="29" t="s">
        <v>1076</v>
      </c>
      <c r="C121" s="28" t="s">
        <v>1077</v>
      </c>
      <c r="D121" s="28" t="s">
        <v>1079</v>
      </c>
      <c r="E121" s="28" t="s">
        <v>524</v>
      </c>
      <c r="F121" s="85">
        <v>280000</v>
      </c>
      <c r="G121" s="29">
        <v>26.57</v>
      </c>
      <c r="H121" s="29" t="s">
        <v>964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44930</v>
      </c>
      <c r="B122" s="29" t="s">
        <v>1080</v>
      </c>
      <c r="C122" s="28" t="s">
        <v>1081</v>
      </c>
      <c r="D122" s="28" t="s">
        <v>947</v>
      </c>
      <c r="E122" s="28" t="s">
        <v>524</v>
      </c>
      <c r="F122" s="85">
        <v>57824</v>
      </c>
      <c r="G122" s="29">
        <v>123.34</v>
      </c>
      <c r="H122" s="29" t="s">
        <v>964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44930</v>
      </c>
      <c r="B123" s="29" t="s">
        <v>1082</v>
      </c>
      <c r="C123" s="28" t="s">
        <v>1083</v>
      </c>
      <c r="D123" s="28" t="s">
        <v>1084</v>
      </c>
      <c r="E123" s="28" t="s">
        <v>524</v>
      </c>
      <c r="F123" s="85">
        <v>200000</v>
      </c>
      <c r="G123" s="29">
        <v>25</v>
      </c>
      <c r="H123" s="29" t="s">
        <v>964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44930</v>
      </c>
      <c r="B124" s="29" t="s">
        <v>952</v>
      </c>
      <c r="C124" s="28" t="s">
        <v>953</v>
      </c>
      <c r="D124" s="28" t="s">
        <v>955</v>
      </c>
      <c r="E124" s="28" t="s">
        <v>524</v>
      </c>
      <c r="F124" s="85">
        <v>1943105</v>
      </c>
      <c r="G124" s="29">
        <v>25.85</v>
      </c>
      <c r="H124" s="29" t="s">
        <v>964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44930</v>
      </c>
      <c r="B125" s="29" t="s">
        <v>952</v>
      </c>
      <c r="C125" s="28" t="s">
        <v>953</v>
      </c>
      <c r="D125" s="28" t="s">
        <v>954</v>
      </c>
      <c r="E125" s="28" t="s">
        <v>524</v>
      </c>
      <c r="F125" s="85">
        <v>1641987</v>
      </c>
      <c r="G125" s="29">
        <v>25.89</v>
      </c>
      <c r="H125" s="29" t="s">
        <v>964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44930</v>
      </c>
      <c r="B126" s="29" t="s">
        <v>608</v>
      </c>
      <c r="C126" s="28" t="s">
        <v>1085</v>
      </c>
      <c r="D126" s="28" t="s">
        <v>947</v>
      </c>
      <c r="E126" s="28" t="s">
        <v>524</v>
      </c>
      <c r="F126" s="85">
        <v>1167780</v>
      </c>
      <c r="G126" s="29">
        <v>141.93</v>
      </c>
      <c r="H126" s="29" t="s">
        <v>964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44930</v>
      </c>
      <c r="B127" s="29" t="s">
        <v>956</v>
      </c>
      <c r="C127" s="28" t="s">
        <v>957</v>
      </c>
      <c r="D127" s="28" t="s">
        <v>1086</v>
      </c>
      <c r="E127" s="28" t="s">
        <v>524</v>
      </c>
      <c r="F127" s="85">
        <v>64000</v>
      </c>
      <c r="G127" s="29">
        <v>45.53</v>
      </c>
      <c r="H127" s="29" t="s">
        <v>964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44930</v>
      </c>
      <c r="B128" s="29" t="s">
        <v>1046</v>
      </c>
      <c r="C128" s="28" t="s">
        <v>1087</v>
      </c>
      <c r="D128" s="28" t="s">
        <v>1047</v>
      </c>
      <c r="E128" s="28" t="s">
        <v>524</v>
      </c>
      <c r="F128" s="85">
        <v>328349</v>
      </c>
      <c r="G128" s="29">
        <v>106.89</v>
      </c>
      <c r="H128" s="29" t="s">
        <v>964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44930</v>
      </c>
      <c r="B129" s="29" t="s">
        <v>1046</v>
      </c>
      <c r="C129" s="28" t="s">
        <v>1087</v>
      </c>
      <c r="D129" s="28" t="s">
        <v>1058</v>
      </c>
      <c r="E129" s="28" t="s">
        <v>524</v>
      </c>
      <c r="F129" s="85">
        <v>690337</v>
      </c>
      <c r="G129" s="29">
        <v>106.07</v>
      </c>
      <c r="H129" s="29" t="s">
        <v>964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44930</v>
      </c>
      <c r="B130" s="29" t="s">
        <v>1046</v>
      </c>
      <c r="C130" s="28" t="s">
        <v>1087</v>
      </c>
      <c r="D130" s="28" t="s">
        <v>1088</v>
      </c>
      <c r="E130" s="28" t="s">
        <v>524</v>
      </c>
      <c r="F130" s="85">
        <v>1035034</v>
      </c>
      <c r="G130" s="29">
        <v>106.3</v>
      </c>
      <c r="H130" s="29" t="s">
        <v>964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44930</v>
      </c>
      <c r="B131" s="29" t="s">
        <v>1089</v>
      </c>
      <c r="C131" s="28" t="s">
        <v>1090</v>
      </c>
      <c r="D131" s="28" t="s">
        <v>1091</v>
      </c>
      <c r="E131" s="28" t="s">
        <v>524</v>
      </c>
      <c r="F131" s="85">
        <v>60000</v>
      </c>
      <c r="G131" s="29">
        <v>52.5</v>
      </c>
      <c r="H131" s="29" t="s">
        <v>964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44930</v>
      </c>
      <c r="B132" s="29" t="s">
        <v>1089</v>
      </c>
      <c r="C132" s="28" t="s">
        <v>1090</v>
      </c>
      <c r="D132" s="28" t="s">
        <v>1092</v>
      </c>
      <c r="E132" s="28" t="s">
        <v>524</v>
      </c>
      <c r="F132" s="85">
        <v>54000</v>
      </c>
      <c r="G132" s="29">
        <v>53.31</v>
      </c>
      <c r="H132" s="29" t="s">
        <v>964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44930</v>
      </c>
      <c r="B133" s="29" t="s">
        <v>1089</v>
      </c>
      <c r="C133" s="28" t="s">
        <v>1090</v>
      </c>
      <c r="D133" s="28" t="s">
        <v>1093</v>
      </c>
      <c r="E133" s="28" t="s">
        <v>524</v>
      </c>
      <c r="F133" s="85">
        <v>87000</v>
      </c>
      <c r="G133" s="29">
        <v>51.74</v>
      </c>
      <c r="H133" s="29" t="s">
        <v>964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44930</v>
      </c>
      <c r="B134" s="29" t="s">
        <v>1089</v>
      </c>
      <c r="C134" s="28" t="s">
        <v>1090</v>
      </c>
      <c r="D134" s="28" t="s">
        <v>871</v>
      </c>
      <c r="E134" s="28" t="s">
        <v>524</v>
      </c>
      <c r="F134" s="85">
        <v>123000</v>
      </c>
      <c r="G134" s="29">
        <v>51.49</v>
      </c>
      <c r="H134" s="29" t="s">
        <v>964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44930</v>
      </c>
      <c r="B135" s="29" t="s">
        <v>1089</v>
      </c>
      <c r="C135" s="28" t="s">
        <v>1090</v>
      </c>
      <c r="D135" s="28" t="s">
        <v>1094</v>
      </c>
      <c r="E135" s="28" t="s">
        <v>524</v>
      </c>
      <c r="F135" s="85">
        <v>60000</v>
      </c>
      <c r="G135" s="29">
        <v>50</v>
      </c>
      <c r="H135" s="29" t="s">
        <v>964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44930</v>
      </c>
      <c r="B136" s="29" t="s">
        <v>958</v>
      </c>
      <c r="C136" s="28" t="s">
        <v>959</v>
      </c>
      <c r="D136" s="28" t="s">
        <v>960</v>
      </c>
      <c r="E136" s="28" t="s">
        <v>524</v>
      </c>
      <c r="F136" s="85">
        <v>539639</v>
      </c>
      <c r="G136" s="29">
        <v>35.56</v>
      </c>
      <c r="H136" s="29" t="s">
        <v>964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44930</v>
      </c>
      <c r="B137" s="29" t="s">
        <v>958</v>
      </c>
      <c r="C137" s="28" t="s">
        <v>959</v>
      </c>
      <c r="D137" s="28" t="s">
        <v>1095</v>
      </c>
      <c r="E137" s="28" t="s">
        <v>524</v>
      </c>
      <c r="F137" s="85">
        <v>199626</v>
      </c>
      <c r="G137" s="29">
        <v>35.35</v>
      </c>
      <c r="H137" s="29" t="s">
        <v>964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44930</v>
      </c>
      <c r="B138" s="29" t="s">
        <v>958</v>
      </c>
      <c r="C138" s="28" t="s">
        <v>959</v>
      </c>
      <c r="D138" s="28" t="s">
        <v>1096</v>
      </c>
      <c r="E138" s="28" t="s">
        <v>524</v>
      </c>
      <c r="F138" s="85">
        <v>46644</v>
      </c>
      <c r="G138" s="29">
        <v>35.450000000000003</v>
      </c>
      <c r="H138" s="29" t="s">
        <v>964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44930</v>
      </c>
      <c r="B139" s="29" t="s">
        <v>958</v>
      </c>
      <c r="C139" s="28" t="s">
        <v>959</v>
      </c>
      <c r="D139" s="28" t="s">
        <v>1097</v>
      </c>
      <c r="E139" s="28" t="s">
        <v>524</v>
      </c>
      <c r="F139" s="85">
        <v>55972</v>
      </c>
      <c r="G139" s="29">
        <v>34.72</v>
      </c>
      <c r="H139" s="29" t="s">
        <v>964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44930</v>
      </c>
      <c r="B140" s="29" t="s">
        <v>958</v>
      </c>
      <c r="C140" s="28" t="s">
        <v>959</v>
      </c>
      <c r="D140" s="28" t="s">
        <v>1098</v>
      </c>
      <c r="E140" s="28" t="s">
        <v>524</v>
      </c>
      <c r="F140" s="85">
        <v>345765</v>
      </c>
      <c r="G140" s="29">
        <v>36.03</v>
      </c>
      <c r="H140" s="29" t="s">
        <v>964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44930</v>
      </c>
      <c r="B141" s="29" t="s">
        <v>958</v>
      </c>
      <c r="C141" s="28" t="s">
        <v>959</v>
      </c>
      <c r="D141" s="28" t="s">
        <v>947</v>
      </c>
      <c r="E141" s="28" t="s">
        <v>524</v>
      </c>
      <c r="F141" s="85">
        <v>54345</v>
      </c>
      <c r="G141" s="29">
        <v>34.64</v>
      </c>
      <c r="H141" s="29" t="s">
        <v>964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44930</v>
      </c>
      <c r="B142" s="29" t="s">
        <v>958</v>
      </c>
      <c r="C142" s="28" t="s">
        <v>959</v>
      </c>
      <c r="D142" s="28" t="s">
        <v>954</v>
      </c>
      <c r="E142" s="28" t="s">
        <v>524</v>
      </c>
      <c r="F142" s="85">
        <v>114918</v>
      </c>
      <c r="G142" s="29">
        <v>35.49</v>
      </c>
      <c r="H142" s="29" t="s">
        <v>964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44930</v>
      </c>
      <c r="B143" s="29" t="s">
        <v>1099</v>
      </c>
      <c r="C143" s="28" t="s">
        <v>1100</v>
      </c>
      <c r="D143" s="28" t="s">
        <v>1101</v>
      </c>
      <c r="E143" s="28" t="s">
        <v>524</v>
      </c>
      <c r="F143" s="85">
        <v>307000</v>
      </c>
      <c r="G143" s="29">
        <v>499.03</v>
      </c>
      <c r="H143" s="29" t="s">
        <v>964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44930</v>
      </c>
      <c r="B144" s="29" t="s">
        <v>961</v>
      </c>
      <c r="C144" s="28" t="s">
        <v>962</v>
      </c>
      <c r="D144" s="28" t="s">
        <v>963</v>
      </c>
      <c r="E144" s="28" t="s">
        <v>524</v>
      </c>
      <c r="F144" s="85">
        <v>11311930</v>
      </c>
      <c r="G144" s="29">
        <v>20.03</v>
      </c>
      <c r="H144" s="29" t="s">
        <v>964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44930</v>
      </c>
      <c r="B145" s="29" t="s">
        <v>1102</v>
      </c>
      <c r="C145" s="28" t="s">
        <v>1103</v>
      </c>
      <c r="D145" s="28" t="s">
        <v>960</v>
      </c>
      <c r="E145" s="28" t="s">
        <v>524</v>
      </c>
      <c r="F145" s="85">
        <v>520010</v>
      </c>
      <c r="G145" s="29">
        <v>22.74</v>
      </c>
      <c r="H145" s="29" t="s">
        <v>964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44930</v>
      </c>
      <c r="B146" s="29" t="s">
        <v>1104</v>
      </c>
      <c r="C146" s="28" t="s">
        <v>1105</v>
      </c>
      <c r="D146" s="28" t="s">
        <v>950</v>
      </c>
      <c r="E146" s="28" t="s">
        <v>524</v>
      </c>
      <c r="F146" s="85">
        <v>98477</v>
      </c>
      <c r="G146" s="29">
        <v>329.56</v>
      </c>
      <c r="H146" s="29" t="s">
        <v>964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44930</v>
      </c>
      <c r="B147" s="29" t="s">
        <v>1104</v>
      </c>
      <c r="C147" s="28" t="s">
        <v>1105</v>
      </c>
      <c r="D147" s="28" t="s">
        <v>947</v>
      </c>
      <c r="E147" s="28" t="s">
        <v>524</v>
      </c>
      <c r="F147" s="85">
        <v>116676</v>
      </c>
      <c r="G147" s="29">
        <v>326.93</v>
      </c>
      <c r="H147" s="29" t="s">
        <v>964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44930</v>
      </c>
      <c r="B148" s="29" t="s">
        <v>1106</v>
      </c>
      <c r="C148" s="28" t="s">
        <v>1107</v>
      </c>
      <c r="D148" s="28" t="s">
        <v>996</v>
      </c>
      <c r="E148" s="28" t="s">
        <v>524</v>
      </c>
      <c r="F148" s="85">
        <v>97052</v>
      </c>
      <c r="G148" s="29">
        <v>104.21</v>
      </c>
      <c r="H148" s="29" t="s">
        <v>964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44930</v>
      </c>
      <c r="B149" s="29" t="s">
        <v>945</v>
      </c>
      <c r="C149" s="28" t="s">
        <v>946</v>
      </c>
      <c r="D149" s="28" t="s">
        <v>1055</v>
      </c>
      <c r="E149" s="28" t="s">
        <v>525</v>
      </c>
      <c r="F149" s="85">
        <v>1375754</v>
      </c>
      <c r="G149" s="29">
        <v>7</v>
      </c>
      <c r="H149" s="29" t="s">
        <v>964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44930</v>
      </c>
      <c r="B150" s="29" t="s">
        <v>945</v>
      </c>
      <c r="C150" s="28" t="s">
        <v>946</v>
      </c>
      <c r="D150" s="28" t="s">
        <v>948</v>
      </c>
      <c r="E150" s="28" t="s">
        <v>525</v>
      </c>
      <c r="F150" s="85">
        <v>1308913</v>
      </c>
      <c r="G150" s="29">
        <v>6.92</v>
      </c>
      <c r="H150" s="29" t="s">
        <v>964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44930</v>
      </c>
      <c r="B151" s="29" t="s">
        <v>1056</v>
      </c>
      <c r="C151" s="28" t="s">
        <v>1057</v>
      </c>
      <c r="D151" s="28" t="s">
        <v>950</v>
      </c>
      <c r="E151" s="28" t="s">
        <v>525</v>
      </c>
      <c r="F151" s="85">
        <v>95324</v>
      </c>
      <c r="G151" s="29">
        <v>161.76</v>
      </c>
      <c r="H151" s="29" t="s">
        <v>964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44930</v>
      </c>
      <c r="B152" s="29" t="s">
        <v>1056</v>
      </c>
      <c r="C152" s="28" t="s">
        <v>1057</v>
      </c>
      <c r="D152" s="28" t="s">
        <v>954</v>
      </c>
      <c r="E152" s="28" t="s">
        <v>525</v>
      </c>
      <c r="F152" s="85">
        <v>59330</v>
      </c>
      <c r="G152" s="29">
        <v>160.4</v>
      </c>
      <c r="H152" s="29" t="s">
        <v>964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44930</v>
      </c>
      <c r="B153" s="29" t="s">
        <v>1056</v>
      </c>
      <c r="C153" s="28" t="s">
        <v>1057</v>
      </c>
      <c r="D153" s="28" t="s">
        <v>947</v>
      </c>
      <c r="E153" s="28" t="s">
        <v>525</v>
      </c>
      <c r="F153" s="85">
        <v>122819</v>
      </c>
      <c r="G153" s="29">
        <v>158.32</v>
      </c>
      <c r="H153" s="29" t="s">
        <v>964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44930</v>
      </c>
      <c r="B154" s="29" t="s">
        <v>1056</v>
      </c>
      <c r="C154" s="28" t="s">
        <v>1057</v>
      </c>
      <c r="D154" s="28" t="s">
        <v>1058</v>
      </c>
      <c r="E154" s="28" t="s">
        <v>525</v>
      </c>
      <c r="F154" s="85">
        <v>60274</v>
      </c>
      <c r="G154" s="29">
        <v>161.5</v>
      </c>
      <c r="H154" s="29" t="s">
        <v>964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44930</v>
      </c>
      <c r="B155" s="29" t="s">
        <v>1056</v>
      </c>
      <c r="C155" s="28" t="s">
        <v>1057</v>
      </c>
      <c r="D155" s="28" t="s">
        <v>1059</v>
      </c>
      <c r="E155" s="28" t="s">
        <v>525</v>
      </c>
      <c r="F155" s="85">
        <v>48000</v>
      </c>
      <c r="G155" s="29">
        <v>169.59</v>
      </c>
      <c r="H155" s="29" t="s">
        <v>964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44930</v>
      </c>
      <c r="B156" s="29" t="s">
        <v>1060</v>
      </c>
      <c r="C156" s="28" t="s">
        <v>1061</v>
      </c>
      <c r="D156" s="28" t="s">
        <v>947</v>
      </c>
      <c r="E156" s="28" t="s">
        <v>525</v>
      </c>
      <c r="F156" s="85">
        <v>65342</v>
      </c>
      <c r="G156" s="29">
        <v>209.52</v>
      </c>
      <c r="H156" s="29" t="s">
        <v>964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44930</v>
      </c>
      <c r="B157" s="29" t="s">
        <v>1062</v>
      </c>
      <c r="C157" s="28" t="s">
        <v>1063</v>
      </c>
      <c r="D157" s="28" t="s">
        <v>947</v>
      </c>
      <c r="E157" s="28" t="s">
        <v>525</v>
      </c>
      <c r="F157" s="85">
        <v>312867</v>
      </c>
      <c r="G157" s="29">
        <v>32.35</v>
      </c>
      <c r="H157" s="29" t="s">
        <v>964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44930</v>
      </c>
      <c r="B158" s="29" t="s">
        <v>1064</v>
      </c>
      <c r="C158" s="28" t="s">
        <v>1065</v>
      </c>
      <c r="D158" s="28" t="s">
        <v>1108</v>
      </c>
      <c r="E158" s="28" t="s">
        <v>525</v>
      </c>
      <c r="F158" s="85">
        <v>111000</v>
      </c>
      <c r="G158" s="29">
        <v>6.8</v>
      </c>
      <c r="H158" s="29" t="s">
        <v>964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44930</v>
      </c>
      <c r="B159" s="29" t="s">
        <v>1109</v>
      </c>
      <c r="C159" s="28" t="s">
        <v>1110</v>
      </c>
      <c r="D159" s="28" t="s">
        <v>1094</v>
      </c>
      <c r="E159" s="28" t="s">
        <v>525</v>
      </c>
      <c r="F159" s="85">
        <v>1643315</v>
      </c>
      <c r="G159" s="29">
        <v>1.85</v>
      </c>
      <c r="H159" s="29" t="s">
        <v>964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44930</v>
      </c>
      <c r="B160" s="29" t="s">
        <v>1070</v>
      </c>
      <c r="C160" s="28" t="s">
        <v>1071</v>
      </c>
      <c r="D160" s="28" t="s">
        <v>951</v>
      </c>
      <c r="E160" s="28" t="s">
        <v>525</v>
      </c>
      <c r="F160" s="85">
        <v>344016</v>
      </c>
      <c r="G160" s="29">
        <v>408.89</v>
      </c>
      <c r="H160" s="29" t="s">
        <v>964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44930</v>
      </c>
      <c r="B161" s="29" t="s">
        <v>1070</v>
      </c>
      <c r="C161" s="28" t="s">
        <v>1071</v>
      </c>
      <c r="D161" s="28" t="s">
        <v>943</v>
      </c>
      <c r="E161" s="28" t="s">
        <v>525</v>
      </c>
      <c r="F161" s="85">
        <v>107081</v>
      </c>
      <c r="G161" s="29">
        <v>403.96</v>
      </c>
      <c r="H161" s="29" t="s">
        <v>964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44930</v>
      </c>
      <c r="B162" s="29" t="s">
        <v>1073</v>
      </c>
      <c r="C162" s="28" t="s">
        <v>1074</v>
      </c>
      <c r="D162" s="28" t="s">
        <v>1111</v>
      </c>
      <c r="E162" s="28" t="s">
        <v>525</v>
      </c>
      <c r="F162" s="85">
        <v>58000</v>
      </c>
      <c r="G162" s="29">
        <v>46.11</v>
      </c>
      <c r="H162" s="29" t="s">
        <v>964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44930</v>
      </c>
      <c r="B163" s="29" t="s">
        <v>1076</v>
      </c>
      <c r="C163" s="28" t="s">
        <v>1077</v>
      </c>
      <c r="D163" s="28" t="s">
        <v>1078</v>
      </c>
      <c r="E163" s="28" t="s">
        <v>525</v>
      </c>
      <c r="F163" s="85">
        <v>236320</v>
      </c>
      <c r="G163" s="29">
        <v>26.59</v>
      </c>
      <c r="H163" s="29" t="s">
        <v>964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44930</v>
      </c>
      <c r="B164" s="29" t="s">
        <v>1080</v>
      </c>
      <c r="C164" s="28" t="s">
        <v>1081</v>
      </c>
      <c r="D164" s="28" t="s">
        <v>947</v>
      </c>
      <c r="E164" s="28" t="s">
        <v>525</v>
      </c>
      <c r="F164" s="85">
        <v>57824</v>
      </c>
      <c r="G164" s="29">
        <v>123.42</v>
      </c>
      <c r="H164" s="29" t="s">
        <v>964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44930</v>
      </c>
      <c r="B165" s="29" t="s">
        <v>952</v>
      </c>
      <c r="C165" s="28" t="s">
        <v>953</v>
      </c>
      <c r="D165" s="28" t="s">
        <v>955</v>
      </c>
      <c r="E165" s="28" t="s">
        <v>525</v>
      </c>
      <c r="F165" s="85">
        <v>1943105</v>
      </c>
      <c r="G165" s="29">
        <v>25.9</v>
      </c>
      <c r="H165" s="29" t="s">
        <v>964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44930</v>
      </c>
      <c r="B166" s="29" t="s">
        <v>952</v>
      </c>
      <c r="C166" s="28" t="s">
        <v>953</v>
      </c>
      <c r="D166" s="28" t="s">
        <v>954</v>
      </c>
      <c r="E166" s="28" t="s">
        <v>525</v>
      </c>
      <c r="F166" s="85">
        <v>1663358</v>
      </c>
      <c r="G166" s="29">
        <v>25.81</v>
      </c>
      <c r="H166" s="29" t="s">
        <v>964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44930</v>
      </c>
      <c r="B167" s="29" t="s">
        <v>608</v>
      </c>
      <c r="C167" s="28" t="s">
        <v>1085</v>
      </c>
      <c r="D167" s="28" t="s">
        <v>947</v>
      </c>
      <c r="E167" s="28" t="s">
        <v>525</v>
      </c>
      <c r="F167" s="85">
        <v>1167780</v>
      </c>
      <c r="G167" s="29">
        <v>142.04</v>
      </c>
      <c r="H167" s="29" t="s">
        <v>964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44930</v>
      </c>
      <c r="B168" s="29" t="s">
        <v>956</v>
      </c>
      <c r="C168" s="28" t="s">
        <v>957</v>
      </c>
      <c r="D168" s="28" t="s">
        <v>1086</v>
      </c>
      <c r="E168" s="28" t="s">
        <v>525</v>
      </c>
      <c r="F168" s="85">
        <v>64000</v>
      </c>
      <c r="G168" s="29">
        <v>45.86</v>
      </c>
      <c r="H168" s="29" t="s">
        <v>964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44930</v>
      </c>
      <c r="B169" s="29" t="s">
        <v>1046</v>
      </c>
      <c r="C169" s="28" t="s">
        <v>1087</v>
      </c>
      <c r="D169" s="28" t="s">
        <v>1047</v>
      </c>
      <c r="E169" s="28" t="s">
        <v>525</v>
      </c>
      <c r="F169" s="85">
        <v>788139</v>
      </c>
      <c r="G169" s="29">
        <v>104.63</v>
      </c>
      <c r="H169" s="29" t="s">
        <v>964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44930</v>
      </c>
      <c r="B170" s="29" t="s">
        <v>1046</v>
      </c>
      <c r="C170" s="28" t="s">
        <v>1087</v>
      </c>
      <c r="D170" s="28" t="s">
        <v>1058</v>
      </c>
      <c r="E170" s="28" t="s">
        <v>525</v>
      </c>
      <c r="F170" s="85">
        <v>690337</v>
      </c>
      <c r="G170" s="29">
        <v>106.13</v>
      </c>
      <c r="H170" s="29" t="s">
        <v>964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44930</v>
      </c>
      <c r="B171" s="29" t="s">
        <v>1046</v>
      </c>
      <c r="C171" s="28" t="s">
        <v>1087</v>
      </c>
      <c r="D171" s="28" t="s">
        <v>1088</v>
      </c>
      <c r="E171" s="28" t="s">
        <v>525</v>
      </c>
      <c r="F171" s="85">
        <v>1035034</v>
      </c>
      <c r="G171" s="29">
        <v>106.51</v>
      </c>
      <c r="H171" s="29" t="s">
        <v>964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44930</v>
      </c>
      <c r="B172" s="29" t="s">
        <v>1112</v>
      </c>
      <c r="C172" s="28" t="s">
        <v>1113</v>
      </c>
      <c r="D172" s="28" t="s">
        <v>1114</v>
      </c>
      <c r="E172" s="28" t="s">
        <v>525</v>
      </c>
      <c r="F172" s="85">
        <v>2022500</v>
      </c>
      <c r="G172" s="29">
        <v>26.37</v>
      </c>
      <c r="H172" s="29" t="s">
        <v>964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44930</v>
      </c>
      <c r="B173" s="29" t="s">
        <v>1089</v>
      </c>
      <c r="C173" s="28" t="s">
        <v>1090</v>
      </c>
      <c r="D173" s="28" t="s">
        <v>1115</v>
      </c>
      <c r="E173" s="28" t="s">
        <v>525</v>
      </c>
      <c r="F173" s="85">
        <v>45000</v>
      </c>
      <c r="G173" s="29">
        <v>51.67</v>
      </c>
      <c r="H173" s="29" t="s">
        <v>964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44930</v>
      </c>
      <c r="B174" s="29" t="s">
        <v>1089</v>
      </c>
      <c r="C174" s="28" t="s">
        <v>1090</v>
      </c>
      <c r="D174" s="28" t="s">
        <v>1116</v>
      </c>
      <c r="E174" s="28" t="s">
        <v>525</v>
      </c>
      <c r="F174" s="85">
        <v>102000</v>
      </c>
      <c r="G174" s="29">
        <v>52.5</v>
      </c>
      <c r="H174" s="29" t="s">
        <v>964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44930</v>
      </c>
      <c r="B175" s="29" t="s">
        <v>958</v>
      </c>
      <c r="C175" s="28" t="s">
        <v>959</v>
      </c>
      <c r="D175" s="28" t="s">
        <v>1098</v>
      </c>
      <c r="E175" s="28" t="s">
        <v>525</v>
      </c>
      <c r="F175" s="85">
        <v>345765</v>
      </c>
      <c r="G175" s="29">
        <v>35.92</v>
      </c>
      <c r="H175" s="29" t="s">
        <v>964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44930</v>
      </c>
      <c r="B176" s="29" t="s">
        <v>958</v>
      </c>
      <c r="C176" s="28" t="s">
        <v>959</v>
      </c>
      <c r="D176" s="28" t="s">
        <v>1097</v>
      </c>
      <c r="E176" s="28" t="s">
        <v>525</v>
      </c>
      <c r="F176" s="85">
        <v>73164</v>
      </c>
      <c r="G176" s="29">
        <v>35.32</v>
      </c>
      <c r="H176" s="29" t="s">
        <v>964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44930</v>
      </c>
      <c r="B177" s="29" t="s">
        <v>958</v>
      </c>
      <c r="C177" s="28" t="s">
        <v>959</v>
      </c>
      <c r="D177" s="28" t="s">
        <v>1096</v>
      </c>
      <c r="E177" s="28" t="s">
        <v>525</v>
      </c>
      <c r="F177" s="85">
        <v>66644</v>
      </c>
      <c r="G177" s="29">
        <v>34.869999999999997</v>
      </c>
      <c r="H177" s="29" t="s">
        <v>964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44930</v>
      </c>
      <c r="B178" s="29" t="s">
        <v>958</v>
      </c>
      <c r="C178" s="28" t="s">
        <v>959</v>
      </c>
      <c r="D178" s="28" t="s">
        <v>1095</v>
      </c>
      <c r="E178" s="28" t="s">
        <v>525</v>
      </c>
      <c r="F178" s="85">
        <v>199626</v>
      </c>
      <c r="G178" s="29">
        <v>36.020000000000003</v>
      </c>
      <c r="H178" s="29" t="s">
        <v>964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44930</v>
      </c>
      <c r="B179" s="29" t="s">
        <v>958</v>
      </c>
      <c r="C179" s="28" t="s">
        <v>959</v>
      </c>
      <c r="D179" s="28" t="s">
        <v>960</v>
      </c>
      <c r="E179" s="28" t="s">
        <v>525</v>
      </c>
      <c r="F179" s="85">
        <v>539639</v>
      </c>
      <c r="G179" s="29">
        <v>35.520000000000003</v>
      </c>
      <c r="H179" s="29" t="s">
        <v>964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44930</v>
      </c>
      <c r="B180" s="29" t="s">
        <v>958</v>
      </c>
      <c r="C180" s="28" t="s">
        <v>959</v>
      </c>
      <c r="D180" s="28" t="s">
        <v>954</v>
      </c>
      <c r="E180" s="28" t="s">
        <v>525</v>
      </c>
      <c r="F180" s="85">
        <v>114127</v>
      </c>
      <c r="G180" s="29">
        <v>35.56</v>
      </c>
      <c r="H180" s="29" t="s">
        <v>964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44930</v>
      </c>
      <c r="B181" s="29" t="s">
        <v>958</v>
      </c>
      <c r="C181" s="28" t="s">
        <v>959</v>
      </c>
      <c r="D181" s="28" t="s">
        <v>947</v>
      </c>
      <c r="E181" s="28" t="s">
        <v>525</v>
      </c>
      <c r="F181" s="85">
        <v>54345</v>
      </c>
      <c r="G181" s="29">
        <v>34.71</v>
      </c>
      <c r="H181" s="29" t="s">
        <v>964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44930</v>
      </c>
      <c r="B182" s="29" t="s">
        <v>961</v>
      </c>
      <c r="C182" s="28" t="s">
        <v>962</v>
      </c>
      <c r="D182" s="28" t="s">
        <v>963</v>
      </c>
      <c r="E182" s="28" t="s">
        <v>525</v>
      </c>
      <c r="F182" s="85">
        <v>11853190</v>
      </c>
      <c r="G182" s="29">
        <v>20.05</v>
      </c>
      <c r="H182" s="29" t="s">
        <v>964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44930</v>
      </c>
      <c r="B183" s="29" t="s">
        <v>1102</v>
      </c>
      <c r="C183" s="28" t="s">
        <v>1103</v>
      </c>
      <c r="D183" s="28" t="s">
        <v>960</v>
      </c>
      <c r="E183" s="28" t="s">
        <v>525</v>
      </c>
      <c r="F183" s="85">
        <v>597635</v>
      </c>
      <c r="G183" s="29">
        <v>22.1</v>
      </c>
      <c r="H183" s="29" t="s">
        <v>964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44930</v>
      </c>
      <c r="B184" s="29" t="s">
        <v>1104</v>
      </c>
      <c r="C184" s="28" t="s">
        <v>1105</v>
      </c>
      <c r="D184" s="28" t="s">
        <v>947</v>
      </c>
      <c r="E184" s="28" t="s">
        <v>525</v>
      </c>
      <c r="F184" s="85">
        <v>116676</v>
      </c>
      <c r="G184" s="29">
        <v>327.08</v>
      </c>
      <c r="H184" s="29" t="s">
        <v>964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44930</v>
      </c>
      <c r="B185" s="29" t="s">
        <v>1104</v>
      </c>
      <c r="C185" s="28" t="s">
        <v>1105</v>
      </c>
      <c r="D185" s="28" t="s">
        <v>950</v>
      </c>
      <c r="E185" s="28" t="s">
        <v>525</v>
      </c>
      <c r="F185" s="85">
        <v>98922</v>
      </c>
      <c r="G185" s="29">
        <v>331.23</v>
      </c>
      <c r="H185" s="29" t="s">
        <v>964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44930</v>
      </c>
      <c r="B186" s="29" t="s">
        <v>1106</v>
      </c>
      <c r="C186" s="28" t="s">
        <v>1107</v>
      </c>
      <c r="D186" s="28" t="s">
        <v>996</v>
      </c>
      <c r="E186" s="28" t="s">
        <v>525</v>
      </c>
      <c r="F186" s="85">
        <v>97052</v>
      </c>
      <c r="G186" s="29">
        <v>105.35</v>
      </c>
      <c r="H186" s="29" t="s">
        <v>964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8"/>
  <sheetViews>
    <sheetView zoomScale="85" zoomScaleNormal="85" workbookViewId="0">
      <selection activeCell="I22" sqref="I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44931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526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516</v>
      </c>
      <c r="C9" s="94"/>
      <c r="D9" s="95" t="s">
        <v>527</v>
      </c>
      <c r="E9" s="94" t="s">
        <v>528</v>
      </c>
      <c r="F9" s="94" t="s">
        <v>529</v>
      </c>
      <c r="G9" s="94" t="s">
        <v>530</v>
      </c>
      <c r="H9" s="94" t="s">
        <v>531</v>
      </c>
      <c r="I9" s="94" t="s">
        <v>532</v>
      </c>
      <c r="J9" s="93" t="s">
        <v>533</v>
      </c>
      <c r="K9" s="94" t="s">
        <v>534</v>
      </c>
      <c r="L9" s="96" t="s">
        <v>535</v>
      </c>
      <c r="M9" s="96" t="s">
        <v>536</v>
      </c>
      <c r="N9" s="94" t="s">
        <v>537</v>
      </c>
      <c r="O9" s="95" t="s">
        <v>538</v>
      </c>
      <c r="P9" s="94" t="s">
        <v>767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541</v>
      </c>
      <c r="F10" s="306">
        <v>147</v>
      </c>
      <c r="G10" s="306">
        <v>137</v>
      </c>
      <c r="H10" s="306">
        <v>154</v>
      </c>
      <c r="I10" s="307" t="s">
        <v>869</v>
      </c>
      <c r="J10" s="275" t="s">
        <v>870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539</v>
      </c>
      <c r="O10" s="278">
        <v>44866</v>
      </c>
      <c r="P10" s="275"/>
      <c r="Q10" s="197"/>
      <c r="R10" s="197" t="s">
        <v>803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06">
        <v>2</v>
      </c>
      <c r="B11" s="308">
        <v>44876</v>
      </c>
      <c r="C11" s="303"/>
      <c r="D11" s="304" t="s">
        <v>206</v>
      </c>
      <c r="E11" s="305" t="s">
        <v>541</v>
      </c>
      <c r="F11" s="306">
        <v>6800</v>
      </c>
      <c r="G11" s="306">
        <v>6340</v>
      </c>
      <c r="H11" s="306">
        <v>7160</v>
      </c>
      <c r="I11" s="307" t="s">
        <v>872</v>
      </c>
      <c r="J11" s="275" t="s">
        <v>878</v>
      </c>
      <c r="K11" s="275">
        <f t="shared" ref="K11" si="3">H11-F11</f>
        <v>360</v>
      </c>
      <c r="L11" s="276">
        <f t="shared" ref="L11" si="4">(F11*-0.7)/100</f>
        <v>-47.6</v>
      </c>
      <c r="M11" s="277">
        <f t="shared" ref="M11" si="5">(K11+L11)/F11</f>
        <v>4.5941176470588235E-2</v>
      </c>
      <c r="N11" s="275" t="s">
        <v>539</v>
      </c>
      <c r="O11" s="278">
        <v>44896</v>
      </c>
      <c r="P11" s="275"/>
      <c r="Q11" s="197"/>
      <c r="R11" s="197" t="s">
        <v>540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272</v>
      </c>
      <c r="E12" s="305" t="s">
        <v>541</v>
      </c>
      <c r="F12" s="306">
        <v>5670</v>
      </c>
      <c r="G12" s="306">
        <v>5250</v>
      </c>
      <c r="H12" s="306">
        <v>5905</v>
      </c>
      <c r="I12" s="307" t="s">
        <v>877</v>
      </c>
      <c r="J12" s="275" t="s">
        <v>894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539</v>
      </c>
      <c r="O12" s="278">
        <v>44923</v>
      </c>
      <c r="P12" s="275"/>
      <c r="Q12" s="197"/>
      <c r="R12" s="197" t="s">
        <v>540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198</v>
      </c>
      <c r="E13" s="313" t="s">
        <v>541</v>
      </c>
      <c r="F13" s="201" t="s">
        <v>880</v>
      </c>
      <c r="G13" s="201">
        <v>3140</v>
      </c>
      <c r="H13" s="201"/>
      <c r="I13" s="314" t="s">
        <v>874</v>
      </c>
      <c r="J13" s="246" t="s">
        <v>542</v>
      </c>
      <c r="K13" s="246"/>
      <c r="L13" s="247"/>
      <c r="M13" s="248"/>
      <c r="N13" s="246"/>
      <c r="O13" s="249"/>
      <c r="P13" s="246"/>
      <c r="Q13" s="197"/>
      <c r="R13" s="197" t="s">
        <v>540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4">
        <v>5</v>
      </c>
      <c r="B14" s="335">
        <v>44922</v>
      </c>
      <c r="C14" s="336"/>
      <c r="D14" s="337" t="s">
        <v>257</v>
      </c>
      <c r="E14" s="338" t="s">
        <v>541</v>
      </c>
      <c r="F14" s="334">
        <v>262.5</v>
      </c>
      <c r="G14" s="334">
        <v>246</v>
      </c>
      <c r="H14" s="334">
        <v>276.5</v>
      </c>
      <c r="I14" s="339" t="s">
        <v>879</v>
      </c>
      <c r="J14" s="275" t="s">
        <v>966</v>
      </c>
      <c r="K14" s="275">
        <f t="shared" ref="K14" si="9">H14-F14</f>
        <v>14</v>
      </c>
      <c r="L14" s="276">
        <f t="shared" ref="L14" si="10">(F14*-0.7)/100</f>
        <v>-1.8374999999999999</v>
      </c>
      <c r="M14" s="277">
        <f t="shared" ref="M14" si="11">(K14+L14)/F14</f>
        <v>4.6333333333333331E-2</v>
      </c>
      <c r="N14" s="275" t="s">
        <v>539</v>
      </c>
      <c r="O14" s="278">
        <v>44930</v>
      </c>
      <c r="P14" s="275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44930</v>
      </c>
      <c r="C15" s="250"/>
      <c r="D15" s="251" t="s">
        <v>979</v>
      </c>
      <c r="E15" s="252" t="s">
        <v>541</v>
      </c>
      <c r="F15" s="245" t="s">
        <v>980</v>
      </c>
      <c r="G15" s="245">
        <v>89</v>
      </c>
      <c r="H15" s="245"/>
      <c r="I15" s="253" t="s">
        <v>981</v>
      </c>
      <c r="J15" s="246" t="s">
        <v>542</v>
      </c>
      <c r="K15" s="246"/>
      <c r="L15" s="247"/>
      <c r="M15" s="248"/>
      <c r="N15" s="246"/>
      <c r="O15" s="249"/>
      <c r="P15" s="24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541</v>
      </c>
      <c r="F16" s="245" t="s">
        <v>984</v>
      </c>
      <c r="G16" s="245">
        <v>4180</v>
      </c>
      <c r="H16" s="245"/>
      <c r="I16" s="253" t="s">
        <v>985</v>
      </c>
      <c r="J16" s="246" t="s">
        <v>542</v>
      </c>
      <c r="K16" s="246"/>
      <c r="L16" s="247"/>
      <c r="M16" s="248"/>
      <c r="N16" s="246"/>
      <c r="O16" s="249"/>
      <c r="P16" s="24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/>
      <c r="B17" s="244"/>
      <c r="C17" s="250"/>
      <c r="D17" s="251"/>
      <c r="E17" s="252"/>
      <c r="F17" s="245"/>
      <c r="G17" s="245"/>
      <c r="H17" s="245"/>
      <c r="I17" s="253"/>
      <c r="J17" s="246"/>
      <c r="K17" s="246"/>
      <c r="L17" s="247"/>
      <c r="M17" s="248"/>
      <c r="N17" s="246"/>
      <c r="O17" s="249"/>
      <c r="P17" s="24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/>
      <c r="B18" s="244"/>
      <c r="C18" s="250"/>
      <c r="D18" s="251"/>
      <c r="E18" s="252"/>
      <c r="F18" s="245"/>
      <c r="G18" s="245"/>
      <c r="H18" s="245"/>
      <c r="I18" s="253"/>
      <c r="J18" s="246"/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30"/>
      <c r="B19" s="229"/>
      <c r="C19" s="292"/>
      <c r="D19" s="293"/>
      <c r="E19" s="294"/>
      <c r="F19" s="230"/>
      <c r="G19" s="230"/>
      <c r="H19" s="230"/>
      <c r="I19" s="295"/>
      <c r="J19" s="296"/>
      <c r="K19" s="296"/>
      <c r="L19" s="297"/>
      <c r="M19" s="298"/>
      <c r="N19" s="296"/>
      <c r="O19" s="299"/>
      <c r="P19" s="2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543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544</v>
      </c>
      <c r="B23" s="109"/>
      <c r="C23" s="109"/>
      <c r="D23" s="109"/>
      <c r="E23" s="41"/>
      <c r="F23" s="116" t="s">
        <v>545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546</v>
      </c>
      <c r="B24" s="109"/>
      <c r="C24" s="109"/>
      <c r="D24" s="109" t="s">
        <v>793</v>
      </c>
      <c r="E24" s="6"/>
      <c r="F24" s="116" t="s">
        <v>547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548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6" t="s">
        <v>16</v>
      </c>
      <c r="B27" s="266" t="s">
        <v>516</v>
      </c>
      <c r="C27" s="266"/>
      <c r="D27" s="228" t="s">
        <v>527</v>
      </c>
      <c r="E27" s="266" t="s">
        <v>528</v>
      </c>
      <c r="F27" s="266" t="s">
        <v>529</v>
      </c>
      <c r="G27" s="266" t="s">
        <v>549</v>
      </c>
      <c r="H27" s="266" t="s">
        <v>531</v>
      </c>
      <c r="I27" s="266" t="s">
        <v>532</v>
      </c>
      <c r="J27" s="96" t="s">
        <v>533</v>
      </c>
      <c r="K27" s="94" t="s">
        <v>550</v>
      </c>
      <c r="L27" s="129" t="s">
        <v>535</v>
      </c>
      <c r="M27" s="96" t="s">
        <v>536</v>
      </c>
      <c r="N27" s="93" t="s">
        <v>537</v>
      </c>
      <c r="O27" s="228" t="s">
        <v>538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89" customFormat="1" ht="13.5" customHeight="1">
      <c r="A28" s="245">
        <v>1</v>
      </c>
      <c r="B28" s="244">
        <v>44921</v>
      </c>
      <c r="C28" s="250"/>
      <c r="D28" s="251" t="s">
        <v>148</v>
      </c>
      <c r="E28" s="252" t="s">
        <v>541</v>
      </c>
      <c r="F28" s="245" t="s">
        <v>887</v>
      </c>
      <c r="G28" s="245">
        <v>1200</v>
      </c>
      <c r="H28" s="245"/>
      <c r="I28" s="253" t="s">
        <v>888</v>
      </c>
      <c r="J28" s="226" t="s">
        <v>542</v>
      </c>
      <c r="K28" s="226"/>
      <c r="L28" s="315"/>
      <c r="M28" s="316"/>
      <c r="N28" s="226"/>
      <c r="O28" s="249"/>
      <c r="P28" s="279"/>
      <c r="Q28" s="198"/>
      <c r="R28" s="227"/>
      <c r="S28" s="197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7"/>
      <c r="AJ28" s="288"/>
      <c r="AK28" s="288"/>
      <c r="AL28" s="288"/>
    </row>
    <row r="29" spans="1:56" s="289" customFormat="1" ht="13.5" customHeight="1">
      <c r="A29" s="245">
        <v>2</v>
      </c>
      <c r="B29" s="244">
        <v>44923</v>
      </c>
      <c r="C29" s="250"/>
      <c r="D29" s="251" t="s">
        <v>740</v>
      </c>
      <c r="E29" s="252" t="s">
        <v>541</v>
      </c>
      <c r="F29" s="245" t="s">
        <v>892</v>
      </c>
      <c r="G29" s="245">
        <v>295</v>
      </c>
      <c r="H29" s="245"/>
      <c r="I29" s="253" t="s">
        <v>893</v>
      </c>
      <c r="J29" s="246" t="s">
        <v>542</v>
      </c>
      <c r="K29" s="246"/>
      <c r="L29" s="247"/>
      <c r="M29" s="248"/>
      <c r="N29" s="246"/>
      <c r="O29" s="249"/>
      <c r="P29" s="279"/>
      <c r="Q29" s="198"/>
      <c r="R29" s="227"/>
      <c r="S29" s="197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7"/>
      <c r="AJ29" s="288"/>
      <c r="AK29" s="288"/>
      <c r="AL29" s="288"/>
    </row>
    <row r="30" spans="1:56" s="289" customFormat="1" ht="13.5" customHeight="1">
      <c r="A30" s="245">
        <v>3</v>
      </c>
      <c r="B30" s="244">
        <v>45262</v>
      </c>
      <c r="C30" s="250"/>
      <c r="D30" s="251" t="s">
        <v>46</v>
      </c>
      <c r="E30" s="252" t="s">
        <v>541</v>
      </c>
      <c r="F30" s="245" t="s">
        <v>910</v>
      </c>
      <c r="G30" s="245">
        <v>795</v>
      </c>
      <c r="H30" s="245"/>
      <c r="I30" s="253" t="s">
        <v>911</v>
      </c>
      <c r="J30" s="246" t="s">
        <v>542</v>
      </c>
      <c r="K30" s="246"/>
      <c r="L30" s="247"/>
      <c r="M30" s="248"/>
      <c r="N30" s="246"/>
      <c r="O30" s="249"/>
      <c r="P30" s="279"/>
      <c r="Q30" s="198"/>
      <c r="R30" s="227"/>
      <c r="S30" s="197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  <c r="AI30" s="287"/>
      <c r="AJ30" s="288"/>
      <c r="AK30" s="288"/>
      <c r="AL30" s="288"/>
    </row>
    <row r="31" spans="1:56" s="289" customFormat="1" ht="13.5" customHeight="1">
      <c r="A31" s="327">
        <v>4</v>
      </c>
      <c r="B31" s="328">
        <v>45262</v>
      </c>
      <c r="C31" s="329"/>
      <c r="D31" s="330" t="s">
        <v>87</v>
      </c>
      <c r="E31" s="331" t="s">
        <v>541</v>
      </c>
      <c r="F31" s="327">
        <v>3915</v>
      </c>
      <c r="G31" s="327">
        <v>3780</v>
      </c>
      <c r="H31" s="327">
        <v>4025</v>
      </c>
      <c r="I31" s="332" t="s">
        <v>883</v>
      </c>
      <c r="J31" s="317" t="s">
        <v>927</v>
      </c>
      <c r="K31" s="317">
        <f t="shared" ref="K31" si="12">H31-F31</f>
        <v>110</v>
      </c>
      <c r="L31" s="324">
        <f t="shared" ref="L31" si="13">(F31*-0.7)/100</f>
        <v>-27.405000000000001</v>
      </c>
      <c r="M31" s="325">
        <f t="shared" ref="M31" si="14">(K31+L31)/F31</f>
        <v>2.1097062579821201E-2</v>
      </c>
      <c r="N31" s="317" t="s">
        <v>539</v>
      </c>
      <c r="O31" s="326">
        <v>44929</v>
      </c>
      <c r="P31" s="279"/>
      <c r="Q31" s="198"/>
      <c r="R31" s="227"/>
      <c r="S31" s="197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6"/>
      <c r="AE31" s="286"/>
      <c r="AF31" s="286"/>
      <c r="AG31" s="286"/>
      <c r="AH31" s="286"/>
      <c r="AI31" s="287"/>
      <c r="AJ31" s="288"/>
      <c r="AK31" s="288"/>
      <c r="AL31" s="288"/>
    </row>
    <row r="32" spans="1:56" s="289" customFormat="1" ht="13.5" customHeight="1">
      <c r="A32" s="245">
        <v>5</v>
      </c>
      <c r="B32" s="244">
        <v>44930</v>
      </c>
      <c r="C32" s="250"/>
      <c r="D32" s="251" t="s">
        <v>194</v>
      </c>
      <c r="E32" s="252" t="s">
        <v>541</v>
      </c>
      <c r="F32" s="245" t="s">
        <v>965</v>
      </c>
      <c r="G32" s="245">
        <v>744</v>
      </c>
      <c r="H32" s="245"/>
      <c r="I32" s="253" t="s">
        <v>649</v>
      </c>
      <c r="J32" s="246" t="s">
        <v>542</v>
      </c>
      <c r="K32" s="246"/>
      <c r="L32" s="247"/>
      <c r="M32" s="248"/>
      <c r="N32" s="246"/>
      <c r="O32" s="249"/>
      <c r="P32" s="279"/>
      <c r="Q32" s="198"/>
      <c r="R32" s="227"/>
      <c r="S32" s="197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6"/>
      <c r="AF32" s="286"/>
      <c r="AG32" s="286"/>
      <c r="AH32" s="286"/>
      <c r="AI32" s="287"/>
      <c r="AJ32" s="288"/>
      <c r="AK32" s="288"/>
      <c r="AL32" s="288"/>
    </row>
    <row r="33" spans="1:38" s="289" customFormat="1" ht="13.5" customHeight="1">
      <c r="A33" s="245">
        <v>6</v>
      </c>
      <c r="B33" s="244">
        <v>44930</v>
      </c>
      <c r="C33" s="250"/>
      <c r="D33" s="251" t="s">
        <v>196</v>
      </c>
      <c r="E33" s="252" t="s">
        <v>541</v>
      </c>
      <c r="F33" s="245" t="s">
        <v>982</v>
      </c>
      <c r="G33" s="245">
        <v>202</v>
      </c>
      <c r="H33" s="245"/>
      <c r="I33" s="253" t="s">
        <v>983</v>
      </c>
      <c r="J33" s="246" t="s">
        <v>542</v>
      </c>
      <c r="K33" s="246"/>
      <c r="L33" s="247"/>
      <c r="M33" s="248"/>
      <c r="N33" s="246"/>
      <c r="O33" s="249"/>
      <c r="P33" s="279"/>
      <c r="Q33" s="198"/>
      <c r="R33" s="227"/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245"/>
      <c r="B34" s="244"/>
      <c r="C34" s="250"/>
      <c r="D34" s="251"/>
      <c r="E34" s="252"/>
      <c r="F34" s="245"/>
      <c r="G34" s="245"/>
      <c r="H34" s="245"/>
      <c r="I34" s="253"/>
      <c r="J34" s="246"/>
      <c r="K34" s="246"/>
      <c r="L34" s="247"/>
      <c r="M34" s="248"/>
      <c r="N34" s="246"/>
      <c r="O34" s="249"/>
      <c r="P34" s="279"/>
      <c r="Q34" s="198"/>
      <c r="R34" s="227"/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245"/>
      <c r="B35" s="244"/>
      <c r="C35" s="250"/>
      <c r="D35" s="251"/>
      <c r="E35" s="252"/>
      <c r="F35" s="245"/>
      <c r="G35" s="245"/>
      <c r="H35" s="245"/>
      <c r="I35" s="253"/>
      <c r="J35" s="246"/>
      <c r="K35" s="246"/>
      <c r="L35" s="247"/>
      <c r="M35" s="248"/>
      <c r="N35" s="246"/>
      <c r="O35" s="249"/>
      <c r="P35" s="279"/>
      <c r="Q35" s="198"/>
      <c r="R35" s="227"/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91" customFormat="1" ht="13.5" customHeight="1">
      <c r="A36" s="230"/>
      <c r="B36" s="229"/>
      <c r="C36" s="292"/>
      <c r="D36" s="293"/>
      <c r="E36" s="294"/>
      <c r="F36" s="230"/>
      <c r="G36" s="230"/>
      <c r="H36" s="230"/>
      <c r="I36" s="295"/>
      <c r="J36" s="296"/>
      <c r="K36" s="296"/>
      <c r="L36" s="297"/>
      <c r="M36" s="298"/>
      <c r="N36" s="296"/>
      <c r="O36" s="299"/>
      <c r="P36" s="279"/>
      <c r="Q36" s="198"/>
      <c r="R36" s="227"/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</row>
    <row r="37" spans="1:38" ht="44.25" customHeight="1">
      <c r="A37" s="109" t="s">
        <v>543</v>
      </c>
      <c r="B37" s="130"/>
      <c r="C37" s="130"/>
      <c r="D37" s="1"/>
      <c r="E37" s="6"/>
      <c r="F37" s="6"/>
      <c r="G37" s="6"/>
      <c r="H37" s="6" t="s">
        <v>555</v>
      </c>
      <c r="I37" s="6"/>
      <c r="J37" s="6"/>
      <c r="K37" s="105"/>
      <c r="L37" s="131"/>
      <c r="M37" s="105"/>
      <c r="N37" s="106"/>
      <c r="O37" s="105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8" ht="12.75" customHeight="1">
      <c r="A38" s="115" t="s">
        <v>544</v>
      </c>
      <c r="B38" s="109"/>
      <c r="C38" s="109"/>
      <c r="D38" s="109"/>
      <c r="E38" s="41"/>
      <c r="F38" s="116" t="s">
        <v>545</v>
      </c>
      <c r="G38" s="54"/>
      <c r="H38" s="41"/>
      <c r="I38" s="54"/>
      <c r="J38" s="6"/>
      <c r="K38" s="132"/>
      <c r="L38" s="133"/>
      <c r="M38" s="6"/>
      <c r="N38" s="99"/>
      <c r="O38" s="134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15"/>
      <c r="B39" s="109"/>
      <c r="C39" s="109"/>
      <c r="D39" s="109"/>
      <c r="E39" s="6"/>
      <c r="F39" s="116" t="s">
        <v>547</v>
      </c>
      <c r="G39" s="54"/>
      <c r="H39" s="41"/>
      <c r="I39" s="54"/>
      <c r="J39" s="6"/>
      <c r="K39" s="132"/>
      <c r="L39" s="133"/>
      <c r="M39" s="6"/>
      <c r="N39" s="99"/>
      <c r="O39" s="134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09"/>
      <c r="B40" s="109"/>
      <c r="C40" s="109"/>
      <c r="D40" s="109"/>
      <c r="E40" s="6"/>
      <c r="F40" s="6"/>
      <c r="G40" s="6"/>
      <c r="H40" s="6"/>
      <c r="I40" s="6"/>
      <c r="J40" s="121"/>
      <c r="K40" s="118"/>
      <c r="L40" s="119"/>
      <c r="M40" s="6"/>
      <c r="N40" s="122"/>
      <c r="O40" s="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35" t="s">
        <v>556</v>
      </c>
      <c r="B41" s="135"/>
      <c r="C41" s="135"/>
      <c r="D41" s="135"/>
      <c r="E41" s="6"/>
      <c r="F41" s="6"/>
      <c r="G41" s="6"/>
      <c r="H41" s="6"/>
      <c r="I41" s="6"/>
      <c r="J41" s="6"/>
      <c r="K41" s="6"/>
      <c r="L41" s="6"/>
      <c r="M41" s="6"/>
      <c r="N41" s="6"/>
      <c r="O41" s="2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38.25" customHeight="1">
      <c r="A42" s="94" t="s">
        <v>16</v>
      </c>
      <c r="B42" s="94" t="s">
        <v>516</v>
      </c>
      <c r="C42" s="94"/>
      <c r="D42" s="95" t="s">
        <v>527</v>
      </c>
      <c r="E42" s="94" t="s">
        <v>528</v>
      </c>
      <c r="F42" s="94" t="s">
        <v>529</v>
      </c>
      <c r="G42" s="94" t="s">
        <v>549</v>
      </c>
      <c r="H42" s="94" t="s">
        <v>531</v>
      </c>
      <c r="I42" s="94" t="s">
        <v>532</v>
      </c>
      <c r="J42" s="93" t="s">
        <v>533</v>
      </c>
      <c r="K42" s="136" t="s">
        <v>557</v>
      </c>
      <c r="L42" s="96" t="s">
        <v>535</v>
      </c>
      <c r="M42" s="136" t="s">
        <v>558</v>
      </c>
      <c r="N42" s="94" t="s">
        <v>559</v>
      </c>
      <c r="O42" s="93" t="s">
        <v>537</v>
      </c>
      <c r="P42" s="95" t="s">
        <v>538</v>
      </c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s="198" customFormat="1" ht="12.75" customHeight="1">
      <c r="A43" s="201">
        <v>1</v>
      </c>
      <c r="B43" s="199">
        <v>44922</v>
      </c>
      <c r="C43" s="235"/>
      <c r="D43" s="235" t="s">
        <v>889</v>
      </c>
      <c r="E43" s="201" t="s">
        <v>541</v>
      </c>
      <c r="F43" s="201" t="s">
        <v>890</v>
      </c>
      <c r="G43" s="201">
        <v>805</v>
      </c>
      <c r="H43" s="202"/>
      <c r="I43" s="202" t="s">
        <v>891</v>
      </c>
      <c r="J43" s="226" t="s">
        <v>542</v>
      </c>
      <c r="K43" s="235"/>
      <c r="L43" s="201"/>
      <c r="M43" s="201"/>
      <c r="N43" s="201"/>
      <c r="O43" s="202"/>
      <c r="P43" s="202"/>
      <c r="Q43" s="200"/>
      <c r="R43" s="203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230"/>
      <c r="AG43" s="229"/>
      <c r="AH43" s="200"/>
      <c r="AI43" s="200"/>
      <c r="AJ43" s="230"/>
      <c r="AK43" s="230"/>
      <c r="AL43" s="230"/>
    </row>
    <row r="44" spans="1:38" s="198" customFormat="1" ht="12.75" customHeight="1">
      <c r="A44" s="201">
        <v>2</v>
      </c>
      <c r="B44" s="199">
        <v>45290</v>
      </c>
      <c r="C44" s="235"/>
      <c r="D44" s="235" t="s">
        <v>902</v>
      </c>
      <c r="E44" s="201" t="s">
        <v>541</v>
      </c>
      <c r="F44" s="201" t="s">
        <v>903</v>
      </c>
      <c r="G44" s="201">
        <v>890</v>
      </c>
      <c r="H44" s="202"/>
      <c r="I44" s="202" t="s">
        <v>904</v>
      </c>
      <c r="J44" s="226" t="s">
        <v>542</v>
      </c>
      <c r="K44" s="235"/>
      <c r="L44" s="201"/>
      <c r="M44" s="201"/>
      <c r="N44" s="201"/>
      <c r="O44" s="202"/>
      <c r="P44" s="202"/>
      <c r="Q44" s="200"/>
      <c r="R44" s="203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30"/>
      <c r="AG44" s="229"/>
      <c r="AH44" s="200"/>
      <c r="AI44" s="200"/>
      <c r="AJ44" s="230"/>
      <c r="AK44" s="230"/>
      <c r="AL44" s="230"/>
    </row>
    <row r="45" spans="1:38" s="198" customFormat="1" ht="12.75" customHeight="1">
      <c r="A45" s="201">
        <v>3</v>
      </c>
      <c r="B45" s="244">
        <v>44928</v>
      </c>
      <c r="C45" s="235"/>
      <c r="D45" s="235" t="s">
        <v>907</v>
      </c>
      <c r="E45" s="201" t="s">
        <v>541</v>
      </c>
      <c r="F45" s="201" t="s">
        <v>908</v>
      </c>
      <c r="G45" s="201">
        <v>2805</v>
      </c>
      <c r="H45" s="202"/>
      <c r="I45" s="202" t="s">
        <v>909</v>
      </c>
      <c r="J45" s="226" t="s">
        <v>542</v>
      </c>
      <c r="K45" s="235"/>
      <c r="L45" s="201"/>
      <c r="M45" s="201"/>
      <c r="N45" s="201"/>
      <c r="O45" s="202"/>
      <c r="P45" s="202"/>
      <c r="Q45" s="200"/>
      <c r="R45" s="203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30"/>
      <c r="AG45" s="229"/>
      <c r="AH45" s="200"/>
      <c r="AI45" s="200"/>
      <c r="AJ45" s="230"/>
      <c r="AK45" s="230"/>
      <c r="AL45" s="230"/>
    </row>
    <row r="46" spans="1:38" s="198" customFormat="1" ht="12.75" customHeight="1">
      <c r="A46" s="322">
        <v>4</v>
      </c>
      <c r="B46" s="321">
        <v>44929</v>
      </c>
      <c r="C46" s="323"/>
      <c r="D46" s="323" t="s">
        <v>915</v>
      </c>
      <c r="E46" s="322" t="s">
        <v>541</v>
      </c>
      <c r="F46" s="322">
        <v>4460</v>
      </c>
      <c r="G46" s="322">
        <v>4360</v>
      </c>
      <c r="H46" s="318">
        <v>4525</v>
      </c>
      <c r="I46" s="318" t="s">
        <v>916</v>
      </c>
      <c r="J46" s="317" t="s">
        <v>917</v>
      </c>
      <c r="K46" s="318">
        <f t="shared" ref="K46" si="15">H46-F46</f>
        <v>65</v>
      </c>
      <c r="L46" s="319">
        <f t="shared" ref="L46" si="16">(H46*N46)*0.07%</f>
        <v>395.93750000000006</v>
      </c>
      <c r="M46" s="320">
        <f t="shared" ref="M46" si="17">(K46*N46)-L46</f>
        <v>7729.0625</v>
      </c>
      <c r="N46" s="318">
        <v>125</v>
      </c>
      <c r="O46" s="317" t="s">
        <v>539</v>
      </c>
      <c r="P46" s="321">
        <v>44564</v>
      </c>
      <c r="Q46" s="200"/>
      <c r="R46" s="203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230"/>
      <c r="AG46" s="229"/>
      <c r="AH46" s="200"/>
      <c r="AI46" s="200"/>
      <c r="AJ46" s="230"/>
      <c r="AK46" s="230"/>
      <c r="AL46" s="230"/>
    </row>
    <row r="47" spans="1:38" s="198" customFormat="1" ht="12.75" customHeight="1">
      <c r="A47" s="201">
        <v>5</v>
      </c>
      <c r="B47" s="199">
        <v>44929</v>
      </c>
      <c r="C47" s="235"/>
      <c r="D47" s="235" t="s">
        <v>918</v>
      </c>
      <c r="E47" s="201" t="s">
        <v>541</v>
      </c>
      <c r="F47" s="201" t="s">
        <v>919</v>
      </c>
      <c r="G47" s="201">
        <v>2990</v>
      </c>
      <c r="H47" s="202"/>
      <c r="I47" s="202" t="s">
        <v>920</v>
      </c>
      <c r="J47" s="226" t="s">
        <v>542</v>
      </c>
      <c r="K47" s="235"/>
      <c r="L47" s="201"/>
      <c r="M47" s="201"/>
      <c r="N47" s="201"/>
      <c r="O47" s="202"/>
      <c r="P47" s="202"/>
      <c r="Q47" s="200"/>
      <c r="R47" s="203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230"/>
      <c r="AG47" s="229"/>
      <c r="AH47" s="200"/>
      <c r="AI47" s="200"/>
      <c r="AJ47" s="230"/>
      <c r="AK47" s="230"/>
      <c r="AL47" s="230"/>
    </row>
    <row r="48" spans="1:38" s="198" customFormat="1" ht="12.75" customHeight="1">
      <c r="A48" s="201">
        <v>6</v>
      </c>
      <c r="B48" s="244">
        <v>44930</v>
      </c>
      <c r="C48" s="235"/>
      <c r="D48" s="235" t="s">
        <v>970</v>
      </c>
      <c r="E48" s="201" t="s">
        <v>541</v>
      </c>
      <c r="F48" s="201" t="s">
        <v>971</v>
      </c>
      <c r="G48" s="201">
        <v>4370</v>
      </c>
      <c r="H48" s="202"/>
      <c r="I48" s="202" t="s">
        <v>916</v>
      </c>
      <c r="J48" s="226" t="s">
        <v>542</v>
      </c>
      <c r="K48" s="235"/>
      <c r="L48" s="201"/>
      <c r="M48" s="201"/>
      <c r="N48" s="201"/>
      <c r="O48" s="202"/>
      <c r="P48" s="202"/>
      <c r="Q48" s="200"/>
      <c r="R48" s="203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30"/>
      <c r="AG48" s="229"/>
      <c r="AH48" s="200"/>
      <c r="AI48" s="200"/>
      <c r="AJ48" s="230"/>
      <c r="AK48" s="230"/>
      <c r="AL48" s="230"/>
    </row>
    <row r="49" spans="1:38" s="198" customFormat="1" ht="12.75" customHeight="1">
      <c r="A49" s="201">
        <v>7</v>
      </c>
      <c r="B49" s="244">
        <v>44930</v>
      </c>
      <c r="C49" s="235"/>
      <c r="D49" s="235" t="s">
        <v>972</v>
      </c>
      <c r="E49" s="201" t="s">
        <v>541</v>
      </c>
      <c r="F49" s="201" t="s">
        <v>973</v>
      </c>
      <c r="G49" s="201">
        <v>707</v>
      </c>
      <c r="H49" s="202"/>
      <c r="I49" s="202" t="s">
        <v>974</v>
      </c>
      <c r="J49" s="226" t="s">
        <v>542</v>
      </c>
      <c r="K49" s="235"/>
      <c r="L49" s="201"/>
      <c r="M49" s="201"/>
      <c r="N49" s="201"/>
      <c r="O49" s="202"/>
      <c r="P49" s="202"/>
      <c r="Q49" s="200"/>
      <c r="R49" s="203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201"/>
      <c r="B50" s="199"/>
      <c r="C50" s="235"/>
      <c r="D50" s="235"/>
      <c r="E50" s="201"/>
      <c r="F50" s="201"/>
      <c r="G50" s="201"/>
      <c r="H50" s="202"/>
      <c r="I50" s="202"/>
      <c r="J50" s="226"/>
      <c r="K50" s="235"/>
      <c r="L50" s="201"/>
      <c r="M50" s="201"/>
      <c r="N50" s="201"/>
      <c r="O50" s="202"/>
      <c r="P50" s="202"/>
      <c r="Q50" s="200"/>
      <c r="R50" s="203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01"/>
      <c r="B51" s="199"/>
      <c r="C51" s="235"/>
      <c r="D51" s="235"/>
      <c r="E51" s="201"/>
      <c r="F51" s="201"/>
      <c r="G51" s="201"/>
      <c r="H51" s="202"/>
      <c r="I51" s="202"/>
      <c r="J51" s="226"/>
      <c r="K51" s="235"/>
      <c r="L51" s="201"/>
      <c r="M51" s="201"/>
      <c r="N51" s="201"/>
      <c r="O51" s="202"/>
      <c r="P51" s="202"/>
      <c r="Q51" s="200"/>
      <c r="R51" s="203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ht="38.25" customHeight="1">
      <c r="A52" s="137" t="s">
        <v>561</v>
      </c>
      <c r="B52" s="137"/>
      <c r="C52" s="137"/>
      <c r="D52" s="137"/>
      <c r="E52" s="138"/>
      <c r="F52" s="102"/>
      <c r="G52" s="102"/>
      <c r="H52" s="102"/>
      <c r="I52" s="102"/>
      <c r="J52" s="1"/>
      <c r="K52" s="6"/>
      <c r="L52" s="6"/>
      <c r="M52" s="6"/>
      <c r="N52" s="1"/>
      <c r="O52" s="1"/>
      <c r="P52" s="41"/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ht="38.25">
      <c r="A53" s="94" t="s">
        <v>16</v>
      </c>
      <c r="B53" s="94" t="s">
        <v>516</v>
      </c>
      <c r="C53" s="94"/>
      <c r="D53" s="95" t="s">
        <v>527</v>
      </c>
      <c r="E53" s="94" t="s">
        <v>528</v>
      </c>
      <c r="F53" s="94" t="s">
        <v>529</v>
      </c>
      <c r="G53" s="94" t="s">
        <v>549</v>
      </c>
      <c r="H53" s="94" t="s">
        <v>531</v>
      </c>
      <c r="I53" s="94" t="s">
        <v>532</v>
      </c>
      <c r="J53" s="93" t="s">
        <v>533</v>
      </c>
      <c r="K53" s="93" t="s">
        <v>562</v>
      </c>
      <c r="L53" s="96" t="s">
        <v>535</v>
      </c>
      <c r="M53" s="136" t="s">
        <v>558</v>
      </c>
      <c r="N53" s="94" t="s">
        <v>559</v>
      </c>
      <c r="O53" s="94" t="s">
        <v>537</v>
      </c>
      <c r="P53" s="95" t="s">
        <v>538</v>
      </c>
      <c r="Q53" s="4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1"/>
      <c r="AG53" s="41"/>
      <c r="AH53" s="41"/>
      <c r="AI53" s="41"/>
      <c r="AJ53" s="41"/>
      <c r="AK53" s="41"/>
      <c r="AL53" s="41"/>
    </row>
    <row r="54" spans="1:38" s="198" customFormat="1" ht="15.6" customHeight="1">
      <c r="A54" s="267">
        <v>1</v>
      </c>
      <c r="B54" s="272">
        <v>44924</v>
      </c>
      <c r="C54" s="273"/>
      <c r="D54" s="273" t="s">
        <v>897</v>
      </c>
      <c r="E54" s="274" t="s">
        <v>541</v>
      </c>
      <c r="F54" s="274">
        <v>54</v>
      </c>
      <c r="G54" s="274">
        <v>36</v>
      </c>
      <c r="H54" s="269">
        <v>36</v>
      </c>
      <c r="I54" s="290" t="s">
        <v>898</v>
      </c>
      <c r="J54" s="268" t="s">
        <v>932</v>
      </c>
      <c r="K54" s="269">
        <f t="shared" ref="K54" si="18">H54-F54</f>
        <v>-18</v>
      </c>
      <c r="L54" s="270">
        <v>100</v>
      </c>
      <c r="M54" s="271">
        <f t="shared" ref="M54" si="19">(K54*N54)-L54</f>
        <v>-5500</v>
      </c>
      <c r="N54" s="269">
        <v>300</v>
      </c>
      <c r="O54" s="268" t="s">
        <v>551</v>
      </c>
      <c r="P54" s="272">
        <v>44929</v>
      </c>
      <c r="Q54" s="197"/>
      <c r="R54" s="203"/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267">
        <v>2</v>
      </c>
      <c r="B55" s="285">
        <v>45290</v>
      </c>
      <c r="C55" s="273"/>
      <c r="D55" s="273" t="s">
        <v>905</v>
      </c>
      <c r="E55" s="274" t="s">
        <v>541</v>
      </c>
      <c r="F55" s="274">
        <v>42</v>
      </c>
      <c r="G55" s="274">
        <v>25</v>
      </c>
      <c r="H55" s="269">
        <v>27</v>
      </c>
      <c r="I55" s="290" t="s">
        <v>896</v>
      </c>
      <c r="J55" s="268" t="s">
        <v>931</v>
      </c>
      <c r="K55" s="269">
        <f t="shared" ref="K55" si="20">H55-F55</f>
        <v>-15</v>
      </c>
      <c r="L55" s="270">
        <v>100</v>
      </c>
      <c r="M55" s="271">
        <f t="shared" ref="M55" si="21">(K55*N55)-L55</f>
        <v>-4600</v>
      </c>
      <c r="N55" s="269">
        <v>300</v>
      </c>
      <c r="O55" s="268" t="s">
        <v>551</v>
      </c>
      <c r="P55" s="272">
        <v>44928</v>
      </c>
      <c r="Q55" s="197"/>
      <c r="R55" s="203"/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267">
        <v>3</v>
      </c>
      <c r="B56" s="285">
        <v>44928</v>
      </c>
      <c r="C56" s="273"/>
      <c r="D56" s="273" t="s">
        <v>906</v>
      </c>
      <c r="E56" s="274" t="s">
        <v>541</v>
      </c>
      <c r="F56" s="274">
        <v>56</v>
      </c>
      <c r="G56" s="274">
        <v>35</v>
      </c>
      <c r="H56" s="269">
        <v>35</v>
      </c>
      <c r="I56" s="290" t="s">
        <v>881</v>
      </c>
      <c r="J56" s="268" t="s">
        <v>975</v>
      </c>
      <c r="K56" s="269">
        <f t="shared" ref="K56" si="22">H56-F56</f>
        <v>-21</v>
      </c>
      <c r="L56" s="270">
        <v>100</v>
      </c>
      <c r="M56" s="271">
        <f t="shared" ref="M56" si="23">(K56*N56)-L56</f>
        <v>-5350</v>
      </c>
      <c r="N56" s="269">
        <v>250</v>
      </c>
      <c r="O56" s="268" t="s">
        <v>551</v>
      </c>
      <c r="P56" s="272">
        <v>44930</v>
      </c>
      <c r="Q56" s="197"/>
      <c r="R56" s="203"/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300">
        <v>4</v>
      </c>
      <c r="B57" s="244">
        <v>44929</v>
      </c>
      <c r="C57" s="235"/>
      <c r="D57" s="235" t="s">
        <v>921</v>
      </c>
      <c r="E57" s="201" t="s">
        <v>541</v>
      </c>
      <c r="F57" s="201" t="s">
        <v>922</v>
      </c>
      <c r="G57" s="201">
        <v>19.5</v>
      </c>
      <c r="H57" s="202"/>
      <c r="I57" s="301" t="s">
        <v>923</v>
      </c>
      <c r="J57" s="226" t="s">
        <v>542</v>
      </c>
      <c r="K57" s="202"/>
      <c r="L57" s="218"/>
      <c r="M57" s="219"/>
      <c r="N57" s="202"/>
      <c r="O57" s="226"/>
      <c r="P57" s="199"/>
      <c r="Q57" s="197"/>
      <c r="R57" s="203"/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00">
        <v>5</v>
      </c>
      <c r="B58" s="244">
        <v>44929</v>
      </c>
      <c r="C58" s="235"/>
      <c r="D58" s="235" t="s">
        <v>924</v>
      </c>
      <c r="E58" s="201" t="s">
        <v>541</v>
      </c>
      <c r="F58" s="201" t="s">
        <v>925</v>
      </c>
      <c r="G58" s="201">
        <v>18</v>
      </c>
      <c r="H58" s="202"/>
      <c r="I58" s="301" t="s">
        <v>926</v>
      </c>
      <c r="J58" s="226" t="s">
        <v>542</v>
      </c>
      <c r="K58" s="202"/>
      <c r="L58" s="218"/>
      <c r="M58" s="219"/>
      <c r="N58" s="202"/>
      <c r="O58" s="226"/>
      <c r="P58" s="199"/>
      <c r="Q58" s="197"/>
      <c r="R58" s="203"/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300">
        <v>6</v>
      </c>
      <c r="B59" s="244">
        <v>44929</v>
      </c>
      <c r="C59" s="235"/>
      <c r="D59" s="235" t="s">
        <v>928</v>
      </c>
      <c r="E59" s="201" t="s">
        <v>541</v>
      </c>
      <c r="F59" s="333" t="s">
        <v>929</v>
      </c>
      <c r="G59" s="201">
        <v>4.5</v>
      </c>
      <c r="H59" s="202"/>
      <c r="I59" s="301" t="s">
        <v>930</v>
      </c>
      <c r="J59" s="226" t="s">
        <v>542</v>
      </c>
      <c r="K59" s="202"/>
      <c r="L59" s="218"/>
      <c r="M59" s="219"/>
      <c r="N59" s="202"/>
      <c r="O59" s="226"/>
      <c r="P59" s="199"/>
      <c r="Q59" s="197"/>
      <c r="R59" s="203"/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00">
        <v>7</v>
      </c>
      <c r="B60" s="244">
        <v>44930</v>
      </c>
      <c r="C60" s="235"/>
      <c r="D60" s="235" t="s">
        <v>967</v>
      </c>
      <c r="E60" s="201" t="s">
        <v>541</v>
      </c>
      <c r="F60" s="201" t="s">
        <v>968</v>
      </c>
      <c r="G60" s="201">
        <v>19</v>
      </c>
      <c r="H60" s="202"/>
      <c r="I60" s="301" t="s">
        <v>969</v>
      </c>
      <c r="J60" s="226" t="s">
        <v>542</v>
      </c>
      <c r="K60" s="202"/>
      <c r="L60" s="218"/>
      <c r="M60" s="219"/>
      <c r="N60" s="202"/>
      <c r="O60" s="226"/>
      <c r="P60" s="199"/>
      <c r="Q60" s="197"/>
      <c r="R60" s="203"/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40">
        <v>8</v>
      </c>
      <c r="B61" s="328">
        <v>44930</v>
      </c>
      <c r="C61" s="323"/>
      <c r="D61" s="323" t="s">
        <v>976</v>
      </c>
      <c r="E61" s="322" t="s">
        <v>541</v>
      </c>
      <c r="F61" s="322">
        <v>51.5</v>
      </c>
      <c r="G61" s="322">
        <v>19</v>
      </c>
      <c r="H61" s="318">
        <v>71.5</v>
      </c>
      <c r="I61" s="341" t="s">
        <v>977</v>
      </c>
      <c r="J61" s="317" t="s">
        <v>978</v>
      </c>
      <c r="K61" s="318">
        <f t="shared" ref="K61" si="24">H61-F61</f>
        <v>20</v>
      </c>
      <c r="L61" s="319">
        <v>100</v>
      </c>
      <c r="M61" s="320">
        <f t="shared" ref="M61" si="25">(K61*N61)-L61</f>
        <v>900</v>
      </c>
      <c r="N61" s="318">
        <v>50</v>
      </c>
      <c r="O61" s="317" t="s">
        <v>539</v>
      </c>
      <c r="P61" s="321">
        <v>44930</v>
      </c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00"/>
      <c r="B62" s="244"/>
      <c r="C62" s="235"/>
      <c r="D62" s="235"/>
      <c r="E62" s="201"/>
      <c r="F62" s="201"/>
      <c r="G62" s="201"/>
      <c r="H62" s="202"/>
      <c r="I62" s="301"/>
      <c r="J62" s="226"/>
      <c r="K62" s="202"/>
      <c r="L62" s="218"/>
      <c r="M62" s="219"/>
      <c r="N62" s="202"/>
      <c r="O62" s="226"/>
      <c r="P62" s="199"/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00"/>
      <c r="B63" s="244"/>
      <c r="C63" s="235"/>
      <c r="D63" s="235"/>
      <c r="E63" s="201"/>
      <c r="F63" s="201"/>
      <c r="G63" s="201"/>
      <c r="H63" s="202"/>
      <c r="I63" s="301"/>
      <c r="J63" s="226"/>
      <c r="K63" s="202"/>
      <c r="L63" s="218"/>
      <c r="M63" s="219"/>
      <c r="N63" s="202"/>
      <c r="O63" s="226"/>
      <c r="P63" s="199"/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ht="38.25" customHeight="1">
      <c r="A64" s="92" t="s">
        <v>563</v>
      </c>
      <c r="B64" s="139"/>
      <c r="C64" s="139"/>
      <c r="D64" s="140"/>
      <c r="E64" s="124"/>
      <c r="F64" s="6"/>
      <c r="G64" s="6"/>
      <c r="H64" s="125"/>
      <c r="I64" s="141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"/>
      <c r="AI64" s="1"/>
      <c r="AJ64" s="6"/>
      <c r="AK64" s="1"/>
    </row>
    <row r="65" spans="1:38" s="198" customFormat="1" ht="38.25">
      <c r="A65" s="93" t="s">
        <v>16</v>
      </c>
      <c r="B65" s="94" t="s">
        <v>516</v>
      </c>
      <c r="C65" s="94"/>
      <c r="D65" s="95" t="s">
        <v>527</v>
      </c>
      <c r="E65" s="94" t="s">
        <v>528</v>
      </c>
      <c r="F65" s="94" t="s">
        <v>529</v>
      </c>
      <c r="G65" s="94" t="s">
        <v>530</v>
      </c>
      <c r="H65" s="94" t="s">
        <v>531</v>
      </c>
      <c r="I65" s="94" t="s">
        <v>532</v>
      </c>
      <c r="J65" s="93" t="s">
        <v>533</v>
      </c>
      <c r="K65" s="128" t="s">
        <v>550</v>
      </c>
      <c r="L65" s="129" t="s">
        <v>535</v>
      </c>
      <c r="M65" s="96" t="s">
        <v>536</v>
      </c>
      <c r="N65" s="94" t="s">
        <v>537</v>
      </c>
      <c r="O65" s="95" t="s">
        <v>538</v>
      </c>
      <c r="P65" s="94" t="s">
        <v>767</v>
      </c>
      <c r="Q65" s="197"/>
      <c r="R65" s="6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</row>
    <row r="66" spans="1:38" s="198" customFormat="1" ht="12.75" customHeight="1">
      <c r="A66" s="280">
        <v>1</v>
      </c>
      <c r="B66" s="281">
        <v>44840</v>
      </c>
      <c r="C66" s="282"/>
      <c r="D66" s="283" t="s">
        <v>116</v>
      </c>
      <c r="E66" s="284" t="s">
        <v>541</v>
      </c>
      <c r="F66" s="284">
        <v>1405</v>
      </c>
      <c r="G66" s="284">
        <v>1240</v>
      </c>
      <c r="H66" s="284">
        <v>1625</v>
      </c>
      <c r="I66" s="284" t="s">
        <v>841</v>
      </c>
      <c r="J66" s="275" t="s">
        <v>873</v>
      </c>
      <c r="K66" s="275">
        <f t="shared" ref="K66" si="26">H66-F66</f>
        <v>220</v>
      </c>
      <c r="L66" s="276">
        <f t="shared" ref="L66" si="27">(F66*-0.7)/100</f>
        <v>-9.8349999999999991</v>
      </c>
      <c r="M66" s="277">
        <f t="shared" ref="M66" si="28">(K66+L66)/F66</f>
        <v>0.14958362989323842</v>
      </c>
      <c r="N66" s="275" t="s">
        <v>539</v>
      </c>
      <c r="O66" s="278">
        <v>44879</v>
      </c>
      <c r="P66" s="275"/>
      <c r="Q66" s="197"/>
      <c r="R66" s="1" t="s">
        <v>540</v>
      </c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</row>
    <row r="67" spans="1:38" ht="14.25" customHeight="1">
      <c r="A67" s="257">
        <v>2</v>
      </c>
      <c r="B67" s="258">
        <v>44840</v>
      </c>
      <c r="C67" s="255"/>
      <c r="D67" s="255" t="s">
        <v>840</v>
      </c>
      <c r="E67" s="256" t="s">
        <v>541</v>
      </c>
      <c r="F67" s="256" t="s">
        <v>842</v>
      </c>
      <c r="G67" s="256">
        <v>1220</v>
      </c>
      <c r="H67" s="256"/>
      <c r="I67" s="256" t="s">
        <v>843</v>
      </c>
      <c r="J67" s="226" t="s">
        <v>542</v>
      </c>
      <c r="K67" s="202"/>
      <c r="L67" s="218"/>
      <c r="M67" s="219"/>
      <c r="N67" s="202"/>
      <c r="O67" s="226"/>
      <c r="P67" s="199"/>
      <c r="Q67" s="197"/>
      <c r="R67" s="197" t="s">
        <v>540</v>
      </c>
      <c r="S67" s="41"/>
      <c r="T67" s="1"/>
      <c r="U67" s="1"/>
      <c r="V67" s="1"/>
      <c r="W67" s="1"/>
      <c r="X67" s="1"/>
      <c r="Y67" s="1"/>
      <c r="Z67" s="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256"/>
      <c r="B68" s="254"/>
      <c r="C68" s="255"/>
      <c r="D68" s="255"/>
      <c r="E68" s="256"/>
      <c r="F68" s="256"/>
      <c r="G68" s="256"/>
      <c r="H68" s="256"/>
      <c r="I68" s="256"/>
      <c r="J68" s="226"/>
      <c r="K68" s="202"/>
      <c r="L68" s="218"/>
      <c r="M68" s="219"/>
      <c r="N68" s="202"/>
      <c r="O68" s="226"/>
      <c r="P68" s="199"/>
      <c r="R68" s="6"/>
      <c r="S68" s="1"/>
      <c r="T68" s="1"/>
      <c r="U68" s="1"/>
      <c r="V68" s="1"/>
      <c r="W68" s="1"/>
      <c r="X68" s="1"/>
      <c r="Y68" s="1"/>
    </row>
    <row r="69" spans="1:38" ht="12.75" customHeight="1">
      <c r="A69" s="109" t="s">
        <v>543</v>
      </c>
      <c r="B69" s="109"/>
      <c r="C69" s="109"/>
      <c r="D69" s="109"/>
      <c r="E69" s="41"/>
      <c r="F69" s="116" t="s">
        <v>545</v>
      </c>
      <c r="G69" s="54"/>
      <c r="H69" s="54"/>
      <c r="I69" s="54"/>
      <c r="J69" s="6"/>
      <c r="K69" s="132"/>
      <c r="L69" s="133"/>
      <c r="M69" s="6"/>
      <c r="N69" s="99"/>
      <c r="O69" s="142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15" t="s">
        <v>544</v>
      </c>
      <c r="B70" s="109"/>
      <c r="C70" s="109"/>
      <c r="D70" s="109"/>
      <c r="E70" s="6"/>
      <c r="F70" s="116" t="s">
        <v>547</v>
      </c>
      <c r="G70" s="6"/>
      <c r="H70" s="6" t="s">
        <v>763</v>
      </c>
      <c r="I70" s="6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15"/>
      <c r="B71" s="109"/>
      <c r="C71" s="109"/>
      <c r="D71" s="109"/>
      <c r="E71" s="6"/>
      <c r="F71" s="116"/>
      <c r="G71" s="6"/>
      <c r="H71" s="6"/>
      <c r="I71" s="6"/>
      <c r="J71" s="1"/>
      <c r="K71" s="6"/>
      <c r="L71" s="6"/>
      <c r="M71" s="6"/>
      <c r="N71" s="1"/>
      <c r="O71" s="1"/>
      <c r="Q71" s="1"/>
      <c r="R71" s="54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/>
      <c r="B72" s="109"/>
      <c r="C72" s="109"/>
      <c r="D72" s="109"/>
      <c r="E72" s="6"/>
      <c r="F72" s="116"/>
      <c r="G72" s="54"/>
      <c r="H72" s="41"/>
      <c r="I72" s="54"/>
      <c r="J72" s="6"/>
      <c r="K72" s="132"/>
      <c r="L72" s="133"/>
      <c r="M72" s="6"/>
      <c r="N72" s="99"/>
      <c r="O72" s="134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54"/>
      <c r="B73" s="98"/>
      <c r="C73" s="98"/>
      <c r="D73" s="41"/>
      <c r="E73" s="54"/>
      <c r="F73" s="54"/>
      <c r="G73" s="54"/>
      <c r="H73" s="41"/>
      <c r="I73" s="54"/>
      <c r="J73" s="6"/>
      <c r="K73" s="132"/>
      <c r="L73" s="133"/>
      <c r="M73" s="6"/>
      <c r="N73" s="99"/>
      <c r="O73" s="134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38.25" customHeight="1">
      <c r="A74" s="41"/>
      <c r="B74" s="143" t="s">
        <v>564</v>
      </c>
      <c r="C74" s="143"/>
      <c r="D74" s="143"/>
      <c r="E74" s="143"/>
      <c r="F74" s="6"/>
      <c r="G74" s="6"/>
      <c r="H74" s="126"/>
      <c r="I74" s="6"/>
      <c r="J74" s="126"/>
      <c r="K74" s="127"/>
      <c r="L74" s="6"/>
      <c r="M74" s="6"/>
      <c r="N74" s="1"/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93" t="s">
        <v>16</v>
      </c>
      <c r="B75" s="94" t="s">
        <v>516</v>
      </c>
      <c r="C75" s="94"/>
      <c r="D75" s="95" t="s">
        <v>527</v>
      </c>
      <c r="E75" s="94" t="s">
        <v>528</v>
      </c>
      <c r="F75" s="94" t="s">
        <v>529</v>
      </c>
      <c r="G75" s="94" t="s">
        <v>565</v>
      </c>
      <c r="H75" s="94" t="s">
        <v>566</v>
      </c>
      <c r="I75" s="94" t="s">
        <v>532</v>
      </c>
      <c r="J75" s="144" t="s">
        <v>533</v>
      </c>
      <c r="K75" s="94" t="s">
        <v>534</v>
      </c>
      <c r="L75" s="94" t="s">
        <v>567</v>
      </c>
      <c r="M75" s="94" t="s">
        <v>537</v>
      </c>
      <c r="N75" s="95" t="s">
        <v>538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45">
        <v>1</v>
      </c>
      <c r="B76" s="146">
        <v>41579</v>
      </c>
      <c r="C76" s="146"/>
      <c r="D76" s="147" t="s">
        <v>568</v>
      </c>
      <c r="E76" s="148" t="s">
        <v>569</v>
      </c>
      <c r="F76" s="149">
        <v>82</v>
      </c>
      <c r="G76" s="148" t="s">
        <v>570</v>
      </c>
      <c r="H76" s="148">
        <v>100</v>
      </c>
      <c r="I76" s="150">
        <v>100</v>
      </c>
      <c r="J76" s="151" t="s">
        <v>571</v>
      </c>
      <c r="K76" s="152">
        <f t="shared" ref="K76:K128" si="29">H76-F76</f>
        <v>18</v>
      </c>
      <c r="L76" s="153">
        <f t="shared" ref="L76:L128" si="30">K76/F76</f>
        <v>0.21951219512195122</v>
      </c>
      <c r="M76" s="148" t="s">
        <v>539</v>
      </c>
      <c r="N76" s="154">
        <v>42657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45">
        <v>2</v>
      </c>
      <c r="B77" s="146">
        <v>41794</v>
      </c>
      <c r="C77" s="146"/>
      <c r="D77" s="147" t="s">
        <v>572</v>
      </c>
      <c r="E77" s="148" t="s">
        <v>541</v>
      </c>
      <c r="F77" s="149">
        <v>257</v>
      </c>
      <c r="G77" s="148" t="s">
        <v>570</v>
      </c>
      <c r="H77" s="148">
        <v>300</v>
      </c>
      <c r="I77" s="150">
        <v>300</v>
      </c>
      <c r="J77" s="151" t="s">
        <v>571</v>
      </c>
      <c r="K77" s="152">
        <f t="shared" si="29"/>
        <v>43</v>
      </c>
      <c r="L77" s="153">
        <f t="shared" si="30"/>
        <v>0.16731517509727625</v>
      </c>
      <c r="M77" s="148" t="s">
        <v>539</v>
      </c>
      <c r="N77" s="154">
        <v>41822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3</v>
      </c>
      <c r="B78" s="146">
        <v>41828</v>
      </c>
      <c r="C78" s="146"/>
      <c r="D78" s="147" t="s">
        <v>573</v>
      </c>
      <c r="E78" s="148" t="s">
        <v>541</v>
      </c>
      <c r="F78" s="149">
        <v>393</v>
      </c>
      <c r="G78" s="148" t="s">
        <v>570</v>
      </c>
      <c r="H78" s="148">
        <v>468</v>
      </c>
      <c r="I78" s="150">
        <v>468</v>
      </c>
      <c r="J78" s="151" t="s">
        <v>571</v>
      </c>
      <c r="K78" s="152">
        <f t="shared" si="29"/>
        <v>75</v>
      </c>
      <c r="L78" s="153">
        <f t="shared" si="30"/>
        <v>0.19083969465648856</v>
      </c>
      <c r="M78" s="148" t="s">
        <v>539</v>
      </c>
      <c r="N78" s="154">
        <v>41863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4</v>
      </c>
      <c r="B79" s="146">
        <v>41857</v>
      </c>
      <c r="C79" s="146"/>
      <c r="D79" s="147" t="s">
        <v>574</v>
      </c>
      <c r="E79" s="148" t="s">
        <v>541</v>
      </c>
      <c r="F79" s="149">
        <v>205</v>
      </c>
      <c r="G79" s="148" t="s">
        <v>570</v>
      </c>
      <c r="H79" s="148">
        <v>275</v>
      </c>
      <c r="I79" s="150">
        <v>250</v>
      </c>
      <c r="J79" s="151" t="s">
        <v>571</v>
      </c>
      <c r="K79" s="152">
        <f t="shared" si="29"/>
        <v>70</v>
      </c>
      <c r="L79" s="153">
        <f t="shared" si="30"/>
        <v>0.34146341463414637</v>
      </c>
      <c r="M79" s="148" t="s">
        <v>539</v>
      </c>
      <c r="N79" s="154">
        <v>41962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5</v>
      </c>
      <c r="B80" s="146">
        <v>41886</v>
      </c>
      <c r="C80" s="146"/>
      <c r="D80" s="147" t="s">
        <v>575</v>
      </c>
      <c r="E80" s="148" t="s">
        <v>541</v>
      </c>
      <c r="F80" s="149">
        <v>162</v>
      </c>
      <c r="G80" s="148" t="s">
        <v>570</v>
      </c>
      <c r="H80" s="148">
        <v>190</v>
      </c>
      <c r="I80" s="150">
        <v>190</v>
      </c>
      <c r="J80" s="151" t="s">
        <v>571</v>
      </c>
      <c r="K80" s="152">
        <f t="shared" si="29"/>
        <v>28</v>
      </c>
      <c r="L80" s="153">
        <f t="shared" si="30"/>
        <v>0.1728395061728395</v>
      </c>
      <c r="M80" s="148" t="s">
        <v>539</v>
      </c>
      <c r="N80" s="154">
        <v>42006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6</v>
      </c>
      <c r="B81" s="146">
        <v>41886</v>
      </c>
      <c r="C81" s="146"/>
      <c r="D81" s="147" t="s">
        <v>576</v>
      </c>
      <c r="E81" s="148" t="s">
        <v>541</v>
      </c>
      <c r="F81" s="149">
        <v>75</v>
      </c>
      <c r="G81" s="148" t="s">
        <v>570</v>
      </c>
      <c r="H81" s="148">
        <v>91.5</v>
      </c>
      <c r="I81" s="150" t="s">
        <v>577</v>
      </c>
      <c r="J81" s="151" t="s">
        <v>578</v>
      </c>
      <c r="K81" s="152">
        <f t="shared" si="29"/>
        <v>16.5</v>
      </c>
      <c r="L81" s="153">
        <f t="shared" si="30"/>
        <v>0.22</v>
      </c>
      <c r="M81" s="148" t="s">
        <v>539</v>
      </c>
      <c r="N81" s="154">
        <v>41954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7</v>
      </c>
      <c r="B82" s="146">
        <v>41913</v>
      </c>
      <c r="C82" s="146"/>
      <c r="D82" s="147" t="s">
        <v>579</v>
      </c>
      <c r="E82" s="148" t="s">
        <v>541</v>
      </c>
      <c r="F82" s="149">
        <v>850</v>
      </c>
      <c r="G82" s="148" t="s">
        <v>570</v>
      </c>
      <c r="H82" s="148">
        <v>982.5</v>
      </c>
      <c r="I82" s="150">
        <v>1050</v>
      </c>
      <c r="J82" s="151" t="s">
        <v>580</v>
      </c>
      <c r="K82" s="152">
        <f t="shared" si="29"/>
        <v>132.5</v>
      </c>
      <c r="L82" s="153">
        <f t="shared" si="30"/>
        <v>0.15588235294117647</v>
      </c>
      <c r="M82" s="148" t="s">
        <v>539</v>
      </c>
      <c r="N82" s="154">
        <v>42039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8</v>
      </c>
      <c r="B83" s="146">
        <v>41913</v>
      </c>
      <c r="C83" s="146"/>
      <c r="D83" s="147" t="s">
        <v>581</v>
      </c>
      <c r="E83" s="148" t="s">
        <v>541</v>
      </c>
      <c r="F83" s="149">
        <v>475</v>
      </c>
      <c r="G83" s="148" t="s">
        <v>570</v>
      </c>
      <c r="H83" s="148">
        <v>515</v>
      </c>
      <c r="I83" s="150">
        <v>600</v>
      </c>
      <c r="J83" s="151" t="s">
        <v>582</v>
      </c>
      <c r="K83" s="152">
        <f t="shared" si="29"/>
        <v>40</v>
      </c>
      <c r="L83" s="153">
        <f t="shared" si="30"/>
        <v>8.4210526315789472E-2</v>
      </c>
      <c r="M83" s="148" t="s">
        <v>539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9</v>
      </c>
      <c r="B84" s="146">
        <v>41913</v>
      </c>
      <c r="C84" s="146"/>
      <c r="D84" s="147" t="s">
        <v>583</v>
      </c>
      <c r="E84" s="148" t="s">
        <v>541</v>
      </c>
      <c r="F84" s="149">
        <v>86</v>
      </c>
      <c r="G84" s="148" t="s">
        <v>570</v>
      </c>
      <c r="H84" s="148">
        <v>99</v>
      </c>
      <c r="I84" s="150">
        <v>140</v>
      </c>
      <c r="J84" s="151" t="s">
        <v>584</v>
      </c>
      <c r="K84" s="152">
        <f t="shared" si="29"/>
        <v>13</v>
      </c>
      <c r="L84" s="153">
        <f t="shared" si="30"/>
        <v>0.15116279069767441</v>
      </c>
      <c r="M84" s="148" t="s">
        <v>539</v>
      </c>
      <c r="N84" s="15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10</v>
      </c>
      <c r="B85" s="146">
        <v>41926</v>
      </c>
      <c r="C85" s="146"/>
      <c r="D85" s="147" t="s">
        <v>585</v>
      </c>
      <c r="E85" s="148" t="s">
        <v>541</v>
      </c>
      <c r="F85" s="149">
        <v>496.6</v>
      </c>
      <c r="G85" s="148" t="s">
        <v>570</v>
      </c>
      <c r="H85" s="148">
        <v>621</v>
      </c>
      <c r="I85" s="150">
        <v>580</v>
      </c>
      <c r="J85" s="151" t="s">
        <v>571</v>
      </c>
      <c r="K85" s="152">
        <f t="shared" si="29"/>
        <v>124.39999999999998</v>
      </c>
      <c r="L85" s="153">
        <f t="shared" si="30"/>
        <v>0.25050342327829234</v>
      </c>
      <c r="M85" s="148" t="s">
        <v>539</v>
      </c>
      <c r="N85" s="154">
        <v>42605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11</v>
      </c>
      <c r="B86" s="146">
        <v>41926</v>
      </c>
      <c r="C86" s="146"/>
      <c r="D86" s="147" t="s">
        <v>586</v>
      </c>
      <c r="E86" s="148" t="s">
        <v>541</v>
      </c>
      <c r="F86" s="149">
        <v>2481.9</v>
      </c>
      <c r="G86" s="148" t="s">
        <v>570</v>
      </c>
      <c r="H86" s="148">
        <v>2840</v>
      </c>
      <c r="I86" s="150">
        <v>2870</v>
      </c>
      <c r="J86" s="151" t="s">
        <v>587</v>
      </c>
      <c r="K86" s="152">
        <f t="shared" si="29"/>
        <v>358.09999999999991</v>
      </c>
      <c r="L86" s="153">
        <f t="shared" si="30"/>
        <v>0.14428462065353154</v>
      </c>
      <c r="M86" s="148" t="s">
        <v>539</v>
      </c>
      <c r="N86" s="154">
        <v>42017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12</v>
      </c>
      <c r="B87" s="146">
        <v>41928</v>
      </c>
      <c r="C87" s="146"/>
      <c r="D87" s="147" t="s">
        <v>588</v>
      </c>
      <c r="E87" s="148" t="s">
        <v>541</v>
      </c>
      <c r="F87" s="149">
        <v>84.5</v>
      </c>
      <c r="G87" s="148" t="s">
        <v>570</v>
      </c>
      <c r="H87" s="148">
        <v>93</v>
      </c>
      <c r="I87" s="150">
        <v>110</v>
      </c>
      <c r="J87" s="151" t="s">
        <v>589</v>
      </c>
      <c r="K87" s="152">
        <f t="shared" si="29"/>
        <v>8.5</v>
      </c>
      <c r="L87" s="153">
        <f t="shared" si="30"/>
        <v>0.10059171597633136</v>
      </c>
      <c r="M87" s="148" t="s">
        <v>539</v>
      </c>
      <c r="N87" s="15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13</v>
      </c>
      <c r="B88" s="146">
        <v>41928</v>
      </c>
      <c r="C88" s="146"/>
      <c r="D88" s="147" t="s">
        <v>590</v>
      </c>
      <c r="E88" s="148" t="s">
        <v>541</v>
      </c>
      <c r="F88" s="149">
        <v>401</v>
      </c>
      <c r="G88" s="148" t="s">
        <v>570</v>
      </c>
      <c r="H88" s="148">
        <v>428</v>
      </c>
      <c r="I88" s="150">
        <v>450</v>
      </c>
      <c r="J88" s="151" t="s">
        <v>591</v>
      </c>
      <c r="K88" s="152">
        <f t="shared" si="29"/>
        <v>27</v>
      </c>
      <c r="L88" s="153">
        <f t="shared" si="30"/>
        <v>6.7331670822942641E-2</v>
      </c>
      <c r="M88" s="148" t="s">
        <v>539</v>
      </c>
      <c r="N88" s="154">
        <v>42020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14</v>
      </c>
      <c r="B89" s="146">
        <v>41928</v>
      </c>
      <c r="C89" s="146"/>
      <c r="D89" s="147" t="s">
        <v>592</v>
      </c>
      <c r="E89" s="148" t="s">
        <v>541</v>
      </c>
      <c r="F89" s="149">
        <v>101</v>
      </c>
      <c r="G89" s="148" t="s">
        <v>570</v>
      </c>
      <c r="H89" s="148">
        <v>112</v>
      </c>
      <c r="I89" s="150">
        <v>120</v>
      </c>
      <c r="J89" s="151" t="s">
        <v>593</v>
      </c>
      <c r="K89" s="152">
        <f t="shared" si="29"/>
        <v>11</v>
      </c>
      <c r="L89" s="153">
        <f t="shared" si="30"/>
        <v>0.10891089108910891</v>
      </c>
      <c r="M89" s="148" t="s">
        <v>539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15</v>
      </c>
      <c r="B90" s="146">
        <v>41954</v>
      </c>
      <c r="C90" s="146"/>
      <c r="D90" s="147" t="s">
        <v>594</v>
      </c>
      <c r="E90" s="148" t="s">
        <v>541</v>
      </c>
      <c r="F90" s="149">
        <v>59</v>
      </c>
      <c r="G90" s="148" t="s">
        <v>570</v>
      </c>
      <c r="H90" s="148">
        <v>76</v>
      </c>
      <c r="I90" s="150">
        <v>76</v>
      </c>
      <c r="J90" s="151" t="s">
        <v>571</v>
      </c>
      <c r="K90" s="152">
        <f t="shared" si="29"/>
        <v>17</v>
      </c>
      <c r="L90" s="153">
        <f t="shared" si="30"/>
        <v>0.28813559322033899</v>
      </c>
      <c r="M90" s="148" t="s">
        <v>539</v>
      </c>
      <c r="N90" s="154">
        <v>43032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16</v>
      </c>
      <c r="B91" s="146">
        <v>41954</v>
      </c>
      <c r="C91" s="146"/>
      <c r="D91" s="147" t="s">
        <v>583</v>
      </c>
      <c r="E91" s="148" t="s">
        <v>541</v>
      </c>
      <c r="F91" s="149">
        <v>99</v>
      </c>
      <c r="G91" s="148" t="s">
        <v>570</v>
      </c>
      <c r="H91" s="148">
        <v>120</v>
      </c>
      <c r="I91" s="150">
        <v>120</v>
      </c>
      <c r="J91" s="151" t="s">
        <v>552</v>
      </c>
      <c r="K91" s="152">
        <f t="shared" si="29"/>
        <v>21</v>
      </c>
      <c r="L91" s="153">
        <f t="shared" si="30"/>
        <v>0.21212121212121213</v>
      </c>
      <c r="M91" s="148" t="s">
        <v>539</v>
      </c>
      <c r="N91" s="154">
        <v>41960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17</v>
      </c>
      <c r="B92" s="146">
        <v>41956</v>
      </c>
      <c r="C92" s="146"/>
      <c r="D92" s="147" t="s">
        <v>595</v>
      </c>
      <c r="E92" s="148" t="s">
        <v>541</v>
      </c>
      <c r="F92" s="149">
        <v>22</v>
      </c>
      <c r="G92" s="148" t="s">
        <v>570</v>
      </c>
      <c r="H92" s="148">
        <v>33.549999999999997</v>
      </c>
      <c r="I92" s="150">
        <v>32</v>
      </c>
      <c r="J92" s="151" t="s">
        <v>596</v>
      </c>
      <c r="K92" s="152">
        <f t="shared" si="29"/>
        <v>11.549999999999997</v>
      </c>
      <c r="L92" s="153">
        <f t="shared" si="30"/>
        <v>0.52499999999999991</v>
      </c>
      <c r="M92" s="148" t="s">
        <v>539</v>
      </c>
      <c r="N92" s="154">
        <v>42188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18</v>
      </c>
      <c r="B93" s="146">
        <v>41976</v>
      </c>
      <c r="C93" s="146"/>
      <c r="D93" s="147" t="s">
        <v>597</v>
      </c>
      <c r="E93" s="148" t="s">
        <v>541</v>
      </c>
      <c r="F93" s="149">
        <v>440</v>
      </c>
      <c r="G93" s="148" t="s">
        <v>570</v>
      </c>
      <c r="H93" s="148">
        <v>520</v>
      </c>
      <c r="I93" s="150">
        <v>520</v>
      </c>
      <c r="J93" s="151" t="s">
        <v>598</v>
      </c>
      <c r="K93" s="152">
        <f t="shared" si="29"/>
        <v>80</v>
      </c>
      <c r="L93" s="153">
        <f t="shared" si="30"/>
        <v>0.18181818181818182</v>
      </c>
      <c r="M93" s="148" t="s">
        <v>539</v>
      </c>
      <c r="N93" s="154">
        <v>42208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19</v>
      </c>
      <c r="B94" s="146">
        <v>41976</v>
      </c>
      <c r="C94" s="146"/>
      <c r="D94" s="147" t="s">
        <v>599</v>
      </c>
      <c r="E94" s="148" t="s">
        <v>541</v>
      </c>
      <c r="F94" s="149">
        <v>360</v>
      </c>
      <c r="G94" s="148" t="s">
        <v>570</v>
      </c>
      <c r="H94" s="148">
        <v>427</v>
      </c>
      <c r="I94" s="150">
        <v>425</v>
      </c>
      <c r="J94" s="151" t="s">
        <v>600</v>
      </c>
      <c r="K94" s="152">
        <f t="shared" si="29"/>
        <v>67</v>
      </c>
      <c r="L94" s="153">
        <f t="shared" si="30"/>
        <v>0.18611111111111112</v>
      </c>
      <c r="M94" s="148" t="s">
        <v>539</v>
      </c>
      <c r="N94" s="154">
        <v>42058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20</v>
      </c>
      <c r="B95" s="146">
        <v>42012</v>
      </c>
      <c r="C95" s="146"/>
      <c r="D95" s="147" t="s">
        <v>601</v>
      </c>
      <c r="E95" s="148" t="s">
        <v>541</v>
      </c>
      <c r="F95" s="149">
        <v>360</v>
      </c>
      <c r="G95" s="148" t="s">
        <v>570</v>
      </c>
      <c r="H95" s="148">
        <v>455</v>
      </c>
      <c r="I95" s="150">
        <v>420</v>
      </c>
      <c r="J95" s="151" t="s">
        <v>602</v>
      </c>
      <c r="K95" s="152">
        <f t="shared" si="29"/>
        <v>95</v>
      </c>
      <c r="L95" s="153">
        <f t="shared" si="30"/>
        <v>0.2638888888888889</v>
      </c>
      <c r="M95" s="148" t="s">
        <v>539</v>
      </c>
      <c r="N95" s="154">
        <v>42024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21</v>
      </c>
      <c r="B96" s="146">
        <v>42012</v>
      </c>
      <c r="C96" s="146"/>
      <c r="D96" s="147" t="s">
        <v>603</v>
      </c>
      <c r="E96" s="148" t="s">
        <v>541</v>
      </c>
      <c r="F96" s="149">
        <v>130</v>
      </c>
      <c r="G96" s="148"/>
      <c r="H96" s="148">
        <v>175.5</v>
      </c>
      <c r="I96" s="150">
        <v>165</v>
      </c>
      <c r="J96" s="151" t="s">
        <v>604</v>
      </c>
      <c r="K96" s="152">
        <f t="shared" si="29"/>
        <v>45.5</v>
      </c>
      <c r="L96" s="153">
        <f t="shared" si="30"/>
        <v>0.35</v>
      </c>
      <c r="M96" s="148" t="s">
        <v>539</v>
      </c>
      <c r="N96" s="154">
        <v>43088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22</v>
      </c>
      <c r="B97" s="146">
        <v>42040</v>
      </c>
      <c r="C97" s="146"/>
      <c r="D97" s="147" t="s">
        <v>366</v>
      </c>
      <c r="E97" s="148" t="s">
        <v>569</v>
      </c>
      <c r="F97" s="149">
        <v>98</v>
      </c>
      <c r="G97" s="148"/>
      <c r="H97" s="148">
        <v>120</v>
      </c>
      <c r="I97" s="150">
        <v>120</v>
      </c>
      <c r="J97" s="151" t="s">
        <v>571</v>
      </c>
      <c r="K97" s="152">
        <f t="shared" si="29"/>
        <v>22</v>
      </c>
      <c r="L97" s="153">
        <f t="shared" si="30"/>
        <v>0.22448979591836735</v>
      </c>
      <c r="M97" s="148" t="s">
        <v>539</v>
      </c>
      <c r="N97" s="154">
        <v>42753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23</v>
      </c>
      <c r="B98" s="146">
        <v>42040</v>
      </c>
      <c r="C98" s="146"/>
      <c r="D98" s="147" t="s">
        <v>605</v>
      </c>
      <c r="E98" s="148" t="s">
        <v>569</v>
      </c>
      <c r="F98" s="149">
        <v>196</v>
      </c>
      <c r="G98" s="148"/>
      <c r="H98" s="148">
        <v>262</v>
      </c>
      <c r="I98" s="150">
        <v>255</v>
      </c>
      <c r="J98" s="151" t="s">
        <v>571</v>
      </c>
      <c r="K98" s="152">
        <f t="shared" si="29"/>
        <v>66</v>
      </c>
      <c r="L98" s="153">
        <f t="shared" si="30"/>
        <v>0.33673469387755101</v>
      </c>
      <c r="M98" s="148" t="s">
        <v>539</v>
      </c>
      <c r="N98" s="154">
        <v>42599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5">
        <v>24</v>
      </c>
      <c r="B99" s="156">
        <v>42067</v>
      </c>
      <c r="C99" s="156"/>
      <c r="D99" s="157" t="s">
        <v>365</v>
      </c>
      <c r="E99" s="158" t="s">
        <v>569</v>
      </c>
      <c r="F99" s="159">
        <v>235</v>
      </c>
      <c r="G99" s="159"/>
      <c r="H99" s="160">
        <v>77</v>
      </c>
      <c r="I99" s="160" t="s">
        <v>606</v>
      </c>
      <c r="J99" s="161" t="s">
        <v>607</v>
      </c>
      <c r="K99" s="162">
        <f t="shared" si="29"/>
        <v>-158</v>
      </c>
      <c r="L99" s="163">
        <f t="shared" si="30"/>
        <v>-0.67234042553191486</v>
      </c>
      <c r="M99" s="159" t="s">
        <v>551</v>
      </c>
      <c r="N99" s="156">
        <v>43522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25</v>
      </c>
      <c r="B100" s="146">
        <v>42067</v>
      </c>
      <c r="C100" s="146"/>
      <c r="D100" s="147" t="s">
        <v>608</v>
      </c>
      <c r="E100" s="148" t="s">
        <v>569</v>
      </c>
      <c r="F100" s="149">
        <v>185</v>
      </c>
      <c r="G100" s="148"/>
      <c r="H100" s="148">
        <v>224</v>
      </c>
      <c r="I100" s="150" t="s">
        <v>609</v>
      </c>
      <c r="J100" s="151" t="s">
        <v>571</v>
      </c>
      <c r="K100" s="152">
        <f t="shared" si="29"/>
        <v>39</v>
      </c>
      <c r="L100" s="153">
        <f t="shared" si="30"/>
        <v>0.21081081081081082</v>
      </c>
      <c r="M100" s="148" t="s">
        <v>539</v>
      </c>
      <c r="N100" s="154">
        <v>42647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26</v>
      </c>
      <c r="B101" s="156">
        <v>42090</v>
      </c>
      <c r="C101" s="156"/>
      <c r="D101" s="164" t="s">
        <v>610</v>
      </c>
      <c r="E101" s="159" t="s">
        <v>569</v>
      </c>
      <c r="F101" s="159">
        <v>49.5</v>
      </c>
      <c r="G101" s="160"/>
      <c r="H101" s="160">
        <v>15.85</v>
      </c>
      <c r="I101" s="160">
        <v>67</v>
      </c>
      <c r="J101" s="161" t="s">
        <v>611</v>
      </c>
      <c r="K101" s="160">
        <f t="shared" si="29"/>
        <v>-33.65</v>
      </c>
      <c r="L101" s="165">
        <f t="shared" si="30"/>
        <v>-0.67979797979797973</v>
      </c>
      <c r="M101" s="159" t="s">
        <v>551</v>
      </c>
      <c r="N101" s="166">
        <v>43627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27</v>
      </c>
      <c r="B102" s="146">
        <v>42093</v>
      </c>
      <c r="C102" s="146"/>
      <c r="D102" s="147" t="s">
        <v>612</v>
      </c>
      <c r="E102" s="148" t="s">
        <v>569</v>
      </c>
      <c r="F102" s="149">
        <v>183.5</v>
      </c>
      <c r="G102" s="148"/>
      <c r="H102" s="148">
        <v>219</v>
      </c>
      <c r="I102" s="150">
        <v>218</v>
      </c>
      <c r="J102" s="151" t="s">
        <v>613</v>
      </c>
      <c r="K102" s="152">
        <f t="shared" si="29"/>
        <v>35.5</v>
      </c>
      <c r="L102" s="153">
        <f t="shared" si="30"/>
        <v>0.19346049046321526</v>
      </c>
      <c r="M102" s="148" t="s">
        <v>539</v>
      </c>
      <c r="N102" s="154">
        <v>42103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28</v>
      </c>
      <c r="B103" s="146">
        <v>42114</v>
      </c>
      <c r="C103" s="146"/>
      <c r="D103" s="147" t="s">
        <v>614</v>
      </c>
      <c r="E103" s="148" t="s">
        <v>569</v>
      </c>
      <c r="F103" s="149">
        <f>(227+237)/2</f>
        <v>232</v>
      </c>
      <c r="G103" s="148"/>
      <c r="H103" s="148">
        <v>298</v>
      </c>
      <c r="I103" s="150">
        <v>298</v>
      </c>
      <c r="J103" s="151" t="s">
        <v>571</v>
      </c>
      <c r="K103" s="152">
        <f t="shared" si="29"/>
        <v>66</v>
      </c>
      <c r="L103" s="153">
        <f t="shared" si="30"/>
        <v>0.28448275862068967</v>
      </c>
      <c r="M103" s="148" t="s">
        <v>539</v>
      </c>
      <c r="N103" s="154">
        <v>42823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29</v>
      </c>
      <c r="B104" s="146">
        <v>42128</v>
      </c>
      <c r="C104" s="146"/>
      <c r="D104" s="147" t="s">
        <v>615</v>
      </c>
      <c r="E104" s="148" t="s">
        <v>541</v>
      </c>
      <c r="F104" s="149">
        <v>385</v>
      </c>
      <c r="G104" s="148"/>
      <c r="H104" s="148">
        <f>212.5+331</f>
        <v>543.5</v>
      </c>
      <c r="I104" s="150">
        <v>510</v>
      </c>
      <c r="J104" s="151" t="s">
        <v>616</v>
      </c>
      <c r="K104" s="152">
        <f t="shared" si="29"/>
        <v>158.5</v>
      </c>
      <c r="L104" s="153">
        <f t="shared" si="30"/>
        <v>0.41168831168831171</v>
      </c>
      <c r="M104" s="148" t="s">
        <v>539</v>
      </c>
      <c r="N104" s="154">
        <v>42235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30</v>
      </c>
      <c r="B105" s="146">
        <v>42128</v>
      </c>
      <c r="C105" s="146"/>
      <c r="D105" s="147" t="s">
        <v>617</v>
      </c>
      <c r="E105" s="148" t="s">
        <v>541</v>
      </c>
      <c r="F105" s="149">
        <v>115.5</v>
      </c>
      <c r="G105" s="148"/>
      <c r="H105" s="148">
        <v>146</v>
      </c>
      <c r="I105" s="150">
        <v>142</v>
      </c>
      <c r="J105" s="151" t="s">
        <v>618</v>
      </c>
      <c r="K105" s="152">
        <f t="shared" si="29"/>
        <v>30.5</v>
      </c>
      <c r="L105" s="153">
        <f t="shared" si="30"/>
        <v>0.26406926406926406</v>
      </c>
      <c r="M105" s="148" t="s">
        <v>539</v>
      </c>
      <c r="N105" s="154">
        <v>42202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31</v>
      </c>
      <c r="B106" s="146">
        <v>42151</v>
      </c>
      <c r="C106" s="146"/>
      <c r="D106" s="147" t="s">
        <v>619</v>
      </c>
      <c r="E106" s="148" t="s">
        <v>541</v>
      </c>
      <c r="F106" s="149">
        <v>237.5</v>
      </c>
      <c r="G106" s="148"/>
      <c r="H106" s="148">
        <v>279.5</v>
      </c>
      <c r="I106" s="150">
        <v>278</v>
      </c>
      <c r="J106" s="151" t="s">
        <v>571</v>
      </c>
      <c r="K106" s="152">
        <f t="shared" si="29"/>
        <v>42</v>
      </c>
      <c r="L106" s="153">
        <f t="shared" si="30"/>
        <v>0.17684210526315788</v>
      </c>
      <c r="M106" s="148" t="s">
        <v>539</v>
      </c>
      <c r="N106" s="154">
        <v>42222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32</v>
      </c>
      <c r="B107" s="146">
        <v>42174</v>
      </c>
      <c r="C107" s="146"/>
      <c r="D107" s="147" t="s">
        <v>590</v>
      </c>
      <c r="E107" s="148" t="s">
        <v>569</v>
      </c>
      <c r="F107" s="149">
        <v>340</v>
      </c>
      <c r="G107" s="148"/>
      <c r="H107" s="148">
        <v>448</v>
      </c>
      <c r="I107" s="150">
        <v>448</v>
      </c>
      <c r="J107" s="151" t="s">
        <v>571</v>
      </c>
      <c r="K107" s="152">
        <f t="shared" si="29"/>
        <v>108</v>
      </c>
      <c r="L107" s="153">
        <f t="shared" si="30"/>
        <v>0.31764705882352939</v>
      </c>
      <c r="M107" s="148" t="s">
        <v>539</v>
      </c>
      <c r="N107" s="154">
        <v>43018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33</v>
      </c>
      <c r="B108" s="146">
        <v>42191</v>
      </c>
      <c r="C108" s="146"/>
      <c r="D108" s="147" t="s">
        <v>620</v>
      </c>
      <c r="E108" s="148" t="s">
        <v>569</v>
      </c>
      <c r="F108" s="149">
        <v>390</v>
      </c>
      <c r="G108" s="148"/>
      <c r="H108" s="148">
        <v>460</v>
      </c>
      <c r="I108" s="150">
        <v>460</v>
      </c>
      <c r="J108" s="151" t="s">
        <v>571</v>
      </c>
      <c r="K108" s="152">
        <f t="shared" si="29"/>
        <v>70</v>
      </c>
      <c r="L108" s="153">
        <f t="shared" si="30"/>
        <v>0.17948717948717949</v>
      </c>
      <c r="M108" s="148" t="s">
        <v>539</v>
      </c>
      <c r="N108" s="154">
        <v>42478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5">
        <v>34</v>
      </c>
      <c r="B109" s="156">
        <v>42195</v>
      </c>
      <c r="C109" s="156"/>
      <c r="D109" s="157" t="s">
        <v>621</v>
      </c>
      <c r="E109" s="158" t="s">
        <v>569</v>
      </c>
      <c r="F109" s="159">
        <v>122.5</v>
      </c>
      <c r="G109" s="159"/>
      <c r="H109" s="160">
        <v>61</v>
      </c>
      <c r="I109" s="160">
        <v>172</v>
      </c>
      <c r="J109" s="161" t="s">
        <v>622</v>
      </c>
      <c r="K109" s="162">
        <f t="shared" si="29"/>
        <v>-61.5</v>
      </c>
      <c r="L109" s="163">
        <f t="shared" si="30"/>
        <v>-0.50204081632653064</v>
      </c>
      <c r="M109" s="159" t="s">
        <v>551</v>
      </c>
      <c r="N109" s="156">
        <v>43333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35</v>
      </c>
      <c r="B110" s="146">
        <v>42219</v>
      </c>
      <c r="C110" s="146"/>
      <c r="D110" s="147" t="s">
        <v>623</v>
      </c>
      <c r="E110" s="148" t="s">
        <v>569</v>
      </c>
      <c r="F110" s="149">
        <v>297.5</v>
      </c>
      <c r="G110" s="148"/>
      <c r="H110" s="148">
        <v>350</v>
      </c>
      <c r="I110" s="150">
        <v>360</v>
      </c>
      <c r="J110" s="151" t="s">
        <v>624</v>
      </c>
      <c r="K110" s="152">
        <f t="shared" si="29"/>
        <v>52.5</v>
      </c>
      <c r="L110" s="153">
        <f t="shared" si="30"/>
        <v>0.17647058823529413</v>
      </c>
      <c r="M110" s="148" t="s">
        <v>539</v>
      </c>
      <c r="N110" s="154">
        <v>42232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36</v>
      </c>
      <c r="B111" s="146">
        <v>42219</v>
      </c>
      <c r="C111" s="146"/>
      <c r="D111" s="147" t="s">
        <v>625</v>
      </c>
      <c r="E111" s="148" t="s">
        <v>569</v>
      </c>
      <c r="F111" s="149">
        <v>115.5</v>
      </c>
      <c r="G111" s="148"/>
      <c r="H111" s="148">
        <v>149</v>
      </c>
      <c r="I111" s="150">
        <v>140</v>
      </c>
      <c r="J111" s="151" t="s">
        <v>626</v>
      </c>
      <c r="K111" s="152">
        <f t="shared" si="29"/>
        <v>33.5</v>
      </c>
      <c r="L111" s="153">
        <f t="shared" si="30"/>
        <v>0.29004329004329005</v>
      </c>
      <c r="M111" s="148" t="s">
        <v>539</v>
      </c>
      <c r="N111" s="154">
        <v>42740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37</v>
      </c>
      <c r="B112" s="146">
        <v>42251</v>
      </c>
      <c r="C112" s="146"/>
      <c r="D112" s="147" t="s">
        <v>619</v>
      </c>
      <c r="E112" s="148" t="s">
        <v>569</v>
      </c>
      <c r="F112" s="149">
        <v>226</v>
      </c>
      <c r="G112" s="148"/>
      <c r="H112" s="148">
        <v>292</v>
      </c>
      <c r="I112" s="150">
        <v>292</v>
      </c>
      <c r="J112" s="151" t="s">
        <v>627</v>
      </c>
      <c r="K112" s="152">
        <f t="shared" si="29"/>
        <v>66</v>
      </c>
      <c r="L112" s="153">
        <f t="shared" si="30"/>
        <v>0.29203539823008851</v>
      </c>
      <c r="M112" s="148" t="s">
        <v>539</v>
      </c>
      <c r="N112" s="154">
        <v>42286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38</v>
      </c>
      <c r="B113" s="146">
        <v>42254</v>
      </c>
      <c r="C113" s="146"/>
      <c r="D113" s="147" t="s">
        <v>614</v>
      </c>
      <c r="E113" s="148" t="s">
        <v>569</v>
      </c>
      <c r="F113" s="149">
        <v>232.5</v>
      </c>
      <c r="G113" s="148"/>
      <c r="H113" s="148">
        <v>312.5</v>
      </c>
      <c r="I113" s="150">
        <v>310</v>
      </c>
      <c r="J113" s="151" t="s">
        <v>571</v>
      </c>
      <c r="K113" s="152">
        <f t="shared" si="29"/>
        <v>80</v>
      </c>
      <c r="L113" s="153">
        <f t="shared" si="30"/>
        <v>0.34408602150537637</v>
      </c>
      <c r="M113" s="148" t="s">
        <v>539</v>
      </c>
      <c r="N113" s="154">
        <v>42823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39</v>
      </c>
      <c r="B114" s="146">
        <v>42268</v>
      </c>
      <c r="C114" s="146"/>
      <c r="D114" s="147" t="s">
        <v>628</v>
      </c>
      <c r="E114" s="148" t="s">
        <v>569</v>
      </c>
      <c r="F114" s="149">
        <v>196.5</v>
      </c>
      <c r="G114" s="148"/>
      <c r="H114" s="148">
        <v>238</v>
      </c>
      <c r="I114" s="150">
        <v>238</v>
      </c>
      <c r="J114" s="151" t="s">
        <v>627</v>
      </c>
      <c r="K114" s="152">
        <f t="shared" si="29"/>
        <v>41.5</v>
      </c>
      <c r="L114" s="153">
        <f t="shared" si="30"/>
        <v>0.21119592875318066</v>
      </c>
      <c r="M114" s="148" t="s">
        <v>539</v>
      </c>
      <c r="N114" s="154">
        <v>42291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40</v>
      </c>
      <c r="B115" s="146">
        <v>42271</v>
      </c>
      <c r="C115" s="146"/>
      <c r="D115" s="147" t="s">
        <v>568</v>
      </c>
      <c r="E115" s="148" t="s">
        <v>569</v>
      </c>
      <c r="F115" s="149">
        <v>65</v>
      </c>
      <c r="G115" s="148"/>
      <c r="H115" s="148">
        <v>82</v>
      </c>
      <c r="I115" s="150">
        <v>82</v>
      </c>
      <c r="J115" s="151" t="s">
        <v>627</v>
      </c>
      <c r="K115" s="152">
        <f t="shared" si="29"/>
        <v>17</v>
      </c>
      <c r="L115" s="153">
        <f t="shared" si="30"/>
        <v>0.26153846153846155</v>
      </c>
      <c r="M115" s="148" t="s">
        <v>539</v>
      </c>
      <c r="N115" s="154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41</v>
      </c>
      <c r="B116" s="146">
        <v>42291</v>
      </c>
      <c r="C116" s="146"/>
      <c r="D116" s="147" t="s">
        <v>629</v>
      </c>
      <c r="E116" s="148" t="s">
        <v>569</v>
      </c>
      <c r="F116" s="149">
        <v>144</v>
      </c>
      <c r="G116" s="148"/>
      <c r="H116" s="148">
        <v>182.5</v>
      </c>
      <c r="I116" s="150">
        <v>181</v>
      </c>
      <c r="J116" s="151" t="s">
        <v>627</v>
      </c>
      <c r="K116" s="152">
        <f t="shared" si="29"/>
        <v>38.5</v>
      </c>
      <c r="L116" s="153">
        <f t="shared" si="30"/>
        <v>0.2673611111111111</v>
      </c>
      <c r="M116" s="148" t="s">
        <v>539</v>
      </c>
      <c r="N116" s="154">
        <v>42817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42</v>
      </c>
      <c r="B117" s="146">
        <v>42291</v>
      </c>
      <c r="C117" s="146"/>
      <c r="D117" s="147" t="s">
        <v>630</v>
      </c>
      <c r="E117" s="148" t="s">
        <v>569</v>
      </c>
      <c r="F117" s="149">
        <v>264</v>
      </c>
      <c r="G117" s="148"/>
      <c r="H117" s="148">
        <v>311</v>
      </c>
      <c r="I117" s="150">
        <v>311</v>
      </c>
      <c r="J117" s="151" t="s">
        <v>627</v>
      </c>
      <c r="K117" s="152">
        <f t="shared" si="29"/>
        <v>47</v>
      </c>
      <c r="L117" s="153">
        <f t="shared" si="30"/>
        <v>0.17803030303030304</v>
      </c>
      <c r="M117" s="148" t="s">
        <v>539</v>
      </c>
      <c r="N117" s="154">
        <v>42604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43</v>
      </c>
      <c r="B118" s="146">
        <v>42318</v>
      </c>
      <c r="C118" s="146"/>
      <c r="D118" s="147" t="s">
        <v>631</v>
      </c>
      <c r="E118" s="148" t="s">
        <v>541</v>
      </c>
      <c r="F118" s="149">
        <v>549.5</v>
      </c>
      <c r="G118" s="148"/>
      <c r="H118" s="148">
        <v>630</v>
      </c>
      <c r="I118" s="150">
        <v>630</v>
      </c>
      <c r="J118" s="151" t="s">
        <v>627</v>
      </c>
      <c r="K118" s="152">
        <f t="shared" si="29"/>
        <v>80.5</v>
      </c>
      <c r="L118" s="153">
        <f t="shared" si="30"/>
        <v>0.1464968152866242</v>
      </c>
      <c r="M118" s="148" t="s">
        <v>539</v>
      </c>
      <c r="N118" s="154">
        <v>42419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44</v>
      </c>
      <c r="B119" s="146">
        <v>42342</v>
      </c>
      <c r="C119" s="146"/>
      <c r="D119" s="147" t="s">
        <v>632</v>
      </c>
      <c r="E119" s="148" t="s">
        <v>569</v>
      </c>
      <c r="F119" s="149">
        <v>1027.5</v>
      </c>
      <c r="G119" s="148"/>
      <c r="H119" s="148">
        <v>1315</v>
      </c>
      <c r="I119" s="150">
        <v>1250</v>
      </c>
      <c r="J119" s="151" t="s">
        <v>627</v>
      </c>
      <c r="K119" s="152">
        <f t="shared" si="29"/>
        <v>287.5</v>
      </c>
      <c r="L119" s="153">
        <f t="shared" si="30"/>
        <v>0.27980535279805352</v>
      </c>
      <c r="M119" s="148" t="s">
        <v>539</v>
      </c>
      <c r="N119" s="154">
        <v>43244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45</v>
      </c>
      <c r="B120" s="146">
        <v>42367</v>
      </c>
      <c r="C120" s="146"/>
      <c r="D120" s="147" t="s">
        <v>633</v>
      </c>
      <c r="E120" s="148" t="s">
        <v>569</v>
      </c>
      <c r="F120" s="149">
        <v>465</v>
      </c>
      <c r="G120" s="148"/>
      <c r="H120" s="148">
        <v>540</v>
      </c>
      <c r="I120" s="150">
        <v>540</v>
      </c>
      <c r="J120" s="151" t="s">
        <v>627</v>
      </c>
      <c r="K120" s="152">
        <f t="shared" si="29"/>
        <v>75</v>
      </c>
      <c r="L120" s="153">
        <f t="shared" si="30"/>
        <v>0.16129032258064516</v>
      </c>
      <c r="M120" s="148" t="s">
        <v>539</v>
      </c>
      <c r="N120" s="154">
        <v>42530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46</v>
      </c>
      <c r="B121" s="146">
        <v>42380</v>
      </c>
      <c r="C121" s="146"/>
      <c r="D121" s="147" t="s">
        <v>366</v>
      </c>
      <c r="E121" s="148" t="s">
        <v>541</v>
      </c>
      <c r="F121" s="149">
        <v>81</v>
      </c>
      <c r="G121" s="148"/>
      <c r="H121" s="148">
        <v>110</v>
      </c>
      <c r="I121" s="150">
        <v>110</v>
      </c>
      <c r="J121" s="151" t="s">
        <v>627</v>
      </c>
      <c r="K121" s="152">
        <f t="shared" si="29"/>
        <v>29</v>
      </c>
      <c r="L121" s="153">
        <f t="shared" si="30"/>
        <v>0.35802469135802467</v>
      </c>
      <c r="M121" s="148" t="s">
        <v>539</v>
      </c>
      <c r="N121" s="154">
        <v>42745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47</v>
      </c>
      <c r="B122" s="146">
        <v>42382</v>
      </c>
      <c r="C122" s="146"/>
      <c r="D122" s="147" t="s">
        <v>634</v>
      </c>
      <c r="E122" s="148" t="s">
        <v>541</v>
      </c>
      <c r="F122" s="149">
        <v>417.5</v>
      </c>
      <c r="G122" s="148"/>
      <c r="H122" s="148">
        <v>547</v>
      </c>
      <c r="I122" s="150">
        <v>535</v>
      </c>
      <c r="J122" s="151" t="s">
        <v>627</v>
      </c>
      <c r="K122" s="152">
        <f t="shared" si="29"/>
        <v>129.5</v>
      </c>
      <c r="L122" s="153">
        <f t="shared" si="30"/>
        <v>0.31017964071856285</v>
      </c>
      <c r="M122" s="148" t="s">
        <v>539</v>
      </c>
      <c r="N122" s="154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48</v>
      </c>
      <c r="B123" s="146">
        <v>42408</v>
      </c>
      <c r="C123" s="146"/>
      <c r="D123" s="147" t="s">
        <v>635</v>
      </c>
      <c r="E123" s="148" t="s">
        <v>569</v>
      </c>
      <c r="F123" s="149">
        <v>650</v>
      </c>
      <c r="G123" s="148"/>
      <c r="H123" s="148">
        <v>800</v>
      </c>
      <c r="I123" s="150">
        <v>800</v>
      </c>
      <c r="J123" s="151" t="s">
        <v>627</v>
      </c>
      <c r="K123" s="152">
        <f t="shared" si="29"/>
        <v>150</v>
      </c>
      <c r="L123" s="153">
        <f t="shared" si="30"/>
        <v>0.23076923076923078</v>
      </c>
      <c r="M123" s="148" t="s">
        <v>539</v>
      </c>
      <c r="N123" s="15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49</v>
      </c>
      <c r="B124" s="146">
        <v>42433</v>
      </c>
      <c r="C124" s="146"/>
      <c r="D124" s="147" t="s">
        <v>207</v>
      </c>
      <c r="E124" s="148" t="s">
        <v>569</v>
      </c>
      <c r="F124" s="149">
        <v>437.5</v>
      </c>
      <c r="G124" s="148"/>
      <c r="H124" s="148">
        <v>504.5</v>
      </c>
      <c r="I124" s="150">
        <v>522</v>
      </c>
      <c r="J124" s="151" t="s">
        <v>636</v>
      </c>
      <c r="K124" s="152">
        <f t="shared" si="29"/>
        <v>67</v>
      </c>
      <c r="L124" s="153">
        <f t="shared" si="30"/>
        <v>0.15314285714285714</v>
      </c>
      <c r="M124" s="148" t="s">
        <v>539</v>
      </c>
      <c r="N124" s="154">
        <v>42480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50</v>
      </c>
      <c r="B125" s="146">
        <v>42438</v>
      </c>
      <c r="C125" s="146"/>
      <c r="D125" s="147" t="s">
        <v>637</v>
      </c>
      <c r="E125" s="148" t="s">
        <v>569</v>
      </c>
      <c r="F125" s="149">
        <v>189.5</v>
      </c>
      <c r="G125" s="148"/>
      <c r="H125" s="148">
        <v>218</v>
      </c>
      <c r="I125" s="150">
        <v>218</v>
      </c>
      <c r="J125" s="151" t="s">
        <v>627</v>
      </c>
      <c r="K125" s="152">
        <f t="shared" si="29"/>
        <v>28.5</v>
      </c>
      <c r="L125" s="153">
        <f t="shared" si="30"/>
        <v>0.15039577836411611</v>
      </c>
      <c r="M125" s="148" t="s">
        <v>539</v>
      </c>
      <c r="N125" s="154">
        <v>43034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5">
        <v>51</v>
      </c>
      <c r="B126" s="156">
        <v>42471</v>
      </c>
      <c r="C126" s="156"/>
      <c r="D126" s="164" t="s">
        <v>638</v>
      </c>
      <c r="E126" s="159" t="s">
        <v>569</v>
      </c>
      <c r="F126" s="159">
        <v>36.5</v>
      </c>
      <c r="G126" s="160"/>
      <c r="H126" s="160">
        <v>15.85</v>
      </c>
      <c r="I126" s="160">
        <v>60</v>
      </c>
      <c r="J126" s="161" t="s">
        <v>639</v>
      </c>
      <c r="K126" s="162">
        <f t="shared" si="29"/>
        <v>-20.65</v>
      </c>
      <c r="L126" s="163">
        <f t="shared" si="30"/>
        <v>-0.5657534246575342</v>
      </c>
      <c r="M126" s="159" t="s">
        <v>551</v>
      </c>
      <c r="N126" s="167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52</v>
      </c>
      <c r="B127" s="146">
        <v>42472</v>
      </c>
      <c r="C127" s="146"/>
      <c r="D127" s="147" t="s">
        <v>640</v>
      </c>
      <c r="E127" s="148" t="s">
        <v>569</v>
      </c>
      <c r="F127" s="149">
        <v>93</v>
      </c>
      <c r="G127" s="148"/>
      <c r="H127" s="148">
        <v>149</v>
      </c>
      <c r="I127" s="150">
        <v>140</v>
      </c>
      <c r="J127" s="151" t="s">
        <v>641</v>
      </c>
      <c r="K127" s="152">
        <f t="shared" si="29"/>
        <v>56</v>
      </c>
      <c r="L127" s="153">
        <f t="shared" si="30"/>
        <v>0.60215053763440862</v>
      </c>
      <c r="M127" s="148" t="s">
        <v>539</v>
      </c>
      <c r="N127" s="15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53</v>
      </c>
      <c r="B128" s="146">
        <v>42472</v>
      </c>
      <c r="C128" s="146"/>
      <c r="D128" s="147" t="s">
        <v>642</v>
      </c>
      <c r="E128" s="148" t="s">
        <v>569</v>
      </c>
      <c r="F128" s="149">
        <v>130</v>
      </c>
      <c r="G128" s="148"/>
      <c r="H128" s="148">
        <v>150</v>
      </c>
      <c r="I128" s="150" t="s">
        <v>643</v>
      </c>
      <c r="J128" s="151" t="s">
        <v>627</v>
      </c>
      <c r="K128" s="152">
        <f t="shared" si="29"/>
        <v>20</v>
      </c>
      <c r="L128" s="153">
        <f t="shared" si="30"/>
        <v>0.15384615384615385</v>
      </c>
      <c r="M128" s="148" t="s">
        <v>539</v>
      </c>
      <c r="N128" s="15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54</v>
      </c>
      <c r="B129" s="146">
        <v>42473</v>
      </c>
      <c r="C129" s="146"/>
      <c r="D129" s="147" t="s">
        <v>644</v>
      </c>
      <c r="E129" s="148" t="s">
        <v>569</v>
      </c>
      <c r="F129" s="149">
        <v>196</v>
      </c>
      <c r="G129" s="148"/>
      <c r="H129" s="148">
        <v>299</v>
      </c>
      <c r="I129" s="150">
        <v>299</v>
      </c>
      <c r="J129" s="151" t="s">
        <v>627</v>
      </c>
      <c r="K129" s="152">
        <v>103</v>
      </c>
      <c r="L129" s="153">
        <v>0.52551020408163296</v>
      </c>
      <c r="M129" s="148" t="s">
        <v>539</v>
      </c>
      <c r="N129" s="154">
        <v>42620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55</v>
      </c>
      <c r="B130" s="146">
        <v>42473</v>
      </c>
      <c r="C130" s="146"/>
      <c r="D130" s="147" t="s">
        <v>645</v>
      </c>
      <c r="E130" s="148" t="s">
        <v>569</v>
      </c>
      <c r="F130" s="149">
        <v>88</v>
      </c>
      <c r="G130" s="148"/>
      <c r="H130" s="148">
        <v>103</v>
      </c>
      <c r="I130" s="150">
        <v>103</v>
      </c>
      <c r="J130" s="151" t="s">
        <v>627</v>
      </c>
      <c r="K130" s="152">
        <v>15</v>
      </c>
      <c r="L130" s="153">
        <v>0.170454545454545</v>
      </c>
      <c r="M130" s="148" t="s">
        <v>539</v>
      </c>
      <c r="N130" s="154">
        <v>42530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56</v>
      </c>
      <c r="B131" s="146">
        <v>42492</v>
      </c>
      <c r="C131" s="146"/>
      <c r="D131" s="147" t="s">
        <v>646</v>
      </c>
      <c r="E131" s="148" t="s">
        <v>569</v>
      </c>
      <c r="F131" s="149">
        <v>127.5</v>
      </c>
      <c r="G131" s="148"/>
      <c r="H131" s="148">
        <v>148</v>
      </c>
      <c r="I131" s="150" t="s">
        <v>647</v>
      </c>
      <c r="J131" s="151" t="s">
        <v>627</v>
      </c>
      <c r="K131" s="152">
        <f>H131-F131</f>
        <v>20.5</v>
      </c>
      <c r="L131" s="153">
        <f>K131/F131</f>
        <v>0.16078431372549021</v>
      </c>
      <c r="M131" s="148" t="s">
        <v>539</v>
      </c>
      <c r="N131" s="15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57</v>
      </c>
      <c r="B132" s="146">
        <v>42493</v>
      </c>
      <c r="C132" s="146"/>
      <c r="D132" s="147" t="s">
        <v>648</v>
      </c>
      <c r="E132" s="148" t="s">
        <v>569</v>
      </c>
      <c r="F132" s="149">
        <v>675</v>
      </c>
      <c r="G132" s="148"/>
      <c r="H132" s="148">
        <v>815</v>
      </c>
      <c r="I132" s="150" t="s">
        <v>649</v>
      </c>
      <c r="J132" s="151" t="s">
        <v>627</v>
      </c>
      <c r="K132" s="152">
        <f>H132-F132</f>
        <v>140</v>
      </c>
      <c r="L132" s="153">
        <f>K132/F132</f>
        <v>0.2074074074074074</v>
      </c>
      <c r="M132" s="148" t="s">
        <v>539</v>
      </c>
      <c r="N132" s="154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58</v>
      </c>
      <c r="B133" s="156">
        <v>42522</v>
      </c>
      <c r="C133" s="156"/>
      <c r="D133" s="157" t="s">
        <v>650</v>
      </c>
      <c r="E133" s="158" t="s">
        <v>569</v>
      </c>
      <c r="F133" s="159">
        <v>500</v>
      </c>
      <c r="G133" s="159"/>
      <c r="H133" s="160">
        <v>232.5</v>
      </c>
      <c r="I133" s="160" t="s">
        <v>651</v>
      </c>
      <c r="J133" s="161" t="s">
        <v>652</v>
      </c>
      <c r="K133" s="162">
        <f>H133-F133</f>
        <v>-267.5</v>
      </c>
      <c r="L133" s="163">
        <f>K133/F133</f>
        <v>-0.53500000000000003</v>
      </c>
      <c r="M133" s="159" t="s">
        <v>551</v>
      </c>
      <c r="N133" s="156">
        <v>43735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59</v>
      </c>
      <c r="B134" s="146">
        <v>42527</v>
      </c>
      <c r="C134" s="146"/>
      <c r="D134" s="147" t="s">
        <v>497</v>
      </c>
      <c r="E134" s="148" t="s">
        <v>569</v>
      </c>
      <c r="F134" s="149">
        <v>110</v>
      </c>
      <c r="G134" s="148"/>
      <c r="H134" s="148">
        <v>126.5</v>
      </c>
      <c r="I134" s="150">
        <v>125</v>
      </c>
      <c r="J134" s="151" t="s">
        <v>578</v>
      </c>
      <c r="K134" s="152">
        <f>H134-F134</f>
        <v>16.5</v>
      </c>
      <c r="L134" s="153">
        <f>K134/F134</f>
        <v>0.15</v>
      </c>
      <c r="M134" s="148" t="s">
        <v>539</v>
      </c>
      <c r="N134" s="154">
        <v>42552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60</v>
      </c>
      <c r="B135" s="146">
        <v>42538</v>
      </c>
      <c r="C135" s="146"/>
      <c r="D135" s="147" t="s">
        <v>653</v>
      </c>
      <c r="E135" s="148" t="s">
        <v>569</v>
      </c>
      <c r="F135" s="149">
        <v>44</v>
      </c>
      <c r="G135" s="148"/>
      <c r="H135" s="148">
        <v>69.5</v>
      </c>
      <c r="I135" s="150">
        <v>69.5</v>
      </c>
      <c r="J135" s="151" t="s">
        <v>654</v>
      </c>
      <c r="K135" s="152">
        <f>H135-F135</f>
        <v>25.5</v>
      </c>
      <c r="L135" s="153">
        <f>K135/F135</f>
        <v>0.57954545454545459</v>
      </c>
      <c r="M135" s="148" t="s">
        <v>539</v>
      </c>
      <c r="N135" s="154">
        <v>42977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61</v>
      </c>
      <c r="B136" s="146">
        <v>42549</v>
      </c>
      <c r="C136" s="146"/>
      <c r="D136" s="147" t="s">
        <v>655</v>
      </c>
      <c r="E136" s="148" t="s">
        <v>569</v>
      </c>
      <c r="F136" s="149">
        <v>262.5</v>
      </c>
      <c r="G136" s="148"/>
      <c r="H136" s="148">
        <v>340</v>
      </c>
      <c r="I136" s="150">
        <v>333</v>
      </c>
      <c r="J136" s="151" t="s">
        <v>656</v>
      </c>
      <c r="K136" s="152">
        <v>77.5</v>
      </c>
      <c r="L136" s="153">
        <v>0.29523809523809502</v>
      </c>
      <c r="M136" s="148" t="s">
        <v>539</v>
      </c>
      <c r="N136" s="154">
        <v>43017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62</v>
      </c>
      <c r="B137" s="146">
        <v>42549</v>
      </c>
      <c r="C137" s="146"/>
      <c r="D137" s="147" t="s">
        <v>657</v>
      </c>
      <c r="E137" s="148" t="s">
        <v>569</v>
      </c>
      <c r="F137" s="149">
        <v>840</v>
      </c>
      <c r="G137" s="148"/>
      <c r="H137" s="148">
        <v>1230</v>
      </c>
      <c r="I137" s="150">
        <v>1230</v>
      </c>
      <c r="J137" s="151" t="s">
        <v>627</v>
      </c>
      <c r="K137" s="152">
        <v>390</v>
      </c>
      <c r="L137" s="153">
        <v>0.46428571428571402</v>
      </c>
      <c r="M137" s="148" t="s">
        <v>539</v>
      </c>
      <c r="N137" s="154">
        <v>42649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8">
        <v>63</v>
      </c>
      <c r="B138" s="169">
        <v>42556</v>
      </c>
      <c r="C138" s="169"/>
      <c r="D138" s="170" t="s">
        <v>658</v>
      </c>
      <c r="E138" s="171" t="s">
        <v>569</v>
      </c>
      <c r="F138" s="171">
        <v>395</v>
      </c>
      <c r="G138" s="172"/>
      <c r="H138" s="172">
        <f>(468.5+342.5)/2</f>
        <v>405.5</v>
      </c>
      <c r="I138" s="172">
        <v>510</v>
      </c>
      <c r="J138" s="173" t="s">
        <v>659</v>
      </c>
      <c r="K138" s="174">
        <f t="shared" ref="K138:K144" si="31">H138-F138</f>
        <v>10.5</v>
      </c>
      <c r="L138" s="175">
        <f t="shared" ref="L138:L144" si="32">K138/F138</f>
        <v>2.6582278481012658E-2</v>
      </c>
      <c r="M138" s="171" t="s">
        <v>660</v>
      </c>
      <c r="N138" s="169">
        <v>43606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64</v>
      </c>
      <c r="B139" s="156">
        <v>42584</v>
      </c>
      <c r="C139" s="156"/>
      <c r="D139" s="157" t="s">
        <v>661</v>
      </c>
      <c r="E139" s="158" t="s">
        <v>541</v>
      </c>
      <c r="F139" s="159">
        <f>169.5-12.8</f>
        <v>156.69999999999999</v>
      </c>
      <c r="G139" s="159"/>
      <c r="H139" s="160">
        <v>77</v>
      </c>
      <c r="I139" s="160" t="s">
        <v>662</v>
      </c>
      <c r="J139" s="161" t="s">
        <v>663</v>
      </c>
      <c r="K139" s="162">
        <f t="shared" si="31"/>
        <v>-79.699999999999989</v>
      </c>
      <c r="L139" s="163">
        <f t="shared" si="32"/>
        <v>-0.50861518825781749</v>
      </c>
      <c r="M139" s="159" t="s">
        <v>551</v>
      </c>
      <c r="N139" s="156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65</v>
      </c>
      <c r="B140" s="156">
        <v>42586</v>
      </c>
      <c r="C140" s="156"/>
      <c r="D140" s="157" t="s">
        <v>664</v>
      </c>
      <c r="E140" s="158" t="s">
        <v>569</v>
      </c>
      <c r="F140" s="159">
        <v>400</v>
      </c>
      <c r="G140" s="159"/>
      <c r="H140" s="160">
        <v>305</v>
      </c>
      <c r="I140" s="160">
        <v>475</v>
      </c>
      <c r="J140" s="161" t="s">
        <v>665</v>
      </c>
      <c r="K140" s="162">
        <f t="shared" si="31"/>
        <v>-95</v>
      </c>
      <c r="L140" s="163">
        <f t="shared" si="32"/>
        <v>-0.23749999999999999</v>
      </c>
      <c r="M140" s="159" t="s">
        <v>551</v>
      </c>
      <c r="N140" s="156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66</v>
      </c>
      <c r="B141" s="146">
        <v>42593</v>
      </c>
      <c r="C141" s="146"/>
      <c r="D141" s="147" t="s">
        <v>666</v>
      </c>
      <c r="E141" s="148" t="s">
        <v>569</v>
      </c>
      <c r="F141" s="149">
        <v>86.5</v>
      </c>
      <c r="G141" s="148"/>
      <c r="H141" s="148">
        <v>130</v>
      </c>
      <c r="I141" s="150">
        <v>130</v>
      </c>
      <c r="J141" s="151" t="s">
        <v>667</v>
      </c>
      <c r="K141" s="152">
        <f t="shared" si="31"/>
        <v>43.5</v>
      </c>
      <c r="L141" s="153">
        <f t="shared" si="32"/>
        <v>0.50289017341040465</v>
      </c>
      <c r="M141" s="148" t="s">
        <v>539</v>
      </c>
      <c r="N141" s="154">
        <v>43091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67</v>
      </c>
      <c r="B142" s="156">
        <v>42600</v>
      </c>
      <c r="C142" s="156"/>
      <c r="D142" s="157" t="s">
        <v>109</v>
      </c>
      <c r="E142" s="158" t="s">
        <v>569</v>
      </c>
      <c r="F142" s="159">
        <v>133.5</v>
      </c>
      <c r="G142" s="159"/>
      <c r="H142" s="160">
        <v>126.5</v>
      </c>
      <c r="I142" s="160">
        <v>178</v>
      </c>
      <c r="J142" s="161" t="s">
        <v>668</v>
      </c>
      <c r="K142" s="162">
        <f t="shared" si="31"/>
        <v>-7</v>
      </c>
      <c r="L142" s="163">
        <f t="shared" si="32"/>
        <v>-5.2434456928838954E-2</v>
      </c>
      <c r="M142" s="159" t="s">
        <v>551</v>
      </c>
      <c r="N142" s="156">
        <v>42615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68</v>
      </c>
      <c r="B143" s="146">
        <v>42613</v>
      </c>
      <c r="C143" s="146"/>
      <c r="D143" s="147" t="s">
        <v>669</v>
      </c>
      <c r="E143" s="148" t="s">
        <v>569</v>
      </c>
      <c r="F143" s="149">
        <v>560</v>
      </c>
      <c r="G143" s="148"/>
      <c r="H143" s="148">
        <v>725</v>
      </c>
      <c r="I143" s="150">
        <v>725</v>
      </c>
      <c r="J143" s="151" t="s">
        <v>571</v>
      </c>
      <c r="K143" s="152">
        <f t="shared" si="31"/>
        <v>165</v>
      </c>
      <c r="L143" s="153">
        <f t="shared" si="32"/>
        <v>0.29464285714285715</v>
      </c>
      <c r="M143" s="148" t="s">
        <v>539</v>
      </c>
      <c r="N143" s="154">
        <v>42456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69</v>
      </c>
      <c r="B144" s="146">
        <v>42614</v>
      </c>
      <c r="C144" s="146"/>
      <c r="D144" s="147" t="s">
        <v>670</v>
      </c>
      <c r="E144" s="148" t="s">
        <v>569</v>
      </c>
      <c r="F144" s="149">
        <v>160.5</v>
      </c>
      <c r="G144" s="148"/>
      <c r="H144" s="148">
        <v>210</v>
      </c>
      <c r="I144" s="150">
        <v>210</v>
      </c>
      <c r="J144" s="151" t="s">
        <v>571</v>
      </c>
      <c r="K144" s="152">
        <f t="shared" si="31"/>
        <v>49.5</v>
      </c>
      <c r="L144" s="153">
        <f t="shared" si="32"/>
        <v>0.30841121495327101</v>
      </c>
      <c r="M144" s="148" t="s">
        <v>539</v>
      </c>
      <c r="N144" s="154">
        <v>42871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70</v>
      </c>
      <c r="B145" s="146">
        <v>42646</v>
      </c>
      <c r="C145" s="146"/>
      <c r="D145" s="147" t="s">
        <v>379</v>
      </c>
      <c r="E145" s="148" t="s">
        <v>569</v>
      </c>
      <c r="F145" s="149">
        <v>430</v>
      </c>
      <c r="G145" s="148"/>
      <c r="H145" s="148">
        <v>596</v>
      </c>
      <c r="I145" s="150">
        <v>575</v>
      </c>
      <c r="J145" s="151" t="s">
        <v>671</v>
      </c>
      <c r="K145" s="152">
        <v>166</v>
      </c>
      <c r="L145" s="153">
        <v>0.38604651162790699</v>
      </c>
      <c r="M145" s="148" t="s">
        <v>539</v>
      </c>
      <c r="N145" s="154">
        <v>42769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71</v>
      </c>
      <c r="B146" s="146">
        <v>42657</v>
      </c>
      <c r="C146" s="146"/>
      <c r="D146" s="147" t="s">
        <v>672</v>
      </c>
      <c r="E146" s="148" t="s">
        <v>569</v>
      </c>
      <c r="F146" s="149">
        <v>280</v>
      </c>
      <c r="G146" s="148"/>
      <c r="H146" s="148">
        <v>345</v>
      </c>
      <c r="I146" s="150">
        <v>345</v>
      </c>
      <c r="J146" s="151" t="s">
        <v>571</v>
      </c>
      <c r="K146" s="152">
        <f t="shared" ref="K146:K151" si="33">H146-F146</f>
        <v>65</v>
      </c>
      <c r="L146" s="153">
        <f>K146/F146</f>
        <v>0.23214285714285715</v>
      </c>
      <c r="M146" s="148" t="s">
        <v>539</v>
      </c>
      <c r="N146" s="154">
        <v>42814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72</v>
      </c>
      <c r="B147" s="146">
        <v>42657</v>
      </c>
      <c r="C147" s="146"/>
      <c r="D147" s="147" t="s">
        <v>673</v>
      </c>
      <c r="E147" s="148" t="s">
        <v>569</v>
      </c>
      <c r="F147" s="149">
        <v>245</v>
      </c>
      <c r="G147" s="148"/>
      <c r="H147" s="148">
        <v>325.5</v>
      </c>
      <c r="I147" s="150">
        <v>330</v>
      </c>
      <c r="J147" s="151" t="s">
        <v>674</v>
      </c>
      <c r="K147" s="152">
        <f t="shared" si="33"/>
        <v>80.5</v>
      </c>
      <c r="L147" s="153">
        <f>K147/F147</f>
        <v>0.32857142857142857</v>
      </c>
      <c r="M147" s="148" t="s">
        <v>539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73</v>
      </c>
      <c r="B148" s="146">
        <v>42660</v>
      </c>
      <c r="C148" s="146"/>
      <c r="D148" s="147" t="s">
        <v>335</v>
      </c>
      <c r="E148" s="148" t="s">
        <v>569</v>
      </c>
      <c r="F148" s="149">
        <v>125</v>
      </c>
      <c r="G148" s="148"/>
      <c r="H148" s="148">
        <v>160</v>
      </c>
      <c r="I148" s="150">
        <v>160</v>
      </c>
      <c r="J148" s="151" t="s">
        <v>627</v>
      </c>
      <c r="K148" s="152">
        <f t="shared" si="33"/>
        <v>35</v>
      </c>
      <c r="L148" s="153">
        <v>0.28000000000000003</v>
      </c>
      <c r="M148" s="148" t="s">
        <v>539</v>
      </c>
      <c r="N148" s="154">
        <v>42803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74</v>
      </c>
      <c r="B149" s="146">
        <v>42660</v>
      </c>
      <c r="C149" s="146"/>
      <c r="D149" s="147" t="s">
        <v>436</v>
      </c>
      <c r="E149" s="148" t="s">
        <v>569</v>
      </c>
      <c r="F149" s="149">
        <v>114</v>
      </c>
      <c r="G149" s="148"/>
      <c r="H149" s="148">
        <v>145</v>
      </c>
      <c r="I149" s="150">
        <v>145</v>
      </c>
      <c r="J149" s="151" t="s">
        <v>627</v>
      </c>
      <c r="K149" s="152">
        <f t="shared" si="33"/>
        <v>31</v>
      </c>
      <c r="L149" s="153">
        <f>K149/F149</f>
        <v>0.27192982456140352</v>
      </c>
      <c r="M149" s="148" t="s">
        <v>539</v>
      </c>
      <c r="N149" s="154">
        <v>42859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75</v>
      </c>
      <c r="B150" s="146">
        <v>42660</v>
      </c>
      <c r="C150" s="146"/>
      <c r="D150" s="147" t="s">
        <v>675</v>
      </c>
      <c r="E150" s="148" t="s">
        <v>569</v>
      </c>
      <c r="F150" s="149">
        <v>212</v>
      </c>
      <c r="G150" s="148"/>
      <c r="H150" s="148">
        <v>280</v>
      </c>
      <c r="I150" s="150">
        <v>276</v>
      </c>
      <c r="J150" s="151" t="s">
        <v>676</v>
      </c>
      <c r="K150" s="152">
        <f t="shared" si="33"/>
        <v>68</v>
      </c>
      <c r="L150" s="153">
        <f>K150/F150</f>
        <v>0.32075471698113206</v>
      </c>
      <c r="M150" s="148" t="s">
        <v>539</v>
      </c>
      <c r="N150" s="154">
        <v>42858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76</v>
      </c>
      <c r="B151" s="146">
        <v>42678</v>
      </c>
      <c r="C151" s="146"/>
      <c r="D151" s="147" t="s">
        <v>427</v>
      </c>
      <c r="E151" s="148" t="s">
        <v>569</v>
      </c>
      <c r="F151" s="149">
        <v>155</v>
      </c>
      <c r="G151" s="148"/>
      <c r="H151" s="148">
        <v>210</v>
      </c>
      <c r="I151" s="150">
        <v>210</v>
      </c>
      <c r="J151" s="151" t="s">
        <v>677</v>
      </c>
      <c r="K151" s="152">
        <f t="shared" si="33"/>
        <v>55</v>
      </c>
      <c r="L151" s="153">
        <f>K151/F151</f>
        <v>0.35483870967741937</v>
      </c>
      <c r="M151" s="148" t="s">
        <v>539</v>
      </c>
      <c r="N151" s="154">
        <v>42944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77</v>
      </c>
      <c r="B152" s="156">
        <v>42710</v>
      </c>
      <c r="C152" s="156"/>
      <c r="D152" s="157" t="s">
        <v>678</v>
      </c>
      <c r="E152" s="158" t="s">
        <v>569</v>
      </c>
      <c r="F152" s="159">
        <v>150.5</v>
      </c>
      <c r="G152" s="159"/>
      <c r="H152" s="160">
        <v>72.5</v>
      </c>
      <c r="I152" s="160">
        <v>174</v>
      </c>
      <c r="J152" s="161" t="s">
        <v>679</v>
      </c>
      <c r="K152" s="162">
        <v>-78</v>
      </c>
      <c r="L152" s="163">
        <v>-0.51827242524916906</v>
      </c>
      <c r="M152" s="159" t="s">
        <v>551</v>
      </c>
      <c r="N152" s="156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78</v>
      </c>
      <c r="B153" s="146">
        <v>42712</v>
      </c>
      <c r="C153" s="146"/>
      <c r="D153" s="147" t="s">
        <v>680</v>
      </c>
      <c r="E153" s="148" t="s">
        <v>569</v>
      </c>
      <c r="F153" s="149">
        <v>380</v>
      </c>
      <c r="G153" s="148"/>
      <c r="H153" s="148">
        <v>478</v>
      </c>
      <c r="I153" s="150">
        <v>468</v>
      </c>
      <c r="J153" s="151" t="s">
        <v>627</v>
      </c>
      <c r="K153" s="152">
        <f>H153-F153</f>
        <v>98</v>
      </c>
      <c r="L153" s="153">
        <f>K153/F153</f>
        <v>0.25789473684210529</v>
      </c>
      <c r="M153" s="148" t="s">
        <v>539</v>
      </c>
      <c r="N153" s="154">
        <v>43025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79</v>
      </c>
      <c r="B154" s="146">
        <v>42734</v>
      </c>
      <c r="C154" s="146"/>
      <c r="D154" s="147" t="s">
        <v>108</v>
      </c>
      <c r="E154" s="148" t="s">
        <v>569</v>
      </c>
      <c r="F154" s="149">
        <v>305</v>
      </c>
      <c r="G154" s="148"/>
      <c r="H154" s="148">
        <v>375</v>
      </c>
      <c r="I154" s="150">
        <v>375</v>
      </c>
      <c r="J154" s="151" t="s">
        <v>627</v>
      </c>
      <c r="K154" s="152">
        <f>H154-F154</f>
        <v>70</v>
      </c>
      <c r="L154" s="153">
        <f>K154/F154</f>
        <v>0.22950819672131148</v>
      </c>
      <c r="M154" s="148" t="s">
        <v>539</v>
      </c>
      <c r="N154" s="154">
        <v>42768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80</v>
      </c>
      <c r="B155" s="146">
        <v>42739</v>
      </c>
      <c r="C155" s="146"/>
      <c r="D155" s="147" t="s">
        <v>94</v>
      </c>
      <c r="E155" s="148" t="s">
        <v>569</v>
      </c>
      <c r="F155" s="149">
        <v>99.5</v>
      </c>
      <c r="G155" s="148"/>
      <c r="H155" s="148">
        <v>158</v>
      </c>
      <c r="I155" s="150">
        <v>158</v>
      </c>
      <c r="J155" s="151" t="s">
        <v>627</v>
      </c>
      <c r="K155" s="152">
        <f>H155-F155</f>
        <v>58.5</v>
      </c>
      <c r="L155" s="153">
        <f>K155/F155</f>
        <v>0.5879396984924623</v>
      </c>
      <c r="M155" s="148" t="s">
        <v>539</v>
      </c>
      <c r="N155" s="154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81</v>
      </c>
      <c r="B156" s="146">
        <v>42739</v>
      </c>
      <c r="C156" s="146"/>
      <c r="D156" s="147" t="s">
        <v>94</v>
      </c>
      <c r="E156" s="148" t="s">
        <v>569</v>
      </c>
      <c r="F156" s="149">
        <v>99.5</v>
      </c>
      <c r="G156" s="148"/>
      <c r="H156" s="148">
        <v>158</v>
      </c>
      <c r="I156" s="150">
        <v>158</v>
      </c>
      <c r="J156" s="151" t="s">
        <v>627</v>
      </c>
      <c r="K156" s="152">
        <v>58.5</v>
      </c>
      <c r="L156" s="153">
        <v>0.58793969849246197</v>
      </c>
      <c r="M156" s="148" t="s">
        <v>539</v>
      </c>
      <c r="N156" s="15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82</v>
      </c>
      <c r="B157" s="146">
        <v>42786</v>
      </c>
      <c r="C157" s="146"/>
      <c r="D157" s="147" t="s">
        <v>182</v>
      </c>
      <c r="E157" s="148" t="s">
        <v>569</v>
      </c>
      <c r="F157" s="149">
        <v>140.5</v>
      </c>
      <c r="G157" s="148"/>
      <c r="H157" s="148">
        <v>220</v>
      </c>
      <c r="I157" s="150">
        <v>220</v>
      </c>
      <c r="J157" s="151" t="s">
        <v>627</v>
      </c>
      <c r="K157" s="152">
        <f>H157-F157</f>
        <v>79.5</v>
      </c>
      <c r="L157" s="153">
        <f>K157/F157</f>
        <v>0.5658362989323843</v>
      </c>
      <c r="M157" s="148" t="s">
        <v>539</v>
      </c>
      <c r="N157" s="154">
        <v>42864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83</v>
      </c>
      <c r="B158" s="146">
        <v>42786</v>
      </c>
      <c r="C158" s="146"/>
      <c r="D158" s="147" t="s">
        <v>681</v>
      </c>
      <c r="E158" s="148" t="s">
        <v>569</v>
      </c>
      <c r="F158" s="149">
        <v>202.5</v>
      </c>
      <c r="G158" s="148"/>
      <c r="H158" s="148">
        <v>234</v>
      </c>
      <c r="I158" s="150">
        <v>234</v>
      </c>
      <c r="J158" s="151" t="s">
        <v>627</v>
      </c>
      <c r="K158" s="152">
        <v>31.5</v>
      </c>
      <c r="L158" s="153">
        <v>0.155555555555556</v>
      </c>
      <c r="M158" s="148" t="s">
        <v>539</v>
      </c>
      <c r="N158" s="154">
        <v>42836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84</v>
      </c>
      <c r="B159" s="146">
        <v>42818</v>
      </c>
      <c r="C159" s="146"/>
      <c r="D159" s="147" t="s">
        <v>682</v>
      </c>
      <c r="E159" s="148" t="s">
        <v>569</v>
      </c>
      <c r="F159" s="149">
        <v>300.5</v>
      </c>
      <c r="G159" s="148"/>
      <c r="H159" s="148">
        <v>417.5</v>
      </c>
      <c r="I159" s="150">
        <v>420</v>
      </c>
      <c r="J159" s="151" t="s">
        <v>683</v>
      </c>
      <c r="K159" s="152">
        <f>H159-F159</f>
        <v>117</v>
      </c>
      <c r="L159" s="153">
        <f>K159/F159</f>
        <v>0.38935108153078202</v>
      </c>
      <c r="M159" s="148" t="s">
        <v>539</v>
      </c>
      <c r="N159" s="154">
        <v>43070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85</v>
      </c>
      <c r="B160" s="146">
        <v>42818</v>
      </c>
      <c r="C160" s="146"/>
      <c r="D160" s="147" t="s">
        <v>657</v>
      </c>
      <c r="E160" s="148" t="s">
        <v>569</v>
      </c>
      <c r="F160" s="149">
        <v>850</v>
      </c>
      <c r="G160" s="148"/>
      <c r="H160" s="148">
        <v>1042.5</v>
      </c>
      <c r="I160" s="150">
        <v>1023</v>
      </c>
      <c r="J160" s="151" t="s">
        <v>684</v>
      </c>
      <c r="K160" s="152">
        <v>192.5</v>
      </c>
      <c r="L160" s="153">
        <v>0.22647058823529401</v>
      </c>
      <c r="M160" s="148" t="s">
        <v>539</v>
      </c>
      <c r="N160" s="154">
        <v>42830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86</v>
      </c>
      <c r="B161" s="146">
        <v>42830</v>
      </c>
      <c r="C161" s="146"/>
      <c r="D161" s="147" t="s">
        <v>455</v>
      </c>
      <c r="E161" s="148" t="s">
        <v>569</v>
      </c>
      <c r="F161" s="149">
        <v>785</v>
      </c>
      <c r="G161" s="148"/>
      <c r="H161" s="148">
        <v>930</v>
      </c>
      <c r="I161" s="150">
        <v>920</v>
      </c>
      <c r="J161" s="151" t="s">
        <v>685</v>
      </c>
      <c r="K161" s="152">
        <f>H161-F161</f>
        <v>145</v>
      </c>
      <c r="L161" s="153">
        <f>K161/F161</f>
        <v>0.18471337579617833</v>
      </c>
      <c r="M161" s="148" t="s">
        <v>539</v>
      </c>
      <c r="N161" s="154">
        <v>42976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87</v>
      </c>
      <c r="B162" s="156">
        <v>42831</v>
      </c>
      <c r="C162" s="156"/>
      <c r="D162" s="157" t="s">
        <v>686</v>
      </c>
      <c r="E162" s="158" t="s">
        <v>569</v>
      </c>
      <c r="F162" s="159">
        <v>40</v>
      </c>
      <c r="G162" s="159"/>
      <c r="H162" s="160">
        <v>13.1</v>
      </c>
      <c r="I162" s="160">
        <v>60</v>
      </c>
      <c r="J162" s="161" t="s">
        <v>687</v>
      </c>
      <c r="K162" s="162">
        <v>-26.9</v>
      </c>
      <c r="L162" s="163">
        <v>-0.67249999999999999</v>
      </c>
      <c r="M162" s="159" t="s">
        <v>551</v>
      </c>
      <c r="N162" s="156">
        <v>43138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88</v>
      </c>
      <c r="B163" s="146">
        <v>42837</v>
      </c>
      <c r="C163" s="146"/>
      <c r="D163" s="147" t="s">
        <v>93</v>
      </c>
      <c r="E163" s="148" t="s">
        <v>569</v>
      </c>
      <c r="F163" s="149">
        <v>289.5</v>
      </c>
      <c r="G163" s="148"/>
      <c r="H163" s="148">
        <v>354</v>
      </c>
      <c r="I163" s="150">
        <v>360</v>
      </c>
      <c r="J163" s="151" t="s">
        <v>688</v>
      </c>
      <c r="K163" s="152">
        <f t="shared" ref="K163:K171" si="34">H163-F163</f>
        <v>64.5</v>
      </c>
      <c r="L163" s="153">
        <f t="shared" ref="L163:L171" si="35">K163/F163</f>
        <v>0.22279792746113988</v>
      </c>
      <c r="M163" s="148" t="s">
        <v>539</v>
      </c>
      <c r="N163" s="15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89</v>
      </c>
      <c r="B164" s="146">
        <v>42845</v>
      </c>
      <c r="C164" s="146"/>
      <c r="D164" s="147" t="s">
        <v>403</v>
      </c>
      <c r="E164" s="148" t="s">
        <v>569</v>
      </c>
      <c r="F164" s="149">
        <v>700</v>
      </c>
      <c r="G164" s="148"/>
      <c r="H164" s="148">
        <v>840</v>
      </c>
      <c r="I164" s="150">
        <v>840</v>
      </c>
      <c r="J164" s="151" t="s">
        <v>689</v>
      </c>
      <c r="K164" s="152">
        <f t="shared" si="34"/>
        <v>140</v>
      </c>
      <c r="L164" s="153">
        <f t="shared" si="35"/>
        <v>0.2</v>
      </c>
      <c r="M164" s="148" t="s">
        <v>539</v>
      </c>
      <c r="N164" s="154">
        <v>42893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90</v>
      </c>
      <c r="B165" s="146">
        <v>42887</v>
      </c>
      <c r="C165" s="146"/>
      <c r="D165" s="147" t="s">
        <v>690</v>
      </c>
      <c r="E165" s="148" t="s">
        <v>569</v>
      </c>
      <c r="F165" s="149">
        <v>130</v>
      </c>
      <c r="G165" s="148"/>
      <c r="H165" s="148">
        <v>144.25</v>
      </c>
      <c r="I165" s="150">
        <v>170</v>
      </c>
      <c r="J165" s="151" t="s">
        <v>691</v>
      </c>
      <c r="K165" s="152">
        <f t="shared" si="34"/>
        <v>14.25</v>
      </c>
      <c r="L165" s="153">
        <f t="shared" si="35"/>
        <v>0.10961538461538461</v>
      </c>
      <c r="M165" s="148" t="s">
        <v>539</v>
      </c>
      <c r="N165" s="154">
        <v>43675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91</v>
      </c>
      <c r="B166" s="146">
        <v>42901</v>
      </c>
      <c r="C166" s="146"/>
      <c r="D166" s="147" t="s">
        <v>692</v>
      </c>
      <c r="E166" s="148" t="s">
        <v>569</v>
      </c>
      <c r="F166" s="149">
        <v>214.5</v>
      </c>
      <c r="G166" s="148"/>
      <c r="H166" s="148">
        <v>262</v>
      </c>
      <c r="I166" s="150">
        <v>262</v>
      </c>
      <c r="J166" s="151" t="s">
        <v>693</v>
      </c>
      <c r="K166" s="152">
        <f t="shared" si="34"/>
        <v>47.5</v>
      </c>
      <c r="L166" s="153">
        <f t="shared" si="35"/>
        <v>0.22144522144522144</v>
      </c>
      <c r="M166" s="148" t="s">
        <v>539</v>
      </c>
      <c r="N166" s="154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92</v>
      </c>
      <c r="B167" s="177">
        <v>42933</v>
      </c>
      <c r="C167" s="177"/>
      <c r="D167" s="178" t="s">
        <v>694</v>
      </c>
      <c r="E167" s="179" t="s">
        <v>569</v>
      </c>
      <c r="F167" s="180">
        <v>370</v>
      </c>
      <c r="G167" s="179"/>
      <c r="H167" s="179">
        <v>447.5</v>
      </c>
      <c r="I167" s="181">
        <v>450</v>
      </c>
      <c r="J167" s="182" t="s">
        <v>627</v>
      </c>
      <c r="K167" s="152">
        <f t="shared" si="34"/>
        <v>77.5</v>
      </c>
      <c r="L167" s="183">
        <f t="shared" si="35"/>
        <v>0.20945945945945946</v>
      </c>
      <c r="M167" s="179" t="s">
        <v>539</v>
      </c>
      <c r="N167" s="184">
        <v>43035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93</v>
      </c>
      <c r="B168" s="177">
        <v>42943</v>
      </c>
      <c r="C168" s="177"/>
      <c r="D168" s="178" t="s">
        <v>180</v>
      </c>
      <c r="E168" s="179" t="s">
        <v>569</v>
      </c>
      <c r="F168" s="180">
        <v>657.5</v>
      </c>
      <c r="G168" s="179"/>
      <c r="H168" s="179">
        <v>825</v>
      </c>
      <c r="I168" s="181">
        <v>820</v>
      </c>
      <c r="J168" s="182" t="s">
        <v>627</v>
      </c>
      <c r="K168" s="152">
        <f t="shared" si="34"/>
        <v>167.5</v>
      </c>
      <c r="L168" s="183">
        <f t="shared" si="35"/>
        <v>0.25475285171102663</v>
      </c>
      <c r="M168" s="179" t="s">
        <v>539</v>
      </c>
      <c r="N168" s="184">
        <v>43090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94</v>
      </c>
      <c r="B169" s="146">
        <v>42964</v>
      </c>
      <c r="C169" s="146"/>
      <c r="D169" s="147" t="s">
        <v>348</v>
      </c>
      <c r="E169" s="148" t="s">
        <v>569</v>
      </c>
      <c r="F169" s="149">
        <v>605</v>
      </c>
      <c r="G169" s="148"/>
      <c r="H169" s="148">
        <v>750</v>
      </c>
      <c r="I169" s="150">
        <v>750</v>
      </c>
      <c r="J169" s="151" t="s">
        <v>685</v>
      </c>
      <c r="K169" s="152">
        <f t="shared" si="34"/>
        <v>145</v>
      </c>
      <c r="L169" s="153">
        <f t="shared" si="35"/>
        <v>0.23966942148760331</v>
      </c>
      <c r="M169" s="148" t="s">
        <v>539</v>
      </c>
      <c r="N169" s="154">
        <v>43027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95</v>
      </c>
      <c r="B170" s="156">
        <v>42979</v>
      </c>
      <c r="C170" s="156"/>
      <c r="D170" s="164" t="s">
        <v>695</v>
      </c>
      <c r="E170" s="159" t="s">
        <v>569</v>
      </c>
      <c r="F170" s="159">
        <v>255</v>
      </c>
      <c r="G170" s="160"/>
      <c r="H170" s="160">
        <v>217.25</v>
      </c>
      <c r="I170" s="160">
        <v>320</v>
      </c>
      <c r="J170" s="161" t="s">
        <v>696</v>
      </c>
      <c r="K170" s="162">
        <f t="shared" si="34"/>
        <v>-37.75</v>
      </c>
      <c r="L170" s="165">
        <f t="shared" si="35"/>
        <v>-0.14803921568627451</v>
      </c>
      <c r="M170" s="159" t="s">
        <v>551</v>
      </c>
      <c r="N170" s="156">
        <v>43661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96</v>
      </c>
      <c r="B171" s="146">
        <v>42997</v>
      </c>
      <c r="C171" s="146"/>
      <c r="D171" s="147" t="s">
        <v>697</v>
      </c>
      <c r="E171" s="148" t="s">
        <v>569</v>
      </c>
      <c r="F171" s="149">
        <v>215</v>
      </c>
      <c r="G171" s="148"/>
      <c r="H171" s="148">
        <v>258</v>
      </c>
      <c r="I171" s="150">
        <v>258</v>
      </c>
      <c r="J171" s="151" t="s">
        <v>627</v>
      </c>
      <c r="K171" s="152">
        <f t="shared" si="34"/>
        <v>43</v>
      </c>
      <c r="L171" s="153">
        <f t="shared" si="35"/>
        <v>0.2</v>
      </c>
      <c r="M171" s="148" t="s">
        <v>539</v>
      </c>
      <c r="N171" s="15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97</v>
      </c>
      <c r="B172" s="146">
        <v>42997</v>
      </c>
      <c r="C172" s="146"/>
      <c r="D172" s="147" t="s">
        <v>697</v>
      </c>
      <c r="E172" s="148" t="s">
        <v>569</v>
      </c>
      <c r="F172" s="149">
        <v>215</v>
      </c>
      <c r="G172" s="148"/>
      <c r="H172" s="148">
        <v>258</v>
      </c>
      <c r="I172" s="150">
        <v>258</v>
      </c>
      <c r="J172" s="182" t="s">
        <v>627</v>
      </c>
      <c r="K172" s="152">
        <v>43</v>
      </c>
      <c r="L172" s="153">
        <v>0.2</v>
      </c>
      <c r="M172" s="148" t="s">
        <v>539</v>
      </c>
      <c r="N172" s="15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98</v>
      </c>
      <c r="B173" s="177">
        <v>42998</v>
      </c>
      <c r="C173" s="177"/>
      <c r="D173" s="178" t="s">
        <v>698</v>
      </c>
      <c r="E173" s="179" t="s">
        <v>569</v>
      </c>
      <c r="F173" s="149">
        <v>75</v>
      </c>
      <c r="G173" s="179"/>
      <c r="H173" s="179">
        <v>90</v>
      </c>
      <c r="I173" s="181">
        <v>90</v>
      </c>
      <c r="J173" s="151" t="s">
        <v>699</v>
      </c>
      <c r="K173" s="152">
        <f t="shared" ref="K173:K178" si="36">H173-F173</f>
        <v>15</v>
      </c>
      <c r="L173" s="153">
        <f t="shared" ref="L173:L178" si="37">K173/F173</f>
        <v>0.2</v>
      </c>
      <c r="M173" s="148" t="s">
        <v>539</v>
      </c>
      <c r="N173" s="154">
        <v>43019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99</v>
      </c>
      <c r="B174" s="177">
        <v>43011</v>
      </c>
      <c r="C174" s="177"/>
      <c r="D174" s="178" t="s">
        <v>553</v>
      </c>
      <c r="E174" s="179" t="s">
        <v>569</v>
      </c>
      <c r="F174" s="180">
        <v>315</v>
      </c>
      <c r="G174" s="179"/>
      <c r="H174" s="179">
        <v>392</v>
      </c>
      <c r="I174" s="181">
        <v>384</v>
      </c>
      <c r="J174" s="182" t="s">
        <v>700</v>
      </c>
      <c r="K174" s="152">
        <f t="shared" si="36"/>
        <v>77</v>
      </c>
      <c r="L174" s="183">
        <f t="shared" si="37"/>
        <v>0.24444444444444444</v>
      </c>
      <c r="M174" s="179" t="s">
        <v>539</v>
      </c>
      <c r="N174" s="184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100</v>
      </c>
      <c r="B175" s="177">
        <v>43013</v>
      </c>
      <c r="C175" s="177"/>
      <c r="D175" s="178" t="s">
        <v>431</v>
      </c>
      <c r="E175" s="179" t="s">
        <v>569</v>
      </c>
      <c r="F175" s="180">
        <v>145</v>
      </c>
      <c r="G175" s="179"/>
      <c r="H175" s="179">
        <v>179</v>
      </c>
      <c r="I175" s="181">
        <v>180</v>
      </c>
      <c r="J175" s="182" t="s">
        <v>701</v>
      </c>
      <c r="K175" s="152">
        <f t="shared" si="36"/>
        <v>34</v>
      </c>
      <c r="L175" s="183">
        <f t="shared" si="37"/>
        <v>0.23448275862068965</v>
      </c>
      <c r="M175" s="179" t="s">
        <v>539</v>
      </c>
      <c r="N175" s="184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101</v>
      </c>
      <c r="B176" s="177">
        <v>43014</v>
      </c>
      <c r="C176" s="177"/>
      <c r="D176" s="178" t="s">
        <v>325</v>
      </c>
      <c r="E176" s="179" t="s">
        <v>569</v>
      </c>
      <c r="F176" s="180">
        <v>256</v>
      </c>
      <c r="G176" s="179"/>
      <c r="H176" s="179">
        <v>323</v>
      </c>
      <c r="I176" s="181">
        <v>320</v>
      </c>
      <c r="J176" s="182" t="s">
        <v>627</v>
      </c>
      <c r="K176" s="152">
        <f t="shared" si="36"/>
        <v>67</v>
      </c>
      <c r="L176" s="183">
        <f t="shared" si="37"/>
        <v>0.26171875</v>
      </c>
      <c r="M176" s="179" t="s">
        <v>539</v>
      </c>
      <c r="N176" s="184">
        <v>43067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102</v>
      </c>
      <c r="B177" s="177">
        <v>43017</v>
      </c>
      <c r="C177" s="177"/>
      <c r="D177" s="178" t="s">
        <v>340</v>
      </c>
      <c r="E177" s="179" t="s">
        <v>569</v>
      </c>
      <c r="F177" s="180">
        <v>137.5</v>
      </c>
      <c r="G177" s="179"/>
      <c r="H177" s="179">
        <v>184</v>
      </c>
      <c r="I177" s="181">
        <v>183</v>
      </c>
      <c r="J177" s="182" t="s">
        <v>702</v>
      </c>
      <c r="K177" s="152">
        <f t="shared" si="36"/>
        <v>46.5</v>
      </c>
      <c r="L177" s="183">
        <f t="shared" si="37"/>
        <v>0.33818181818181819</v>
      </c>
      <c r="M177" s="179" t="s">
        <v>539</v>
      </c>
      <c r="N177" s="184">
        <v>43108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103</v>
      </c>
      <c r="B178" s="177">
        <v>43018</v>
      </c>
      <c r="C178" s="177"/>
      <c r="D178" s="178" t="s">
        <v>703</v>
      </c>
      <c r="E178" s="179" t="s">
        <v>569</v>
      </c>
      <c r="F178" s="180">
        <v>125.5</v>
      </c>
      <c r="G178" s="179"/>
      <c r="H178" s="179">
        <v>158</v>
      </c>
      <c r="I178" s="181">
        <v>155</v>
      </c>
      <c r="J178" s="182" t="s">
        <v>704</v>
      </c>
      <c r="K178" s="152">
        <f t="shared" si="36"/>
        <v>32.5</v>
      </c>
      <c r="L178" s="183">
        <f t="shared" si="37"/>
        <v>0.25896414342629481</v>
      </c>
      <c r="M178" s="179" t="s">
        <v>539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104</v>
      </c>
      <c r="B179" s="177">
        <v>43018</v>
      </c>
      <c r="C179" s="177"/>
      <c r="D179" s="178" t="s">
        <v>705</v>
      </c>
      <c r="E179" s="179" t="s">
        <v>569</v>
      </c>
      <c r="F179" s="180">
        <v>895</v>
      </c>
      <c r="G179" s="179"/>
      <c r="H179" s="179">
        <v>1122.5</v>
      </c>
      <c r="I179" s="181">
        <v>1078</v>
      </c>
      <c r="J179" s="182" t="s">
        <v>706</v>
      </c>
      <c r="K179" s="152">
        <v>227.5</v>
      </c>
      <c r="L179" s="183">
        <v>0.25418994413407803</v>
      </c>
      <c r="M179" s="179" t="s">
        <v>539</v>
      </c>
      <c r="N179" s="184">
        <v>43117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105</v>
      </c>
      <c r="B180" s="177">
        <v>43020</v>
      </c>
      <c r="C180" s="177"/>
      <c r="D180" s="178" t="s">
        <v>334</v>
      </c>
      <c r="E180" s="179" t="s">
        <v>569</v>
      </c>
      <c r="F180" s="180">
        <v>525</v>
      </c>
      <c r="G180" s="179"/>
      <c r="H180" s="179">
        <v>629</v>
      </c>
      <c r="I180" s="181">
        <v>629</v>
      </c>
      <c r="J180" s="182" t="s">
        <v>627</v>
      </c>
      <c r="K180" s="152">
        <v>104</v>
      </c>
      <c r="L180" s="183">
        <v>0.19809523809523799</v>
      </c>
      <c r="M180" s="179" t="s">
        <v>539</v>
      </c>
      <c r="N180" s="184">
        <v>43119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106</v>
      </c>
      <c r="B181" s="177">
        <v>43046</v>
      </c>
      <c r="C181" s="177"/>
      <c r="D181" s="178" t="s">
        <v>371</v>
      </c>
      <c r="E181" s="179" t="s">
        <v>569</v>
      </c>
      <c r="F181" s="180">
        <v>740</v>
      </c>
      <c r="G181" s="179"/>
      <c r="H181" s="179">
        <v>892.5</v>
      </c>
      <c r="I181" s="181">
        <v>900</v>
      </c>
      <c r="J181" s="182" t="s">
        <v>707</v>
      </c>
      <c r="K181" s="152">
        <f>H181-F181</f>
        <v>152.5</v>
      </c>
      <c r="L181" s="183">
        <f>K181/F181</f>
        <v>0.20608108108108109</v>
      </c>
      <c r="M181" s="179" t="s">
        <v>539</v>
      </c>
      <c r="N181" s="184">
        <v>43052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107</v>
      </c>
      <c r="B182" s="146">
        <v>43073</v>
      </c>
      <c r="C182" s="146"/>
      <c r="D182" s="147" t="s">
        <v>708</v>
      </c>
      <c r="E182" s="148" t="s">
        <v>569</v>
      </c>
      <c r="F182" s="149">
        <v>118.5</v>
      </c>
      <c r="G182" s="148"/>
      <c r="H182" s="148">
        <v>143.5</v>
      </c>
      <c r="I182" s="150">
        <v>145</v>
      </c>
      <c r="J182" s="151" t="s">
        <v>560</v>
      </c>
      <c r="K182" s="152">
        <f>H182-F182</f>
        <v>25</v>
      </c>
      <c r="L182" s="153">
        <f>K182/F182</f>
        <v>0.2109704641350211</v>
      </c>
      <c r="M182" s="148" t="s">
        <v>539</v>
      </c>
      <c r="N182" s="154">
        <v>43097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108</v>
      </c>
      <c r="B183" s="156">
        <v>43090</v>
      </c>
      <c r="C183" s="156"/>
      <c r="D183" s="157" t="s">
        <v>408</v>
      </c>
      <c r="E183" s="158" t="s">
        <v>569</v>
      </c>
      <c r="F183" s="159">
        <v>715</v>
      </c>
      <c r="G183" s="159"/>
      <c r="H183" s="160">
        <v>500</v>
      </c>
      <c r="I183" s="160">
        <v>872</v>
      </c>
      <c r="J183" s="161" t="s">
        <v>709</v>
      </c>
      <c r="K183" s="162">
        <f>H183-F183</f>
        <v>-215</v>
      </c>
      <c r="L183" s="163">
        <f>K183/F183</f>
        <v>-0.30069930069930068</v>
      </c>
      <c r="M183" s="159" t="s">
        <v>551</v>
      </c>
      <c r="N183" s="156">
        <v>43670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109</v>
      </c>
      <c r="B184" s="146">
        <v>43098</v>
      </c>
      <c r="C184" s="146"/>
      <c r="D184" s="147" t="s">
        <v>553</v>
      </c>
      <c r="E184" s="148" t="s">
        <v>569</v>
      </c>
      <c r="F184" s="149">
        <v>435</v>
      </c>
      <c r="G184" s="148"/>
      <c r="H184" s="148">
        <v>542.5</v>
      </c>
      <c r="I184" s="150">
        <v>539</v>
      </c>
      <c r="J184" s="151" t="s">
        <v>627</v>
      </c>
      <c r="K184" s="152">
        <v>107.5</v>
      </c>
      <c r="L184" s="153">
        <v>0.247126436781609</v>
      </c>
      <c r="M184" s="148" t="s">
        <v>539</v>
      </c>
      <c r="N184" s="154">
        <v>43206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110</v>
      </c>
      <c r="B185" s="146">
        <v>43098</v>
      </c>
      <c r="C185" s="146"/>
      <c r="D185" s="147" t="s">
        <v>511</v>
      </c>
      <c r="E185" s="148" t="s">
        <v>569</v>
      </c>
      <c r="F185" s="149">
        <v>885</v>
      </c>
      <c r="G185" s="148"/>
      <c r="H185" s="148">
        <v>1090</v>
      </c>
      <c r="I185" s="150">
        <v>1084</v>
      </c>
      <c r="J185" s="151" t="s">
        <v>627</v>
      </c>
      <c r="K185" s="152">
        <v>205</v>
      </c>
      <c r="L185" s="153">
        <v>0.23163841807909599</v>
      </c>
      <c r="M185" s="148" t="s">
        <v>539</v>
      </c>
      <c r="N185" s="154">
        <v>43213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111</v>
      </c>
      <c r="B186" s="186">
        <v>43192</v>
      </c>
      <c r="C186" s="186"/>
      <c r="D186" s="164" t="s">
        <v>710</v>
      </c>
      <c r="E186" s="159" t="s">
        <v>569</v>
      </c>
      <c r="F186" s="187">
        <v>478.5</v>
      </c>
      <c r="G186" s="159"/>
      <c r="H186" s="159">
        <v>442</v>
      </c>
      <c r="I186" s="160">
        <v>613</v>
      </c>
      <c r="J186" s="161" t="s">
        <v>711</v>
      </c>
      <c r="K186" s="162">
        <f>H186-F186</f>
        <v>-36.5</v>
      </c>
      <c r="L186" s="163">
        <f>K186/F186</f>
        <v>-7.6280041797283177E-2</v>
      </c>
      <c r="M186" s="159" t="s">
        <v>551</v>
      </c>
      <c r="N186" s="156">
        <v>43762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112</v>
      </c>
      <c r="B187" s="156">
        <v>43194</v>
      </c>
      <c r="C187" s="156"/>
      <c r="D187" s="157" t="s">
        <v>712</v>
      </c>
      <c r="E187" s="158" t="s">
        <v>569</v>
      </c>
      <c r="F187" s="159">
        <f>141.5-7.3</f>
        <v>134.19999999999999</v>
      </c>
      <c r="G187" s="159"/>
      <c r="H187" s="160">
        <v>77</v>
      </c>
      <c r="I187" s="160">
        <v>180</v>
      </c>
      <c r="J187" s="161" t="s">
        <v>713</v>
      </c>
      <c r="K187" s="162">
        <f>H187-F187</f>
        <v>-57.199999999999989</v>
      </c>
      <c r="L187" s="163">
        <f>K187/F187</f>
        <v>-0.42622950819672129</v>
      </c>
      <c r="M187" s="159" t="s">
        <v>551</v>
      </c>
      <c r="N187" s="15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113</v>
      </c>
      <c r="B188" s="156">
        <v>43209</v>
      </c>
      <c r="C188" s="156"/>
      <c r="D188" s="157" t="s">
        <v>714</v>
      </c>
      <c r="E188" s="158" t="s">
        <v>569</v>
      </c>
      <c r="F188" s="159">
        <v>430</v>
      </c>
      <c r="G188" s="159"/>
      <c r="H188" s="160">
        <v>220</v>
      </c>
      <c r="I188" s="160">
        <v>537</v>
      </c>
      <c r="J188" s="161" t="s">
        <v>715</v>
      </c>
      <c r="K188" s="162">
        <f>H188-F188</f>
        <v>-210</v>
      </c>
      <c r="L188" s="163">
        <f>K188/F188</f>
        <v>-0.48837209302325579</v>
      </c>
      <c r="M188" s="159" t="s">
        <v>551</v>
      </c>
      <c r="N188" s="156">
        <v>43252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114</v>
      </c>
      <c r="B189" s="177">
        <v>43220</v>
      </c>
      <c r="C189" s="177"/>
      <c r="D189" s="178" t="s">
        <v>372</v>
      </c>
      <c r="E189" s="179" t="s">
        <v>569</v>
      </c>
      <c r="F189" s="179">
        <v>153.5</v>
      </c>
      <c r="G189" s="179"/>
      <c r="H189" s="179">
        <v>196</v>
      </c>
      <c r="I189" s="181">
        <v>196</v>
      </c>
      <c r="J189" s="151" t="s">
        <v>716</v>
      </c>
      <c r="K189" s="152">
        <f>H189-F189</f>
        <v>42.5</v>
      </c>
      <c r="L189" s="153">
        <f>K189/F189</f>
        <v>0.27687296416938112</v>
      </c>
      <c r="M189" s="148" t="s">
        <v>539</v>
      </c>
      <c r="N189" s="154">
        <v>43605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115</v>
      </c>
      <c r="B190" s="156">
        <v>43306</v>
      </c>
      <c r="C190" s="156"/>
      <c r="D190" s="157" t="s">
        <v>686</v>
      </c>
      <c r="E190" s="158" t="s">
        <v>569</v>
      </c>
      <c r="F190" s="159">
        <v>27.5</v>
      </c>
      <c r="G190" s="159"/>
      <c r="H190" s="160">
        <v>13.1</v>
      </c>
      <c r="I190" s="160">
        <v>60</v>
      </c>
      <c r="J190" s="161" t="s">
        <v>717</v>
      </c>
      <c r="K190" s="162">
        <v>-14.4</v>
      </c>
      <c r="L190" s="163">
        <v>-0.52363636363636401</v>
      </c>
      <c r="M190" s="159" t="s">
        <v>551</v>
      </c>
      <c r="N190" s="156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116</v>
      </c>
      <c r="B191" s="186">
        <v>43318</v>
      </c>
      <c r="C191" s="186"/>
      <c r="D191" s="164" t="s">
        <v>718</v>
      </c>
      <c r="E191" s="159" t="s">
        <v>569</v>
      </c>
      <c r="F191" s="159">
        <v>148.5</v>
      </c>
      <c r="G191" s="159"/>
      <c r="H191" s="159">
        <v>102</v>
      </c>
      <c r="I191" s="160">
        <v>182</v>
      </c>
      <c r="J191" s="161" t="s">
        <v>719</v>
      </c>
      <c r="K191" s="162">
        <f>H191-F191</f>
        <v>-46.5</v>
      </c>
      <c r="L191" s="163">
        <f>K191/F191</f>
        <v>-0.31313131313131315</v>
      </c>
      <c r="M191" s="159" t="s">
        <v>551</v>
      </c>
      <c r="N191" s="156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117</v>
      </c>
      <c r="B192" s="146">
        <v>43335</v>
      </c>
      <c r="C192" s="146"/>
      <c r="D192" s="147" t="s">
        <v>720</v>
      </c>
      <c r="E192" s="148" t="s">
        <v>569</v>
      </c>
      <c r="F192" s="179">
        <v>285</v>
      </c>
      <c r="G192" s="148"/>
      <c r="H192" s="148">
        <v>355</v>
      </c>
      <c r="I192" s="150">
        <v>364</v>
      </c>
      <c r="J192" s="151" t="s">
        <v>721</v>
      </c>
      <c r="K192" s="152">
        <v>70</v>
      </c>
      <c r="L192" s="153">
        <v>0.24561403508771901</v>
      </c>
      <c r="M192" s="148" t="s">
        <v>539</v>
      </c>
      <c r="N192" s="154">
        <v>43455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118</v>
      </c>
      <c r="B193" s="146">
        <v>43341</v>
      </c>
      <c r="C193" s="146"/>
      <c r="D193" s="147" t="s">
        <v>360</v>
      </c>
      <c r="E193" s="148" t="s">
        <v>569</v>
      </c>
      <c r="F193" s="179">
        <v>525</v>
      </c>
      <c r="G193" s="148"/>
      <c r="H193" s="148">
        <v>585</v>
      </c>
      <c r="I193" s="150">
        <v>635</v>
      </c>
      <c r="J193" s="151" t="s">
        <v>722</v>
      </c>
      <c r="K193" s="152">
        <f t="shared" ref="K193:K210" si="38">H193-F193</f>
        <v>60</v>
      </c>
      <c r="L193" s="153">
        <f t="shared" ref="L193:L210" si="39">K193/F193</f>
        <v>0.11428571428571428</v>
      </c>
      <c r="M193" s="148" t="s">
        <v>539</v>
      </c>
      <c r="N193" s="154">
        <v>43662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119</v>
      </c>
      <c r="B194" s="146">
        <v>43395</v>
      </c>
      <c r="C194" s="146"/>
      <c r="D194" s="147" t="s">
        <v>348</v>
      </c>
      <c r="E194" s="148" t="s">
        <v>569</v>
      </c>
      <c r="F194" s="179">
        <v>475</v>
      </c>
      <c r="G194" s="148"/>
      <c r="H194" s="148">
        <v>574</v>
      </c>
      <c r="I194" s="150">
        <v>570</v>
      </c>
      <c r="J194" s="151" t="s">
        <v>627</v>
      </c>
      <c r="K194" s="152">
        <f t="shared" si="38"/>
        <v>99</v>
      </c>
      <c r="L194" s="153">
        <f t="shared" si="39"/>
        <v>0.20842105263157895</v>
      </c>
      <c r="M194" s="148" t="s">
        <v>539</v>
      </c>
      <c r="N194" s="154">
        <v>43403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120</v>
      </c>
      <c r="B195" s="177">
        <v>43397</v>
      </c>
      <c r="C195" s="177"/>
      <c r="D195" s="178" t="s">
        <v>367</v>
      </c>
      <c r="E195" s="179" t="s">
        <v>569</v>
      </c>
      <c r="F195" s="179">
        <v>707.5</v>
      </c>
      <c r="G195" s="179"/>
      <c r="H195" s="179">
        <v>872</v>
      </c>
      <c r="I195" s="181">
        <v>872</v>
      </c>
      <c r="J195" s="182" t="s">
        <v>627</v>
      </c>
      <c r="K195" s="152">
        <f t="shared" si="38"/>
        <v>164.5</v>
      </c>
      <c r="L195" s="183">
        <f t="shared" si="39"/>
        <v>0.23250883392226149</v>
      </c>
      <c r="M195" s="179" t="s">
        <v>539</v>
      </c>
      <c r="N195" s="184">
        <v>43482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121</v>
      </c>
      <c r="B196" s="177">
        <v>43398</v>
      </c>
      <c r="C196" s="177"/>
      <c r="D196" s="178" t="s">
        <v>723</v>
      </c>
      <c r="E196" s="179" t="s">
        <v>569</v>
      </c>
      <c r="F196" s="179">
        <v>162</v>
      </c>
      <c r="G196" s="179"/>
      <c r="H196" s="179">
        <v>204</v>
      </c>
      <c r="I196" s="181">
        <v>209</v>
      </c>
      <c r="J196" s="182" t="s">
        <v>724</v>
      </c>
      <c r="K196" s="152">
        <f t="shared" si="38"/>
        <v>42</v>
      </c>
      <c r="L196" s="183">
        <f t="shared" si="39"/>
        <v>0.25925925925925924</v>
      </c>
      <c r="M196" s="179" t="s">
        <v>539</v>
      </c>
      <c r="N196" s="184">
        <v>43539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122</v>
      </c>
      <c r="B197" s="177">
        <v>43399</v>
      </c>
      <c r="C197" s="177"/>
      <c r="D197" s="178" t="s">
        <v>448</v>
      </c>
      <c r="E197" s="179" t="s">
        <v>569</v>
      </c>
      <c r="F197" s="179">
        <v>240</v>
      </c>
      <c r="G197" s="179"/>
      <c r="H197" s="179">
        <v>297</v>
      </c>
      <c r="I197" s="181">
        <v>297</v>
      </c>
      <c r="J197" s="182" t="s">
        <v>627</v>
      </c>
      <c r="K197" s="188">
        <f t="shared" si="38"/>
        <v>57</v>
      </c>
      <c r="L197" s="183">
        <f t="shared" si="39"/>
        <v>0.23749999999999999</v>
      </c>
      <c r="M197" s="179" t="s">
        <v>539</v>
      </c>
      <c r="N197" s="184">
        <v>43417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123</v>
      </c>
      <c r="B198" s="146">
        <v>43439</v>
      </c>
      <c r="C198" s="146"/>
      <c r="D198" s="147" t="s">
        <v>725</v>
      </c>
      <c r="E198" s="148" t="s">
        <v>569</v>
      </c>
      <c r="F198" s="148">
        <v>202.5</v>
      </c>
      <c r="G198" s="148"/>
      <c r="H198" s="148">
        <v>255</v>
      </c>
      <c r="I198" s="150">
        <v>252</v>
      </c>
      <c r="J198" s="151" t="s">
        <v>627</v>
      </c>
      <c r="K198" s="152">
        <f t="shared" si="38"/>
        <v>52.5</v>
      </c>
      <c r="L198" s="153">
        <f t="shared" si="39"/>
        <v>0.25925925925925924</v>
      </c>
      <c r="M198" s="148" t="s">
        <v>539</v>
      </c>
      <c r="N198" s="154">
        <v>43542</v>
      </c>
      <c r="O198" s="1"/>
      <c r="P198" s="1"/>
      <c r="Q198" s="1"/>
      <c r="R198" s="6" t="s">
        <v>726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124</v>
      </c>
      <c r="B199" s="177">
        <v>43465</v>
      </c>
      <c r="C199" s="146"/>
      <c r="D199" s="178" t="s">
        <v>395</v>
      </c>
      <c r="E199" s="179" t="s">
        <v>569</v>
      </c>
      <c r="F199" s="179">
        <v>710</v>
      </c>
      <c r="G199" s="179"/>
      <c r="H199" s="179">
        <v>866</v>
      </c>
      <c r="I199" s="181">
        <v>866</v>
      </c>
      <c r="J199" s="182" t="s">
        <v>627</v>
      </c>
      <c r="K199" s="152">
        <f t="shared" si="38"/>
        <v>156</v>
      </c>
      <c r="L199" s="153">
        <f t="shared" si="39"/>
        <v>0.21971830985915494</v>
      </c>
      <c r="M199" s="148" t="s">
        <v>539</v>
      </c>
      <c r="N199" s="154">
        <v>43553</v>
      </c>
      <c r="O199" s="1"/>
      <c r="P199" s="1"/>
      <c r="Q199" s="1"/>
      <c r="R199" s="6" t="s">
        <v>726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125</v>
      </c>
      <c r="B200" s="177">
        <v>43522</v>
      </c>
      <c r="C200" s="177"/>
      <c r="D200" s="178" t="s">
        <v>151</v>
      </c>
      <c r="E200" s="179" t="s">
        <v>569</v>
      </c>
      <c r="F200" s="179">
        <v>337.25</v>
      </c>
      <c r="G200" s="179"/>
      <c r="H200" s="179">
        <v>398.5</v>
      </c>
      <c r="I200" s="181">
        <v>411</v>
      </c>
      <c r="J200" s="151" t="s">
        <v>727</v>
      </c>
      <c r="K200" s="152">
        <f t="shared" si="38"/>
        <v>61.25</v>
      </c>
      <c r="L200" s="153">
        <f t="shared" si="39"/>
        <v>0.1816160118606375</v>
      </c>
      <c r="M200" s="148" t="s">
        <v>539</v>
      </c>
      <c r="N200" s="154">
        <v>43760</v>
      </c>
      <c r="O200" s="1"/>
      <c r="P200" s="1"/>
      <c r="Q200" s="1"/>
      <c r="R200" s="6" t="s">
        <v>726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126</v>
      </c>
      <c r="B201" s="190">
        <v>43559</v>
      </c>
      <c r="C201" s="190"/>
      <c r="D201" s="191" t="s">
        <v>728</v>
      </c>
      <c r="E201" s="192" t="s">
        <v>569</v>
      </c>
      <c r="F201" s="192">
        <v>130</v>
      </c>
      <c r="G201" s="192"/>
      <c r="H201" s="192">
        <v>65</v>
      </c>
      <c r="I201" s="193">
        <v>158</v>
      </c>
      <c r="J201" s="161" t="s">
        <v>729</v>
      </c>
      <c r="K201" s="162">
        <f t="shared" si="38"/>
        <v>-65</v>
      </c>
      <c r="L201" s="163">
        <f t="shared" si="39"/>
        <v>-0.5</v>
      </c>
      <c r="M201" s="159" t="s">
        <v>551</v>
      </c>
      <c r="N201" s="156">
        <v>43726</v>
      </c>
      <c r="O201" s="1"/>
      <c r="P201" s="1"/>
      <c r="Q201" s="1"/>
      <c r="R201" s="6" t="s">
        <v>730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127</v>
      </c>
      <c r="B202" s="177">
        <v>43017</v>
      </c>
      <c r="C202" s="177"/>
      <c r="D202" s="178" t="s">
        <v>182</v>
      </c>
      <c r="E202" s="179" t="s">
        <v>569</v>
      </c>
      <c r="F202" s="179">
        <v>141.5</v>
      </c>
      <c r="G202" s="179"/>
      <c r="H202" s="179">
        <v>183.5</v>
      </c>
      <c r="I202" s="181">
        <v>210</v>
      </c>
      <c r="J202" s="151" t="s">
        <v>724</v>
      </c>
      <c r="K202" s="152">
        <f t="shared" si="38"/>
        <v>42</v>
      </c>
      <c r="L202" s="153">
        <f t="shared" si="39"/>
        <v>0.29681978798586572</v>
      </c>
      <c r="M202" s="148" t="s">
        <v>539</v>
      </c>
      <c r="N202" s="154">
        <v>43042</v>
      </c>
      <c r="O202" s="1"/>
      <c r="P202" s="1"/>
      <c r="Q202" s="1"/>
      <c r="R202" s="6" t="s">
        <v>730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128</v>
      </c>
      <c r="B203" s="190">
        <v>43074</v>
      </c>
      <c r="C203" s="190"/>
      <c r="D203" s="191" t="s">
        <v>731</v>
      </c>
      <c r="E203" s="192" t="s">
        <v>569</v>
      </c>
      <c r="F203" s="187">
        <v>172</v>
      </c>
      <c r="G203" s="192"/>
      <c r="H203" s="192">
        <v>155.25</v>
      </c>
      <c r="I203" s="193">
        <v>230</v>
      </c>
      <c r="J203" s="161" t="s">
        <v>732</v>
      </c>
      <c r="K203" s="162">
        <f t="shared" si="38"/>
        <v>-16.75</v>
      </c>
      <c r="L203" s="163">
        <f t="shared" si="39"/>
        <v>-9.7383720930232565E-2</v>
      </c>
      <c r="M203" s="159" t="s">
        <v>551</v>
      </c>
      <c r="N203" s="156">
        <v>43787</v>
      </c>
      <c r="O203" s="1"/>
      <c r="P203" s="1"/>
      <c r="Q203" s="1"/>
      <c r="R203" s="6" t="s">
        <v>730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129</v>
      </c>
      <c r="B204" s="177">
        <v>43398</v>
      </c>
      <c r="C204" s="177"/>
      <c r="D204" s="178" t="s">
        <v>107</v>
      </c>
      <c r="E204" s="179" t="s">
        <v>569</v>
      </c>
      <c r="F204" s="179">
        <v>698.5</v>
      </c>
      <c r="G204" s="179"/>
      <c r="H204" s="179">
        <v>890</v>
      </c>
      <c r="I204" s="181">
        <v>890</v>
      </c>
      <c r="J204" s="151" t="s">
        <v>792</v>
      </c>
      <c r="K204" s="152">
        <f t="shared" si="38"/>
        <v>191.5</v>
      </c>
      <c r="L204" s="153">
        <f t="shared" si="39"/>
        <v>0.27415891195418757</v>
      </c>
      <c r="M204" s="148" t="s">
        <v>539</v>
      </c>
      <c r="N204" s="154">
        <v>44328</v>
      </c>
      <c r="O204" s="1"/>
      <c r="P204" s="1"/>
      <c r="Q204" s="1"/>
      <c r="R204" s="6" t="s">
        <v>726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130</v>
      </c>
      <c r="B205" s="177">
        <v>42877</v>
      </c>
      <c r="C205" s="177"/>
      <c r="D205" s="178" t="s">
        <v>359</v>
      </c>
      <c r="E205" s="179" t="s">
        <v>569</v>
      </c>
      <c r="F205" s="179">
        <v>127.6</v>
      </c>
      <c r="G205" s="179"/>
      <c r="H205" s="179">
        <v>138</v>
      </c>
      <c r="I205" s="181">
        <v>190</v>
      </c>
      <c r="J205" s="151" t="s">
        <v>733</v>
      </c>
      <c r="K205" s="152">
        <f t="shared" si="38"/>
        <v>10.400000000000006</v>
      </c>
      <c r="L205" s="153">
        <f t="shared" si="39"/>
        <v>8.1504702194357417E-2</v>
      </c>
      <c r="M205" s="148" t="s">
        <v>539</v>
      </c>
      <c r="N205" s="154">
        <v>43774</v>
      </c>
      <c r="O205" s="1"/>
      <c r="P205" s="1"/>
      <c r="Q205" s="1"/>
      <c r="R205" s="6" t="s">
        <v>730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131</v>
      </c>
      <c r="B206" s="177">
        <v>43158</v>
      </c>
      <c r="C206" s="177"/>
      <c r="D206" s="178" t="s">
        <v>734</v>
      </c>
      <c r="E206" s="179" t="s">
        <v>569</v>
      </c>
      <c r="F206" s="179">
        <v>317</v>
      </c>
      <c r="G206" s="179"/>
      <c r="H206" s="179">
        <v>382.5</v>
      </c>
      <c r="I206" s="181">
        <v>398</v>
      </c>
      <c r="J206" s="151" t="s">
        <v>735</v>
      </c>
      <c r="K206" s="152">
        <f t="shared" si="38"/>
        <v>65.5</v>
      </c>
      <c r="L206" s="153">
        <f t="shared" si="39"/>
        <v>0.20662460567823343</v>
      </c>
      <c r="M206" s="148" t="s">
        <v>539</v>
      </c>
      <c r="N206" s="154">
        <v>44238</v>
      </c>
      <c r="O206" s="1"/>
      <c r="P206" s="1"/>
      <c r="Q206" s="1"/>
      <c r="R206" s="6" t="s">
        <v>730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132</v>
      </c>
      <c r="B207" s="190">
        <v>43164</v>
      </c>
      <c r="C207" s="190"/>
      <c r="D207" s="191" t="s">
        <v>144</v>
      </c>
      <c r="E207" s="192" t="s">
        <v>569</v>
      </c>
      <c r="F207" s="187">
        <f>510-14.4</f>
        <v>495.6</v>
      </c>
      <c r="G207" s="192"/>
      <c r="H207" s="192">
        <v>350</v>
      </c>
      <c r="I207" s="193">
        <v>672</v>
      </c>
      <c r="J207" s="161" t="s">
        <v>736</v>
      </c>
      <c r="K207" s="162">
        <f t="shared" si="38"/>
        <v>-145.60000000000002</v>
      </c>
      <c r="L207" s="163">
        <f t="shared" si="39"/>
        <v>-0.29378531073446329</v>
      </c>
      <c r="M207" s="159" t="s">
        <v>551</v>
      </c>
      <c r="N207" s="156">
        <v>43887</v>
      </c>
      <c r="O207" s="1"/>
      <c r="P207" s="1"/>
      <c r="Q207" s="1"/>
      <c r="R207" s="6" t="s">
        <v>726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133</v>
      </c>
      <c r="B208" s="190">
        <v>43237</v>
      </c>
      <c r="C208" s="190"/>
      <c r="D208" s="191" t="s">
        <v>440</v>
      </c>
      <c r="E208" s="192" t="s">
        <v>569</v>
      </c>
      <c r="F208" s="187">
        <v>230.3</v>
      </c>
      <c r="G208" s="192"/>
      <c r="H208" s="192">
        <v>102.5</v>
      </c>
      <c r="I208" s="193">
        <v>348</v>
      </c>
      <c r="J208" s="161" t="s">
        <v>737</v>
      </c>
      <c r="K208" s="162">
        <f t="shared" si="38"/>
        <v>-127.80000000000001</v>
      </c>
      <c r="L208" s="163">
        <f t="shared" si="39"/>
        <v>-0.55492835432045162</v>
      </c>
      <c r="M208" s="159" t="s">
        <v>551</v>
      </c>
      <c r="N208" s="156">
        <v>43896</v>
      </c>
      <c r="O208" s="1"/>
      <c r="P208" s="1"/>
      <c r="Q208" s="1"/>
      <c r="R208" s="6" t="s">
        <v>726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134</v>
      </c>
      <c r="B209" s="177">
        <v>43258</v>
      </c>
      <c r="C209" s="177"/>
      <c r="D209" s="178" t="s">
        <v>412</v>
      </c>
      <c r="E209" s="179" t="s">
        <v>569</v>
      </c>
      <c r="F209" s="179">
        <f>342.5-5.1</f>
        <v>337.4</v>
      </c>
      <c r="G209" s="179"/>
      <c r="H209" s="179">
        <v>412.5</v>
      </c>
      <c r="I209" s="181">
        <v>439</v>
      </c>
      <c r="J209" s="151" t="s">
        <v>738</v>
      </c>
      <c r="K209" s="152">
        <f t="shared" si="38"/>
        <v>75.100000000000023</v>
      </c>
      <c r="L209" s="153">
        <f t="shared" si="39"/>
        <v>0.22258446947243635</v>
      </c>
      <c r="M209" s="148" t="s">
        <v>539</v>
      </c>
      <c r="N209" s="154">
        <v>44230</v>
      </c>
      <c r="O209" s="1"/>
      <c r="P209" s="1"/>
      <c r="Q209" s="1"/>
      <c r="R209" s="6" t="s">
        <v>730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135</v>
      </c>
      <c r="B210" s="169">
        <v>43285</v>
      </c>
      <c r="C210" s="169"/>
      <c r="D210" s="170" t="s">
        <v>55</v>
      </c>
      <c r="E210" s="171" t="s">
        <v>569</v>
      </c>
      <c r="F210" s="171">
        <f>127.5-5.53</f>
        <v>121.97</v>
      </c>
      <c r="G210" s="172"/>
      <c r="H210" s="172">
        <v>122.5</v>
      </c>
      <c r="I210" s="172">
        <v>170</v>
      </c>
      <c r="J210" s="173" t="s">
        <v>765</v>
      </c>
      <c r="K210" s="174">
        <f t="shared" si="38"/>
        <v>0.53000000000000114</v>
      </c>
      <c r="L210" s="175">
        <f t="shared" si="39"/>
        <v>4.3453308190538747E-3</v>
      </c>
      <c r="M210" s="171" t="s">
        <v>660</v>
      </c>
      <c r="N210" s="169">
        <v>44431</v>
      </c>
      <c r="O210" s="1"/>
      <c r="P210" s="1"/>
      <c r="Q210" s="1"/>
      <c r="R210" s="6" t="s">
        <v>726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136</v>
      </c>
      <c r="B211" s="190">
        <v>43294</v>
      </c>
      <c r="C211" s="190"/>
      <c r="D211" s="191" t="s">
        <v>350</v>
      </c>
      <c r="E211" s="192" t="s">
        <v>569</v>
      </c>
      <c r="F211" s="187">
        <v>46.5</v>
      </c>
      <c r="G211" s="192"/>
      <c r="H211" s="192">
        <v>17</v>
      </c>
      <c r="I211" s="193">
        <v>59</v>
      </c>
      <c r="J211" s="161" t="s">
        <v>739</v>
      </c>
      <c r="K211" s="162">
        <f t="shared" ref="K211:K219" si="40">H211-F211</f>
        <v>-29.5</v>
      </c>
      <c r="L211" s="163">
        <f t="shared" ref="L211:L219" si="41">K211/F211</f>
        <v>-0.63440860215053763</v>
      </c>
      <c r="M211" s="159" t="s">
        <v>551</v>
      </c>
      <c r="N211" s="156">
        <v>43887</v>
      </c>
      <c r="O211" s="1"/>
      <c r="P211" s="1"/>
      <c r="Q211" s="1"/>
      <c r="R211" s="6" t="s">
        <v>726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137</v>
      </c>
      <c r="B212" s="177">
        <v>43396</v>
      </c>
      <c r="C212" s="177"/>
      <c r="D212" s="178" t="s">
        <v>397</v>
      </c>
      <c r="E212" s="179" t="s">
        <v>569</v>
      </c>
      <c r="F212" s="179">
        <v>156.5</v>
      </c>
      <c r="G212" s="179"/>
      <c r="H212" s="179">
        <v>207.5</v>
      </c>
      <c r="I212" s="181">
        <v>191</v>
      </c>
      <c r="J212" s="151" t="s">
        <v>627</v>
      </c>
      <c r="K212" s="152">
        <f t="shared" si="40"/>
        <v>51</v>
      </c>
      <c r="L212" s="153">
        <f t="shared" si="41"/>
        <v>0.32587859424920129</v>
      </c>
      <c r="M212" s="148" t="s">
        <v>539</v>
      </c>
      <c r="N212" s="154">
        <v>44369</v>
      </c>
      <c r="O212" s="1"/>
      <c r="P212" s="1"/>
      <c r="Q212" s="1"/>
      <c r="R212" s="6" t="s">
        <v>726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138</v>
      </c>
      <c r="B213" s="177">
        <v>43439</v>
      </c>
      <c r="C213" s="177"/>
      <c r="D213" s="178" t="s">
        <v>315</v>
      </c>
      <c r="E213" s="179" t="s">
        <v>569</v>
      </c>
      <c r="F213" s="179">
        <v>259.5</v>
      </c>
      <c r="G213" s="179"/>
      <c r="H213" s="179">
        <v>320</v>
      </c>
      <c r="I213" s="181">
        <v>320</v>
      </c>
      <c r="J213" s="151" t="s">
        <v>627</v>
      </c>
      <c r="K213" s="152">
        <f t="shared" si="40"/>
        <v>60.5</v>
      </c>
      <c r="L213" s="153">
        <f t="shared" si="41"/>
        <v>0.23314065510597304</v>
      </c>
      <c r="M213" s="148" t="s">
        <v>539</v>
      </c>
      <c r="N213" s="154">
        <v>44323</v>
      </c>
      <c r="O213" s="1"/>
      <c r="P213" s="1"/>
      <c r="Q213" s="1"/>
      <c r="R213" s="6" t="s">
        <v>726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139</v>
      </c>
      <c r="B214" s="190">
        <v>43439</v>
      </c>
      <c r="C214" s="190"/>
      <c r="D214" s="191" t="s">
        <v>740</v>
      </c>
      <c r="E214" s="192" t="s">
        <v>569</v>
      </c>
      <c r="F214" s="192">
        <v>715</v>
      </c>
      <c r="G214" s="192"/>
      <c r="H214" s="192">
        <v>445</v>
      </c>
      <c r="I214" s="193">
        <v>840</v>
      </c>
      <c r="J214" s="161" t="s">
        <v>741</v>
      </c>
      <c r="K214" s="162">
        <f t="shared" si="40"/>
        <v>-270</v>
      </c>
      <c r="L214" s="163">
        <f t="shared" si="41"/>
        <v>-0.3776223776223776</v>
      </c>
      <c r="M214" s="159" t="s">
        <v>551</v>
      </c>
      <c r="N214" s="156">
        <v>43800</v>
      </c>
      <c r="O214" s="1"/>
      <c r="P214" s="1"/>
      <c r="Q214" s="1"/>
      <c r="R214" s="6" t="s">
        <v>726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140</v>
      </c>
      <c r="B215" s="177">
        <v>43469</v>
      </c>
      <c r="C215" s="177"/>
      <c r="D215" s="178" t="s">
        <v>156</v>
      </c>
      <c r="E215" s="179" t="s">
        <v>569</v>
      </c>
      <c r="F215" s="179">
        <v>875</v>
      </c>
      <c r="G215" s="179"/>
      <c r="H215" s="179">
        <v>1165</v>
      </c>
      <c r="I215" s="181">
        <v>1185</v>
      </c>
      <c r="J215" s="151" t="s">
        <v>742</v>
      </c>
      <c r="K215" s="152">
        <f t="shared" si="40"/>
        <v>290</v>
      </c>
      <c r="L215" s="153">
        <f t="shared" si="41"/>
        <v>0.33142857142857141</v>
      </c>
      <c r="M215" s="148" t="s">
        <v>539</v>
      </c>
      <c r="N215" s="154">
        <v>43847</v>
      </c>
      <c r="O215" s="1"/>
      <c r="P215" s="1"/>
      <c r="Q215" s="1"/>
      <c r="R215" s="6" t="s">
        <v>726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141</v>
      </c>
      <c r="B216" s="177">
        <v>43559</v>
      </c>
      <c r="C216" s="177"/>
      <c r="D216" s="178" t="s">
        <v>331</v>
      </c>
      <c r="E216" s="179" t="s">
        <v>569</v>
      </c>
      <c r="F216" s="179">
        <f>387-14.63</f>
        <v>372.37</v>
      </c>
      <c r="G216" s="179"/>
      <c r="H216" s="179">
        <v>490</v>
      </c>
      <c r="I216" s="181">
        <v>490</v>
      </c>
      <c r="J216" s="151" t="s">
        <v>627</v>
      </c>
      <c r="K216" s="152">
        <f t="shared" si="40"/>
        <v>117.63</v>
      </c>
      <c r="L216" s="153">
        <f t="shared" si="41"/>
        <v>0.31589548030185027</v>
      </c>
      <c r="M216" s="148" t="s">
        <v>539</v>
      </c>
      <c r="N216" s="154">
        <v>43850</v>
      </c>
      <c r="O216" s="1"/>
      <c r="P216" s="1"/>
      <c r="Q216" s="1"/>
      <c r="R216" s="6" t="s">
        <v>726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142</v>
      </c>
      <c r="B217" s="190">
        <v>43578</v>
      </c>
      <c r="C217" s="190"/>
      <c r="D217" s="191" t="s">
        <v>743</v>
      </c>
      <c r="E217" s="192" t="s">
        <v>541</v>
      </c>
      <c r="F217" s="192">
        <v>220</v>
      </c>
      <c r="G217" s="192"/>
      <c r="H217" s="192">
        <v>127.5</v>
      </c>
      <c r="I217" s="193">
        <v>284</v>
      </c>
      <c r="J217" s="161" t="s">
        <v>744</v>
      </c>
      <c r="K217" s="162">
        <f t="shared" si="40"/>
        <v>-92.5</v>
      </c>
      <c r="L217" s="163">
        <f t="shared" si="41"/>
        <v>-0.42045454545454547</v>
      </c>
      <c r="M217" s="159" t="s">
        <v>551</v>
      </c>
      <c r="N217" s="156">
        <v>43896</v>
      </c>
      <c r="O217" s="1"/>
      <c r="P217" s="1"/>
      <c r="Q217" s="1"/>
      <c r="R217" s="6" t="s">
        <v>726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143</v>
      </c>
      <c r="B218" s="177">
        <v>43622</v>
      </c>
      <c r="C218" s="177"/>
      <c r="D218" s="178" t="s">
        <v>449</v>
      </c>
      <c r="E218" s="179" t="s">
        <v>541</v>
      </c>
      <c r="F218" s="179">
        <v>332.8</v>
      </c>
      <c r="G218" s="179"/>
      <c r="H218" s="179">
        <v>405</v>
      </c>
      <c r="I218" s="181">
        <v>419</v>
      </c>
      <c r="J218" s="151" t="s">
        <v>745</v>
      </c>
      <c r="K218" s="152">
        <f t="shared" si="40"/>
        <v>72.199999999999989</v>
      </c>
      <c r="L218" s="153">
        <f t="shared" si="41"/>
        <v>0.21694711538461534</v>
      </c>
      <c r="M218" s="148" t="s">
        <v>539</v>
      </c>
      <c r="N218" s="154">
        <v>43860</v>
      </c>
      <c r="O218" s="1"/>
      <c r="P218" s="1"/>
      <c r="Q218" s="1"/>
      <c r="R218" s="6" t="s">
        <v>730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0">
        <v>144</v>
      </c>
      <c r="B219" s="169">
        <v>43641</v>
      </c>
      <c r="C219" s="169"/>
      <c r="D219" s="170" t="s">
        <v>149</v>
      </c>
      <c r="E219" s="171" t="s">
        <v>569</v>
      </c>
      <c r="F219" s="171">
        <v>386</v>
      </c>
      <c r="G219" s="172"/>
      <c r="H219" s="172">
        <v>395</v>
      </c>
      <c r="I219" s="172">
        <v>452</v>
      </c>
      <c r="J219" s="173" t="s">
        <v>746</v>
      </c>
      <c r="K219" s="174">
        <f t="shared" si="40"/>
        <v>9</v>
      </c>
      <c r="L219" s="175">
        <f t="shared" si="41"/>
        <v>2.3316062176165803E-2</v>
      </c>
      <c r="M219" s="171" t="s">
        <v>660</v>
      </c>
      <c r="N219" s="169">
        <v>43868</v>
      </c>
      <c r="O219" s="1"/>
      <c r="P219" s="1"/>
      <c r="Q219" s="1"/>
      <c r="R219" s="6" t="s">
        <v>730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0">
        <v>145</v>
      </c>
      <c r="B220" s="169">
        <v>43707</v>
      </c>
      <c r="C220" s="169"/>
      <c r="D220" s="170" t="s">
        <v>130</v>
      </c>
      <c r="E220" s="171" t="s">
        <v>569</v>
      </c>
      <c r="F220" s="171">
        <v>137.5</v>
      </c>
      <c r="G220" s="172"/>
      <c r="H220" s="172">
        <v>138.5</v>
      </c>
      <c r="I220" s="172">
        <v>190</v>
      </c>
      <c r="J220" s="173" t="s">
        <v>764</v>
      </c>
      <c r="K220" s="174">
        <f>H220-F220</f>
        <v>1</v>
      </c>
      <c r="L220" s="175">
        <f>K220/F220</f>
        <v>7.2727272727272727E-3</v>
      </c>
      <c r="M220" s="171" t="s">
        <v>660</v>
      </c>
      <c r="N220" s="169">
        <v>44432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146</v>
      </c>
      <c r="B221" s="177">
        <v>43731</v>
      </c>
      <c r="C221" s="177"/>
      <c r="D221" s="178" t="s">
        <v>405</v>
      </c>
      <c r="E221" s="179" t="s">
        <v>569</v>
      </c>
      <c r="F221" s="179">
        <v>235</v>
      </c>
      <c r="G221" s="179"/>
      <c r="H221" s="179">
        <v>295</v>
      </c>
      <c r="I221" s="181">
        <v>296</v>
      </c>
      <c r="J221" s="151" t="s">
        <v>747</v>
      </c>
      <c r="K221" s="152">
        <f t="shared" ref="K221:K227" si="42">H221-F221</f>
        <v>60</v>
      </c>
      <c r="L221" s="153">
        <f t="shared" ref="L221:L227" si="43">K221/F221</f>
        <v>0.25531914893617019</v>
      </c>
      <c r="M221" s="148" t="s">
        <v>539</v>
      </c>
      <c r="N221" s="154">
        <v>43844</v>
      </c>
      <c r="O221" s="1"/>
      <c r="P221" s="1"/>
      <c r="Q221" s="1"/>
      <c r="R221" s="6" t="s">
        <v>730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147</v>
      </c>
      <c r="B222" s="177">
        <v>43752</v>
      </c>
      <c r="C222" s="177"/>
      <c r="D222" s="178" t="s">
        <v>748</v>
      </c>
      <c r="E222" s="179" t="s">
        <v>569</v>
      </c>
      <c r="F222" s="179">
        <v>277.5</v>
      </c>
      <c r="G222" s="179"/>
      <c r="H222" s="179">
        <v>333</v>
      </c>
      <c r="I222" s="181">
        <v>333</v>
      </c>
      <c r="J222" s="151" t="s">
        <v>749</v>
      </c>
      <c r="K222" s="152">
        <f t="shared" si="42"/>
        <v>55.5</v>
      </c>
      <c r="L222" s="153">
        <f t="shared" si="43"/>
        <v>0.2</v>
      </c>
      <c r="M222" s="148" t="s">
        <v>539</v>
      </c>
      <c r="N222" s="154">
        <v>43846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148</v>
      </c>
      <c r="B223" s="177">
        <v>43752</v>
      </c>
      <c r="C223" s="177"/>
      <c r="D223" s="178" t="s">
        <v>750</v>
      </c>
      <c r="E223" s="179" t="s">
        <v>569</v>
      </c>
      <c r="F223" s="179">
        <v>930</v>
      </c>
      <c r="G223" s="179"/>
      <c r="H223" s="179">
        <v>1165</v>
      </c>
      <c r="I223" s="181">
        <v>1200</v>
      </c>
      <c r="J223" s="151" t="s">
        <v>751</v>
      </c>
      <c r="K223" s="152">
        <f t="shared" si="42"/>
        <v>235</v>
      </c>
      <c r="L223" s="153">
        <f t="shared" si="43"/>
        <v>0.25268817204301075</v>
      </c>
      <c r="M223" s="148" t="s">
        <v>539</v>
      </c>
      <c r="N223" s="154">
        <v>43847</v>
      </c>
      <c r="O223" s="1"/>
      <c r="P223" s="1"/>
      <c r="Q223" s="1"/>
      <c r="R223" s="6" t="s">
        <v>730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149</v>
      </c>
      <c r="B224" s="177">
        <v>43753</v>
      </c>
      <c r="C224" s="177"/>
      <c r="D224" s="178" t="s">
        <v>752</v>
      </c>
      <c r="E224" s="179" t="s">
        <v>569</v>
      </c>
      <c r="F224" s="149">
        <v>111</v>
      </c>
      <c r="G224" s="179"/>
      <c r="H224" s="179">
        <v>141</v>
      </c>
      <c r="I224" s="181">
        <v>141</v>
      </c>
      <c r="J224" s="151" t="s">
        <v>554</v>
      </c>
      <c r="K224" s="152">
        <f t="shared" si="42"/>
        <v>30</v>
      </c>
      <c r="L224" s="153">
        <f t="shared" si="43"/>
        <v>0.27027027027027029</v>
      </c>
      <c r="M224" s="148" t="s">
        <v>539</v>
      </c>
      <c r="N224" s="154">
        <v>44328</v>
      </c>
      <c r="O224" s="1"/>
      <c r="P224" s="1"/>
      <c r="Q224" s="1"/>
      <c r="R224" s="6" t="s">
        <v>730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150</v>
      </c>
      <c r="B225" s="177">
        <v>43753</v>
      </c>
      <c r="C225" s="177"/>
      <c r="D225" s="178" t="s">
        <v>753</v>
      </c>
      <c r="E225" s="179" t="s">
        <v>569</v>
      </c>
      <c r="F225" s="149">
        <v>296</v>
      </c>
      <c r="G225" s="179"/>
      <c r="H225" s="179">
        <v>370</v>
      </c>
      <c r="I225" s="181">
        <v>370</v>
      </c>
      <c r="J225" s="151" t="s">
        <v>627</v>
      </c>
      <c r="K225" s="152">
        <f t="shared" si="42"/>
        <v>74</v>
      </c>
      <c r="L225" s="153">
        <f t="shared" si="43"/>
        <v>0.25</v>
      </c>
      <c r="M225" s="148" t="s">
        <v>539</v>
      </c>
      <c r="N225" s="154">
        <v>43853</v>
      </c>
      <c r="O225" s="1"/>
      <c r="P225" s="1"/>
      <c r="Q225" s="1"/>
      <c r="R225" s="6" t="s">
        <v>730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151</v>
      </c>
      <c r="B226" s="177">
        <v>43754</v>
      </c>
      <c r="C226" s="177"/>
      <c r="D226" s="178" t="s">
        <v>754</v>
      </c>
      <c r="E226" s="179" t="s">
        <v>569</v>
      </c>
      <c r="F226" s="149">
        <v>300</v>
      </c>
      <c r="G226" s="179"/>
      <c r="H226" s="179">
        <v>382.5</v>
      </c>
      <c r="I226" s="181">
        <v>344</v>
      </c>
      <c r="J226" s="151" t="s">
        <v>795</v>
      </c>
      <c r="K226" s="152">
        <f t="shared" si="42"/>
        <v>82.5</v>
      </c>
      <c r="L226" s="153">
        <f t="shared" si="43"/>
        <v>0.27500000000000002</v>
      </c>
      <c r="M226" s="148" t="s">
        <v>539</v>
      </c>
      <c r="N226" s="154">
        <v>44238</v>
      </c>
      <c r="O226" s="1"/>
      <c r="P226" s="1"/>
      <c r="Q226" s="1"/>
      <c r="R226" s="6" t="s">
        <v>730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152</v>
      </c>
      <c r="B227" s="177">
        <v>43832</v>
      </c>
      <c r="C227" s="177"/>
      <c r="D227" s="178" t="s">
        <v>755</v>
      </c>
      <c r="E227" s="179" t="s">
        <v>569</v>
      </c>
      <c r="F227" s="149">
        <v>495</v>
      </c>
      <c r="G227" s="179"/>
      <c r="H227" s="179">
        <v>595</v>
      </c>
      <c r="I227" s="181">
        <v>590</v>
      </c>
      <c r="J227" s="151" t="s">
        <v>794</v>
      </c>
      <c r="K227" s="152">
        <f t="shared" si="42"/>
        <v>100</v>
      </c>
      <c r="L227" s="153">
        <f t="shared" si="43"/>
        <v>0.20202020202020202</v>
      </c>
      <c r="M227" s="148" t="s">
        <v>539</v>
      </c>
      <c r="N227" s="154">
        <v>44589</v>
      </c>
      <c r="O227" s="1"/>
      <c r="P227" s="1"/>
      <c r="Q227" s="1"/>
      <c r="R227" s="6" t="s">
        <v>730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153</v>
      </c>
      <c r="B228" s="177">
        <v>43966</v>
      </c>
      <c r="C228" s="177"/>
      <c r="D228" s="178" t="s">
        <v>71</v>
      </c>
      <c r="E228" s="179" t="s">
        <v>569</v>
      </c>
      <c r="F228" s="149">
        <v>67.5</v>
      </c>
      <c r="G228" s="179"/>
      <c r="H228" s="179">
        <v>86</v>
      </c>
      <c r="I228" s="181">
        <v>86</v>
      </c>
      <c r="J228" s="151" t="s">
        <v>756</v>
      </c>
      <c r="K228" s="152">
        <f t="shared" ref="K228:K236" si="44">H228-F228</f>
        <v>18.5</v>
      </c>
      <c r="L228" s="153">
        <f t="shared" ref="L228:L236" si="45">K228/F228</f>
        <v>0.27407407407407408</v>
      </c>
      <c r="M228" s="148" t="s">
        <v>539</v>
      </c>
      <c r="N228" s="154">
        <v>44008</v>
      </c>
      <c r="O228" s="1"/>
      <c r="P228" s="1"/>
      <c r="Q228" s="1"/>
      <c r="R228" s="6" t="s">
        <v>730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154</v>
      </c>
      <c r="B229" s="177">
        <v>44035</v>
      </c>
      <c r="C229" s="177"/>
      <c r="D229" s="178" t="s">
        <v>448</v>
      </c>
      <c r="E229" s="179" t="s">
        <v>569</v>
      </c>
      <c r="F229" s="149">
        <v>231</v>
      </c>
      <c r="G229" s="179"/>
      <c r="H229" s="179">
        <v>281</v>
      </c>
      <c r="I229" s="181">
        <v>281</v>
      </c>
      <c r="J229" s="151" t="s">
        <v>627</v>
      </c>
      <c r="K229" s="152">
        <f t="shared" si="44"/>
        <v>50</v>
      </c>
      <c r="L229" s="153">
        <f t="shared" si="45"/>
        <v>0.21645021645021645</v>
      </c>
      <c r="M229" s="148" t="s">
        <v>539</v>
      </c>
      <c r="N229" s="154">
        <v>44358</v>
      </c>
      <c r="O229" s="1"/>
      <c r="P229" s="1"/>
      <c r="Q229" s="1"/>
      <c r="R229" s="6" t="s">
        <v>730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155</v>
      </c>
      <c r="B230" s="177">
        <v>44092</v>
      </c>
      <c r="C230" s="177"/>
      <c r="D230" s="178" t="s">
        <v>388</v>
      </c>
      <c r="E230" s="179" t="s">
        <v>569</v>
      </c>
      <c r="F230" s="179">
        <v>206</v>
      </c>
      <c r="G230" s="179"/>
      <c r="H230" s="179">
        <v>248</v>
      </c>
      <c r="I230" s="181">
        <v>248</v>
      </c>
      <c r="J230" s="151" t="s">
        <v>627</v>
      </c>
      <c r="K230" s="152">
        <f t="shared" si="44"/>
        <v>42</v>
      </c>
      <c r="L230" s="153">
        <f t="shared" si="45"/>
        <v>0.20388349514563106</v>
      </c>
      <c r="M230" s="148" t="s">
        <v>539</v>
      </c>
      <c r="N230" s="154">
        <v>44214</v>
      </c>
      <c r="O230" s="1"/>
      <c r="P230" s="1"/>
      <c r="Q230" s="1"/>
      <c r="R230" s="6" t="s">
        <v>730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156</v>
      </c>
      <c r="B231" s="177">
        <v>44140</v>
      </c>
      <c r="C231" s="177"/>
      <c r="D231" s="178" t="s">
        <v>388</v>
      </c>
      <c r="E231" s="179" t="s">
        <v>569</v>
      </c>
      <c r="F231" s="179">
        <v>182.5</v>
      </c>
      <c r="G231" s="179"/>
      <c r="H231" s="179">
        <v>248</v>
      </c>
      <c r="I231" s="181">
        <v>248</v>
      </c>
      <c r="J231" s="151" t="s">
        <v>627</v>
      </c>
      <c r="K231" s="152">
        <f t="shared" si="44"/>
        <v>65.5</v>
      </c>
      <c r="L231" s="153">
        <f t="shared" si="45"/>
        <v>0.35890410958904112</v>
      </c>
      <c r="M231" s="148" t="s">
        <v>539</v>
      </c>
      <c r="N231" s="154">
        <v>44214</v>
      </c>
      <c r="O231" s="1"/>
      <c r="P231" s="1"/>
      <c r="Q231" s="1"/>
      <c r="R231" s="6" t="s">
        <v>730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157</v>
      </c>
      <c r="B232" s="177">
        <v>44140</v>
      </c>
      <c r="C232" s="177"/>
      <c r="D232" s="178" t="s">
        <v>315</v>
      </c>
      <c r="E232" s="179" t="s">
        <v>569</v>
      </c>
      <c r="F232" s="179">
        <v>247.5</v>
      </c>
      <c r="G232" s="179"/>
      <c r="H232" s="179">
        <v>320</v>
      </c>
      <c r="I232" s="181">
        <v>320</v>
      </c>
      <c r="J232" s="151" t="s">
        <v>627</v>
      </c>
      <c r="K232" s="152">
        <f t="shared" si="44"/>
        <v>72.5</v>
      </c>
      <c r="L232" s="153">
        <f t="shared" si="45"/>
        <v>0.29292929292929293</v>
      </c>
      <c r="M232" s="148" t="s">
        <v>539</v>
      </c>
      <c r="N232" s="154">
        <v>44323</v>
      </c>
      <c r="O232" s="1"/>
      <c r="P232" s="1"/>
      <c r="Q232" s="1"/>
      <c r="R232" s="6" t="s">
        <v>730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158</v>
      </c>
      <c r="B233" s="177">
        <v>44140</v>
      </c>
      <c r="C233" s="177"/>
      <c r="D233" s="178" t="s">
        <v>268</v>
      </c>
      <c r="E233" s="179" t="s">
        <v>569</v>
      </c>
      <c r="F233" s="149">
        <v>925</v>
      </c>
      <c r="G233" s="179"/>
      <c r="H233" s="179">
        <v>1095</v>
      </c>
      <c r="I233" s="181">
        <v>1093</v>
      </c>
      <c r="J233" s="151" t="s">
        <v>757</v>
      </c>
      <c r="K233" s="152">
        <f t="shared" si="44"/>
        <v>170</v>
      </c>
      <c r="L233" s="153">
        <f t="shared" si="45"/>
        <v>0.18378378378378379</v>
      </c>
      <c r="M233" s="148" t="s">
        <v>539</v>
      </c>
      <c r="N233" s="154">
        <v>44201</v>
      </c>
      <c r="O233" s="1"/>
      <c r="P233" s="1"/>
      <c r="Q233" s="1"/>
      <c r="R233" s="6" t="s">
        <v>730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159</v>
      </c>
      <c r="B234" s="177">
        <v>44140</v>
      </c>
      <c r="C234" s="177"/>
      <c r="D234" s="178" t="s">
        <v>331</v>
      </c>
      <c r="E234" s="179" t="s">
        <v>569</v>
      </c>
      <c r="F234" s="149">
        <v>332.5</v>
      </c>
      <c r="G234" s="179"/>
      <c r="H234" s="179">
        <v>393</v>
      </c>
      <c r="I234" s="181">
        <v>406</v>
      </c>
      <c r="J234" s="151" t="s">
        <v>758</v>
      </c>
      <c r="K234" s="152">
        <f t="shared" si="44"/>
        <v>60.5</v>
      </c>
      <c r="L234" s="153">
        <f t="shared" si="45"/>
        <v>0.18195488721804512</v>
      </c>
      <c r="M234" s="148" t="s">
        <v>539</v>
      </c>
      <c r="N234" s="154">
        <v>44256</v>
      </c>
      <c r="O234" s="1"/>
      <c r="P234" s="1"/>
      <c r="Q234" s="1"/>
      <c r="R234" s="6" t="s">
        <v>730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160</v>
      </c>
      <c r="B235" s="177">
        <v>44141</v>
      </c>
      <c r="C235" s="177"/>
      <c r="D235" s="178" t="s">
        <v>448</v>
      </c>
      <c r="E235" s="179" t="s">
        <v>569</v>
      </c>
      <c r="F235" s="149">
        <v>231</v>
      </c>
      <c r="G235" s="179"/>
      <c r="H235" s="179">
        <v>281</v>
      </c>
      <c r="I235" s="181">
        <v>281</v>
      </c>
      <c r="J235" s="151" t="s">
        <v>627</v>
      </c>
      <c r="K235" s="152">
        <f t="shared" si="44"/>
        <v>50</v>
      </c>
      <c r="L235" s="153">
        <f t="shared" si="45"/>
        <v>0.21645021645021645</v>
      </c>
      <c r="M235" s="148" t="s">
        <v>539</v>
      </c>
      <c r="N235" s="154">
        <v>44358</v>
      </c>
      <c r="O235" s="1"/>
      <c r="P235" s="1"/>
      <c r="Q235" s="1"/>
      <c r="R235" s="6" t="s">
        <v>730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161</v>
      </c>
      <c r="B236" s="177">
        <v>44187</v>
      </c>
      <c r="C236" s="177"/>
      <c r="D236" s="178" t="s">
        <v>424</v>
      </c>
      <c r="E236" s="179" t="s">
        <v>569</v>
      </c>
      <c r="F236" s="149">
        <v>190</v>
      </c>
      <c r="G236" s="179"/>
      <c r="H236" s="179">
        <v>239</v>
      </c>
      <c r="I236" s="181">
        <v>239</v>
      </c>
      <c r="J236" s="151" t="s">
        <v>846</v>
      </c>
      <c r="K236" s="152">
        <f t="shared" si="44"/>
        <v>49</v>
      </c>
      <c r="L236" s="153">
        <f t="shared" si="45"/>
        <v>0.25789473684210529</v>
      </c>
      <c r="M236" s="148" t="s">
        <v>539</v>
      </c>
      <c r="N236" s="154">
        <v>44844</v>
      </c>
      <c r="O236" s="1"/>
      <c r="P236" s="1"/>
      <c r="Q236" s="1"/>
      <c r="R236" s="6" t="s">
        <v>730</v>
      </c>
    </row>
    <row r="237" spans="1:26" ht="12.75" customHeight="1">
      <c r="A237" s="176">
        <v>162</v>
      </c>
      <c r="B237" s="177">
        <v>44258</v>
      </c>
      <c r="C237" s="177"/>
      <c r="D237" s="178" t="s">
        <v>755</v>
      </c>
      <c r="E237" s="179" t="s">
        <v>569</v>
      </c>
      <c r="F237" s="149">
        <v>495</v>
      </c>
      <c r="G237" s="179"/>
      <c r="H237" s="179">
        <v>595</v>
      </c>
      <c r="I237" s="181">
        <v>590</v>
      </c>
      <c r="J237" s="151" t="s">
        <v>794</v>
      </c>
      <c r="K237" s="152">
        <f t="shared" ref="K237:K244" si="46">H237-F237</f>
        <v>100</v>
      </c>
      <c r="L237" s="153">
        <f t="shared" ref="L237:L244" si="47">K237/F237</f>
        <v>0.20202020202020202</v>
      </c>
      <c r="M237" s="148" t="s">
        <v>539</v>
      </c>
      <c r="N237" s="154">
        <v>44589</v>
      </c>
      <c r="O237" s="1"/>
      <c r="P237" s="1"/>
      <c r="R237" s="6" t="s">
        <v>730</v>
      </c>
    </row>
    <row r="238" spans="1:26" ht="12.75" customHeight="1">
      <c r="A238" s="176">
        <v>163</v>
      </c>
      <c r="B238" s="177">
        <v>44274</v>
      </c>
      <c r="C238" s="177"/>
      <c r="D238" s="178" t="s">
        <v>331</v>
      </c>
      <c r="E238" s="179" t="s">
        <v>569</v>
      </c>
      <c r="F238" s="149">
        <v>355</v>
      </c>
      <c r="G238" s="179"/>
      <c r="H238" s="179">
        <v>422.5</v>
      </c>
      <c r="I238" s="181">
        <v>420</v>
      </c>
      <c r="J238" s="151" t="s">
        <v>759</v>
      </c>
      <c r="K238" s="152">
        <f t="shared" si="46"/>
        <v>67.5</v>
      </c>
      <c r="L238" s="153">
        <f t="shared" si="47"/>
        <v>0.19014084507042253</v>
      </c>
      <c r="M238" s="148" t="s">
        <v>539</v>
      </c>
      <c r="N238" s="154">
        <v>44361</v>
      </c>
      <c r="O238" s="1"/>
      <c r="R238" s="194" t="s">
        <v>730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164</v>
      </c>
      <c r="B239" s="177">
        <v>44295</v>
      </c>
      <c r="C239" s="177"/>
      <c r="D239" s="178" t="s">
        <v>760</v>
      </c>
      <c r="E239" s="179" t="s">
        <v>569</v>
      </c>
      <c r="F239" s="149">
        <v>555</v>
      </c>
      <c r="G239" s="179"/>
      <c r="H239" s="179">
        <v>663</v>
      </c>
      <c r="I239" s="181">
        <v>663</v>
      </c>
      <c r="J239" s="151" t="s">
        <v>761</v>
      </c>
      <c r="K239" s="152">
        <f t="shared" si="46"/>
        <v>108</v>
      </c>
      <c r="L239" s="153">
        <f t="shared" si="47"/>
        <v>0.19459459459459461</v>
      </c>
      <c r="M239" s="148" t="s">
        <v>539</v>
      </c>
      <c r="N239" s="154">
        <v>44321</v>
      </c>
      <c r="O239" s="1"/>
      <c r="P239" s="1"/>
      <c r="Q239" s="1"/>
      <c r="R239" s="194" t="s">
        <v>730</v>
      </c>
    </row>
    <row r="240" spans="1:26" ht="12.75" customHeight="1">
      <c r="A240" s="176">
        <v>165</v>
      </c>
      <c r="B240" s="177">
        <v>44308</v>
      </c>
      <c r="C240" s="177"/>
      <c r="D240" s="178" t="s">
        <v>359</v>
      </c>
      <c r="E240" s="179" t="s">
        <v>569</v>
      </c>
      <c r="F240" s="149">
        <v>126.5</v>
      </c>
      <c r="G240" s="179"/>
      <c r="H240" s="179">
        <v>155</v>
      </c>
      <c r="I240" s="181">
        <v>155</v>
      </c>
      <c r="J240" s="151" t="s">
        <v>627</v>
      </c>
      <c r="K240" s="152">
        <f t="shared" si="46"/>
        <v>28.5</v>
      </c>
      <c r="L240" s="153">
        <f t="shared" si="47"/>
        <v>0.22529644268774704</v>
      </c>
      <c r="M240" s="148" t="s">
        <v>539</v>
      </c>
      <c r="N240" s="154">
        <v>44362</v>
      </c>
      <c r="O240" s="1"/>
      <c r="R240" s="194" t="s">
        <v>730</v>
      </c>
    </row>
    <row r="241" spans="1:18" ht="12.75" customHeight="1">
      <c r="A241" s="220">
        <v>166</v>
      </c>
      <c r="B241" s="221">
        <v>44368</v>
      </c>
      <c r="C241" s="221"/>
      <c r="D241" s="222" t="s">
        <v>376</v>
      </c>
      <c r="E241" s="223" t="s">
        <v>569</v>
      </c>
      <c r="F241" s="224">
        <v>287.5</v>
      </c>
      <c r="G241" s="223"/>
      <c r="H241" s="223">
        <v>245</v>
      </c>
      <c r="I241" s="225">
        <v>344</v>
      </c>
      <c r="J241" s="161" t="s">
        <v>790</v>
      </c>
      <c r="K241" s="162">
        <f t="shared" si="46"/>
        <v>-42.5</v>
      </c>
      <c r="L241" s="163">
        <f t="shared" si="47"/>
        <v>-0.14782608695652175</v>
      </c>
      <c r="M241" s="159" t="s">
        <v>551</v>
      </c>
      <c r="N241" s="156">
        <v>44508</v>
      </c>
      <c r="O241" s="1"/>
      <c r="R241" s="194" t="s">
        <v>730</v>
      </c>
    </row>
    <row r="242" spans="1:18" ht="12.75" customHeight="1">
      <c r="A242" s="176">
        <v>167</v>
      </c>
      <c r="B242" s="177">
        <v>44368</v>
      </c>
      <c r="C242" s="177"/>
      <c r="D242" s="178" t="s">
        <v>448</v>
      </c>
      <c r="E242" s="179" t="s">
        <v>569</v>
      </c>
      <c r="F242" s="149">
        <v>241</v>
      </c>
      <c r="G242" s="179"/>
      <c r="H242" s="179">
        <v>298</v>
      </c>
      <c r="I242" s="181">
        <v>320</v>
      </c>
      <c r="J242" s="151" t="s">
        <v>627</v>
      </c>
      <c r="K242" s="152">
        <f t="shared" si="46"/>
        <v>57</v>
      </c>
      <c r="L242" s="153">
        <f t="shared" si="47"/>
        <v>0.23651452282157676</v>
      </c>
      <c r="M242" s="148" t="s">
        <v>539</v>
      </c>
      <c r="N242" s="154">
        <v>44802</v>
      </c>
      <c r="O242" s="41"/>
      <c r="R242" s="194" t="s">
        <v>730</v>
      </c>
    </row>
    <row r="243" spans="1:18" ht="12.75" customHeight="1">
      <c r="A243" s="176">
        <v>168</v>
      </c>
      <c r="B243" s="177">
        <v>44406</v>
      </c>
      <c r="C243" s="177"/>
      <c r="D243" s="178" t="s">
        <v>359</v>
      </c>
      <c r="E243" s="179" t="s">
        <v>569</v>
      </c>
      <c r="F243" s="149">
        <v>162.5</v>
      </c>
      <c r="G243" s="179"/>
      <c r="H243" s="179">
        <v>200</v>
      </c>
      <c r="I243" s="181">
        <v>200</v>
      </c>
      <c r="J243" s="151" t="s">
        <v>627</v>
      </c>
      <c r="K243" s="152">
        <f t="shared" si="46"/>
        <v>37.5</v>
      </c>
      <c r="L243" s="153">
        <f t="shared" si="47"/>
        <v>0.23076923076923078</v>
      </c>
      <c r="M243" s="148" t="s">
        <v>539</v>
      </c>
      <c r="N243" s="154">
        <v>44802</v>
      </c>
      <c r="O243" s="1"/>
      <c r="R243" s="194" t="s">
        <v>730</v>
      </c>
    </row>
    <row r="244" spans="1:18" ht="12.75" customHeight="1">
      <c r="A244" s="176">
        <v>169</v>
      </c>
      <c r="B244" s="177">
        <v>44462</v>
      </c>
      <c r="C244" s="177"/>
      <c r="D244" s="178" t="s">
        <v>766</v>
      </c>
      <c r="E244" s="179" t="s">
        <v>569</v>
      </c>
      <c r="F244" s="149">
        <v>1235</v>
      </c>
      <c r="G244" s="179"/>
      <c r="H244" s="179">
        <v>1505</v>
      </c>
      <c r="I244" s="181">
        <v>1500</v>
      </c>
      <c r="J244" s="151" t="s">
        <v>627</v>
      </c>
      <c r="K244" s="152">
        <f t="shared" si="46"/>
        <v>270</v>
      </c>
      <c r="L244" s="153">
        <f t="shared" si="47"/>
        <v>0.21862348178137653</v>
      </c>
      <c r="M244" s="148" t="s">
        <v>539</v>
      </c>
      <c r="N244" s="154">
        <v>44564</v>
      </c>
      <c r="O244" s="1"/>
      <c r="R244" s="194" t="s">
        <v>730</v>
      </c>
    </row>
    <row r="245" spans="1:18" ht="12.75" customHeight="1">
      <c r="A245" s="206">
        <v>170</v>
      </c>
      <c r="B245" s="207">
        <v>44480</v>
      </c>
      <c r="C245" s="207"/>
      <c r="D245" s="208" t="s">
        <v>768</v>
      </c>
      <c r="E245" s="209" t="s">
        <v>569</v>
      </c>
      <c r="F245" s="54">
        <v>58.75</v>
      </c>
      <c r="G245" s="209"/>
      <c r="H245" s="209"/>
      <c r="I245" s="54">
        <v>72.5</v>
      </c>
      <c r="J245" s="210" t="s">
        <v>542</v>
      </c>
      <c r="K245" s="206"/>
      <c r="L245" s="207"/>
      <c r="M245" s="207"/>
      <c r="N245" s="208"/>
      <c r="O245" s="41"/>
      <c r="R245" s="194" t="s">
        <v>730</v>
      </c>
    </row>
    <row r="246" spans="1:18" ht="12.75" customHeight="1">
      <c r="A246" s="211">
        <v>171</v>
      </c>
      <c r="B246" s="212">
        <v>44481</v>
      </c>
      <c r="C246" s="212"/>
      <c r="D246" s="213" t="s">
        <v>257</v>
      </c>
      <c r="E246" s="214" t="s">
        <v>569</v>
      </c>
      <c r="F246" s="215" t="s">
        <v>770</v>
      </c>
      <c r="G246" s="214"/>
      <c r="H246" s="214"/>
      <c r="I246" s="214">
        <v>380</v>
      </c>
      <c r="J246" s="216" t="s">
        <v>542</v>
      </c>
      <c r="K246" s="211"/>
      <c r="L246" s="212"/>
      <c r="M246" s="212"/>
      <c r="N246" s="213"/>
      <c r="O246" s="41"/>
      <c r="R246" s="194" t="s">
        <v>730</v>
      </c>
    </row>
    <row r="247" spans="1:18" ht="12.75" customHeight="1">
      <c r="A247" s="176">
        <v>172</v>
      </c>
      <c r="B247" s="177">
        <v>44481</v>
      </c>
      <c r="C247" s="177"/>
      <c r="D247" s="178" t="s">
        <v>383</v>
      </c>
      <c r="E247" s="179" t="s">
        <v>569</v>
      </c>
      <c r="F247" s="149">
        <v>45.5</v>
      </c>
      <c r="G247" s="179"/>
      <c r="H247" s="179">
        <v>56.5</v>
      </c>
      <c r="I247" s="181">
        <v>56</v>
      </c>
      <c r="J247" s="151" t="s">
        <v>876</v>
      </c>
      <c r="K247" s="152">
        <f>H247-F247</f>
        <v>11</v>
      </c>
      <c r="L247" s="153">
        <f>K247/F247</f>
        <v>0.24175824175824176</v>
      </c>
      <c r="M247" s="148" t="s">
        <v>539</v>
      </c>
      <c r="N247" s="154">
        <v>44881</v>
      </c>
      <c r="O247" s="41"/>
      <c r="R247" s="194"/>
    </row>
    <row r="248" spans="1:18" ht="12.75" customHeight="1">
      <c r="A248" s="176">
        <v>173</v>
      </c>
      <c r="B248" s="177">
        <v>44551</v>
      </c>
      <c r="C248" s="177"/>
      <c r="D248" s="178" t="s">
        <v>118</v>
      </c>
      <c r="E248" s="179" t="s">
        <v>569</v>
      </c>
      <c r="F248" s="149">
        <v>2300</v>
      </c>
      <c r="G248" s="179"/>
      <c r="H248" s="179">
        <f>(2820+2200)/2</f>
        <v>2510</v>
      </c>
      <c r="I248" s="181">
        <v>3000</v>
      </c>
      <c r="J248" s="151" t="s">
        <v>802</v>
      </c>
      <c r="K248" s="152">
        <f>H248-F248</f>
        <v>210</v>
      </c>
      <c r="L248" s="153">
        <f>K248/F248</f>
        <v>9.1304347826086957E-2</v>
      </c>
      <c r="M248" s="148" t="s">
        <v>539</v>
      </c>
      <c r="N248" s="154">
        <v>44649</v>
      </c>
      <c r="O248" s="1"/>
      <c r="R248" s="194"/>
    </row>
    <row r="249" spans="1:18" ht="12.75" customHeight="1">
      <c r="A249" s="217">
        <v>174</v>
      </c>
      <c r="B249" s="212">
        <v>44606</v>
      </c>
      <c r="C249" s="217"/>
      <c r="D249" s="217" t="s">
        <v>403</v>
      </c>
      <c r="E249" s="214" t="s">
        <v>569</v>
      </c>
      <c r="F249" s="214" t="s">
        <v>797</v>
      </c>
      <c r="G249" s="214"/>
      <c r="H249" s="214"/>
      <c r="I249" s="214">
        <v>764</v>
      </c>
      <c r="J249" s="214" t="s">
        <v>542</v>
      </c>
      <c r="K249" s="214"/>
      <c r="L249" s="214"/>
      <c r="M249" s="214"/>
      <c r="N249" s="217"/>
      <c r="O249" s="41"/>
      <c r="R249" s="194"/>
    </row>
    <row r="250" spans="1:18" ht="12.75" customHeight="1">
      <c r="A250" s="176">
        <v>175</v>
      </c>
      <c r="B250" s="177">
        <v>44613</v>
      </c>
      <c r="C250" s="177"/>
      <c r="D250" s="178" t="s">
        <v>766</v>
      </c>
      <c r="E250" s="179" t="s">
        <v>569</v>
      </c>
      <c r="F250" s="149">
        <v>1255</v>
      </c>
      <c r="G250" s="179"/>
      <c r="H250" s="179">
        <v>1515</v>
      </c>
      <c r="I250" s="181">
        <v>1510</v>
      </c>
      <c r="J250" s="151" t="s">
        <v>627</v>
      </c>
      <c r="K250" s="152">
        <f>H250-F250</f>
        <v>260</v>
      </c>
      <c r="L250" s="153">
        <f>K250/F250</f>
        <v>0.20717131474103587</v>
      </c>
      <c r="M250" s="148" t="s">
        <v>539</v>
      </c>
      <c r="N250" s="154">
        <v>44834</v>
      </c>
      <c r="O250" s="41"/>
      <c r="R250" s="194"/>
    </row>
    <row r="251" spans="1:18" ht="12.75" customHeight="1">
      <c r="A251">
        <v>176</v>
      </c>
      <c r="B251" s="212">
        <v>44670</v>
      </c>
      <c r="C251" s="212"/>
      <c r="D251" s="217" t="s">
        <v>504</v>
      </c>
      <c r="E251" s="243" t="s">
        <v>569</v>
      </c>
      <c r="F251" s="214" t="s">
        <v>804</v>
      </c>
      <c r="G251" s="214"/>
      <c r="H251" s="214"/>
      <c r="I251" s="214">
        <v>553</v>
      </c>
      <c r="J251" s="214" t="s">
        <v>542</v>
      </c>
      <c r="K251" s="214"/>
      <c r="L251" s="214"/>
      <c r="M251" s="214"/>
      <c r="N251" s="214"/>
      <c r="O251" s="41"/>
      <c r="R251" s="194"/>
    </row>
    <row r="252" spans="1:18" ht="12.75" customHeight="1">
      <c r="A252" s="176">
        <v>177</v>
      </c>
      <c r="B252" s="177">
        <v>44746</v>
      </c>
      <c r="C252" s="177"/>
      <c r="D252" s="178" t="s">
        <v>838</v>
      </c>
      <c r="E252" s="179" t="s">
        <v>569</v>
      </c>
      <c r="F252" s="149">
        <v>207.5</v>
      </c>
      <c r="G252" s="179"/>
      <c r="H252" s="179">
        <v>254</v>
      </c>
      <c r="I252" s="181">
        <v>254</v>
      </c>
      <c r="J252" s="151" t="s">
        <v>627</v>
      </c>
      <c r="K252" s="152">
        <f>H252-F252</f>
        <v>46.5</v>
      </c>
      <c r="L252" s="153">
        <f>K252/F252</f>
        <v>0.22409638554216868</v>
      </c>
      <c r="M252" s="148" t="s">
        <v>539</v>
      </c>
      <c r="N252" s="154">
        <v>44792</v>
      </c>
      <c r="O252" s="1"/>
      <c r="R252" s="194"/>
    </row>
    <row r="253" spans="1:18" ht="12.75" customHeight="1">
      <c r="A253" s="176">
        <v>178</v>
      </c>
      <c r="B253" s="177">
        <v>44775</v>
      </c>
      <c r="C253" s="177"/>
      <c r="D253" s="178" t="s">
        <v>450</v>
      </c>
      <c r="E253" s="179" t="s">
        <v>569</v>
      </c>
      <c r="F253" s="149">
        <v>31.25</v>
      </c>
      <c r="G253" s="179"/>
      <c r="H253" s="179">
        <v>38.75</v>
      </c>
      <c r="I253" s="181">
        <v>38</v>
      </c>
      <c r="J253" s="151" t="s">
        <v>627</v>
      </c>
      <c r="K253" s="152">
        <f t="shared" ref="K253" si="48">H253-F253</f>
        <v>7.5</v>
      </c>
      <c r="L253" s="153">
        <f t="shared" ref="L253" si="49">K253/F253</f>
        <v>0.24</v>
      </c>
      <c r="M253" s="148" t="s">
        <v>539</v>
      </c>
      <c r="N253" s="154">
        <v>44844</v>
      </c>
      <c r="O253" s="41"/>
      <c r="R253" s="54"/>
    </row>
    <row r="254" spans="1:18" ht="12.75" customHeight="1">
      <c r="A254" s="211">
        <v>179</v>
      </c>
      <c r="B254" s="212">
        <v>44841</v>
      </c>
      <c r="C254" s="217"/>
      <c r="D254" s="217" t="s">
        <v>844</v>
      </c>
      <c r="E254" s="243" t="s">
        <v>569</v>
      </c>
      <c r="F254" s="214" t="s">
        <v>845</v>
      </c>
      <c r="G254" s="214"/>
      <c r="H254" s="214"/>
      <c r="I254" s="214">
        <v>840</v>
      </c>
      <c r="J254" s="214" t="s">
        <v>542</v>
      </c>
      <c r="K254" s="214"/>
      <c r="L254" s="214"/>
      <c r="M254" s="214"/>
      <c r="N254" s="214"/>
      <c r="O254" s="41"/>
      <c r="Q254" s="197"/>
      <c r="R254" s="54"/>
    </row>
    <row r="255" spans="1:18" ht="12.75" customHeight="1">
      <c r="A255" s="211">
        <v>180</v>
      </c>
      <c r="B255" s="212">
        <v>44844</v>
      </c>
      <c r="C255" s="217"/>
      <c r="D255" s="217" t="s">
        <v>405</v>
      </c>
      <c r="E255" s="243" t="s">
        <v>569</v>
      </c>
      <c r="F255" s="214" t="s">
        <v>847</v>
      </c>
      <c r="G255" s="214"/>
      <c r="H255" s="214"/>
      <c r="I255" s="214">
        <v>291</v>
      </c>
      <c r="J255" s="214" t="s">
        <v>542</v>
      </c>
      <c r="K255" s="214"/>
      <c r="L255" s="214"/>
      <c r="M255" s="214"/>
      <c r="N255" s="214"/>
      <c r="O255" s="41"/>
      <c r="Q255" s="197"/>
      <c r="R255" s="54"/>
    </row>
    <row r="256" spans="1:18" ht="12.75" customHeight="1">
      <c r="A256" s="211">
        <v>181</v>
      </c>
      <c r="B256" s="212">
        <v>44845</v>
      </c>
      <c r="C256" s="217"/>
      <c r="D256" s="217" t="s">
        <v>403</v>
      </c>
      <c r="E256" s="243" t="s">
        <v>569</v>
      </c>
      <c r="F256" s="214" t="s">
        <v>875</v>
      </c>
      <c r="G256" s="214"/>
      <c r="H256" s="214"/>
      <c r="I256" s="214">
        <v>765</v>
      </c>
      <c r="J256" s="214" t="s">
        <v>542</v>
      </c>
      <c r="K256" s="214"/>
      <c r="L256" s="214"/>
      <c r="M256" s="214"/>
      <c r="N256" s="214"/>
      <c r="O256" s="41"/>
      <c r="Q256" s="197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B259" s="195" t="s">
        <v>762</v>
      </c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A263" s="196"/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A264" s="196"/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53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</sheetData>
  <autoFilter ref="R1:R26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2023-01-05T02:39:41Z</dcterms:modified>
</cp:coreProperties>
</file>