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D8738CB6-BF8D-4C94-8E83-2770D6A378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F&amp;O)'!$S$1:$S$284</definedName>
  </definedNames>
  <calcPr calcId="191029"/>
</workbook>
</file>

<file path=xl/calcChain.xml><?xml version="1.0" encoding="utf-8"?>
<calcChain xmlns="http://schemas.openxmlformats.org/spreadsheetml/2006/main">
  <c r="P20" i="6" l="1"/>
  <c r="P21" i="6"/>
  <c r="K59" i="6"/>
  <c r="K58" i="6"/>
  <c r="K56" i="6"/>
  <c r="K55" i="6"/>
  <c r="L40" i="6"/>
  <c r="K40" i="6"/>
  <c r="L41" i="6"/>
  <c r="K41" i="6"/>
  <c r="L38" i="6"/>
  <c r="K38" i="6"/>
  <c r="M40" i="6" l="1"/>
  <c r="M38" i="6"/>
  <c r="M41" i="6"/>
  <c r="K37" i="6" l="1"/>
  <c r="L37" i="6"/>
  <c r="L36" i="6"/>
  <c r="K36" i="6"/>
  <c r="L39" i="6" l="1"/>
  <c r="K39" i="6"/>
  <c r="M39" i="6" l="1"/>
  <c r="K57" i="6"/>
  <c r="M57" i="6" s="1"/>
  <c r="L13" i="6"/>
  <c r="K13" i="6"/>
  <c r="M13" i="6" l="1"/>
  <c r="K50" i="6"/>
  <c r="K54" i="6"/>
  <c r="M54" i="6" s="1"/>
  <c r="L35" i="6"/>
  <c r="K35" i="6"/>
  <c r="P19" i="6"/>
  <c r="P18" i="6"/>
  <c r="M35" i="6" l="1"/>
  <c r="P17" i="6" l="1"/>
  <c r="P16" i="6" l="1"/>
  <c r="P15" i="6" l="1"/>
  <c r="P14" i="6" l="1"/>
  <c r="P12" i="6" l="1"/>
  <c r="P11" i="6" l="1"/>
  <c r="P10" i="6" l="1"/>
  <c r="K273" i="6" l="1"/>
  <c r="L273" i="6" s="1"/>
  <c r="K267" i="6"/>
  <c r="L267" i="6" s="1"/>
  <c r="K275" i="6" l="1"/>
  <c r="L275" i="6" s="1"/>
  <c r="K263" i="6" l="1"/>
  <c r="L263" i="6" s="1"/>
  <c r="K264" i="6" l="1"/>
  <c r="L264" i="6" s="1"/>
  <c r="K257" i="6"/>
  <c r="L257" i="6" s="1"/>
  <c r="K274" i="6" l="1"/>
  <c r="L274" i="6" s="1"/>
  <c r="K268" i="6"/>
  <c r="L268" i="6" s="1"/>
  <c r="K270" i="6" l="1"/>
  <c r="L270" i="6" s="1"/>
  <c r="L6" i="2" l="1"/>
  <c r="K6" i="3"/>
  <c r="D7" i="5" l="1"/>
  <c r="M7" i="6"/>
  <c r="K265" i="6" l="1"/>
  <c r="L265" i="6" s="1"/>
  <c r="K262" i="6" l="1"/>
  <c r="L262" i="6" s="1"/>
  <c r="K266" i="6" l="1"/>
  <c r="L266" i="6" s="1"/>
  <c r="K261" i="6"/>
  <c r="L261" i="6" s="1"/>
  <c r="K260" i="6"/>
  <c r="L260" i="6" s="1"/>
  <c r="K258" i="6"/>
  <c r="L258" i="6" s="1"/>
  <c r="H256" i="6"/>
  <c r="K256" i="6" s="1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F224" i="6"/>
  <c r="K224" i="6" s="1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F217" i="6"/>
  <c r="K217" i="6" s="1"/>
  <c r="L217" i="6" s="1"/>
  <c r="K216" i="6"/>
  <c r="L216" i="6" s="1"/>
  <c r="F215" i="6"/>
  <c r="K215" i="6" s="1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7" i="6"/>
  <c r="L197" i="6" s="1"/>
  <c r="K196" i="6"/>
  <c r="L196" i="6" s="1"/>
  <c r="F195" i="6"/>
  <c r="K195" i="6" s="1"/>
  <c r="L195" i="6" s="1"/>
  <c r="K194" i="6"/>
  <c r="L194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69" i="6"/>
  <c r="L169" i="6" s="1"/>
  <c r="K167" i="6"/>
  <c r="L167" i="6" s="1"/>
  <c r="K165" i="6"/>
  <c r="L165" i="6" s="1"/>
  <c r="K163" i="6"/>
  <c r="L163" i="6" s="1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K155" i="6"/>
  <c r="L155" i="6" s="1"/>
  <c r="K154" i="6"/>
  <c r="L154" i="6" s="1"/>
  <c r="K152" i="6"/>
  <c r="L152" i="6" s="1"/>
  <c r="K151" i="6"/>
  <c r="L151" i="6" s="1"/>
  <c r="K150" i="6"/>
  <c r="L150" i="6" s="1"/>
  <c r="K149" i="6"/>
  <c r="L149" i="6" s="1"/>
  <c r="K148" i="6"/>
  <c r="L148" i="6" s="1"/>
  <c r="F147" i="6"/>
  <c r="K147" i="6" s="1"/>
  <c r="L147" i="6" s="1"/>
  <c r="H146" i="6"/>
  <c r="K146" i="6" s="1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H112" i="6"/>
  <c r="K112" i="6" s="1"/>
  <c r="L112" i="6" s="1"/>
  <c r="F111" i="6"/>
  <c r="K111" i="6" s="1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6" i="4"/>
</calcChain>
</file>

<file path=xl/sharedStrings.xml><?xml version="1.0" encoding="utf-8"?>
<sst xmlns="http://schemas.openxmlformats.org/spreadsheetml/2006/main" count="3250" uniqueCount="1190">
  <si>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</si>
  <si>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</si>
  <si>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</si>
  <si>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</si>
  <si>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</si>
  <si>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</si>
  <si>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</si>
  <si>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</si>
  <si>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</si>
  <si>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</si>
  <si>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</si>
  <si>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</si>
  <si>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</si>
  <si>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</si>
  <si>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</si>
  <si>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</si>
  <si>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</si>
  <si>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</si>
  <si>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</si>
  <si>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</si>
  <si>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</si>
  <si>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</si>
  <si>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</si>
  <si>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</si>
  <si>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</si>
  <si>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</si>
  <si>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</si>
  <si>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</si>
  <si>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</si>
  <si>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</si>
  <si>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</si>
  <si>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</si>
  <si>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</si>
  <si>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</si>
  <si>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</si>
  <si>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</si>
  <si>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</si>
  <si>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</si>
  <si>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</si>
  <si>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</si>
  <si>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</si>
  <si>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</si>
  <si>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</si>
  <si>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</si>
  <si>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</si>
  <si>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</si>
  <si>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</si>
  <si>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</si>
  <si>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</si>
  <si>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</si>
  <si>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</si>
  <si>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</si>
  <si>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</si>
  <si>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</si>
  <si>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</si>
  <si>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</si>
  <si>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</si>
  <si>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</si>
  <si>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</si>
  <si>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</si>
  <si>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</si>
  <si>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</si>
  <si>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</si>
  <si>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</si>
  <si>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</si>
  <si>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</si>
  <si>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</si>
  <si>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</si>
  <si>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</si>
  <si>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</si>
  <si>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</si>
  <si>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</si>
  <si>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</si>
  <si>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</si>
  <si>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</si>
  <si>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</si>
  <si>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</si>
  <si>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</si>
  <si>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</si>
  <si>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</si>
  <si>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</si>
  <si>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</si>
  <si>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</si>
  <si>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</si>
  <si>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</si>
  <si>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</si>
  <si>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</si>
  <si>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</si>
  <si>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</si>
  <si>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</si>
  <si>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</si>
  <si>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</si>
  <si>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</si>
  <si>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</si>
  <si>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</si>
  <si>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</si>
  <si>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</si>
  <si>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</si>
  <si>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</si>
  <si>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</si>
  <si>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</si>
  <si>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</si>
  <si>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</si>
  <si>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</si>
  <si>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</si>
  <si>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</si>
  <si>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</si>
  <si>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</si>
  <si>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</si>
  <si>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</si>
  <si>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</si>
  <si>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</si>
  <si>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</si>
  <si>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</si>
  <si>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</si>
  <si>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</si>
  <si>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</si>
  <si>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</si>
  <si>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</si>
  <si>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</si>
  <si>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</si>
  <si>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</si>
  <si>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</si>
  <si>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</si>
  <si>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</si>
  <si>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</si>
  <si>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</si>
  <si>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</si>
  <si>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</si>
  <si>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</si>
  <si>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</si>
  <si>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</si>
  <si>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</si>
  <si>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</si>
  <si>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</si>
  <si>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</si>
  <si>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</si>
  <si>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</si>
  <si>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</si>
  <si>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</si>
  <si>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</si>
  <si>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</si>
  <si>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</si>
  <si>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</si>
  <si>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</si>
  <si>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</si>
  <si>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</si>
  <si>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</si>
  <si>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</si>
  <si>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</si>
  <si>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</si>
  <si>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</si>
  <si>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</si>
  <si>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</si>
  <si>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</si>
  <si>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</si>
  <si>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</si>
  <si>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</si>
  <si>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</si>
  <si>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</si>
  <si>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</si>
  <si>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</si>
  <si>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</si>
  <si>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</si>
  <si>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</si>
  <si>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</si>
  <si>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</si>
  <si>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</si>
  <si>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</si>
  <si>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</si>
  <si>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</si>
  <si>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</si>
  <si>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</si>
  <si>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</si>
  <si>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</si>
  <si>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</si>
  <si>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</si>
  <si>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</si>
  <si>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</si>
  <si>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</si>
  <si>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</si>
  <si>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</si>
  <si>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</si>
  <si>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</si>
  <si>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</si>
  <si>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</si>
  <si>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</si>
  <si>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</si>
  <si>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</si>
  <si>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</si>
  <si>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</si>
  <si>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</si>
  <si>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</si>
  <si>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</si>
  <si>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</si>
  <si>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</si>
  <si>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</si>
  <si>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</si>
  <si>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</si>
  <si>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</si>
  <si>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</si>
  <si>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</si>
  <si>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</si>
  <si>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</si>
  <si>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</si>
  <si>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</si>
  <si>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</si>
  <si>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</si>
  <si>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</si>
  <si>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</si>
  <si>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</si>
  <si>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</si>
  <si>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</si>
  <si>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</si>
  <si>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</si>
  <si>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</si>
  <si>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</si>
  <si>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</si>
  <si>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</si>
  <si>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</si>
  <si>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</si>
  <si>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</si>
  <si>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</si>
  <si>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</si>
  <si>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</si>
  <si>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</si>
  <si>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</si>
  <si>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</si>
  <si>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</si>
  <si>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</si>
  <si>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</si>
  <si>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</si>
  <si>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</si>
  <si>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</si>
  <si>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</si>
  <si>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</si>
  <si>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</si>
  <si>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</si>
  <si>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</si>
  <si>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</si>
  <si>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</si>
  <si>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</si>
  <si>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</si>
  <si>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</si>
  <si>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</si>
  <si>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</si>
  <si>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</si>
  <si>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</si>
  <si>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</si>
  <si>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</si>
  <si>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</si>
  <si>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</si>
  <si>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</si>
  <si>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</si>
  <si>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</si>
  <si>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</si>
  <si>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</si>
  <si>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</si>
  <si>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</si>
  <si>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</si>
  <si>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</si>
  <si>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</si>
  <si>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</si>
  <si>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</si>
  <si>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</si>
  <si>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</si>
  <si>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</si>
  <si>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</si>
  <si>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</si>
  <si>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</si>
  <si>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</si>
  <si>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</si>
  <si>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</si>
  <si>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</si>
  <si>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</si>
  <si>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</si>
  <si>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</si>
  <si>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</si>
  <si>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</si>
  <si>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</si>
  <si>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</si>
  <si>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</si>
  <si>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</si>
  <si>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</si>
  <si>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</si>
  <si>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</si>
  <si>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</si>
  <si>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</si>
  <si>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</si>
  <si>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</si>
  <si>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</si>
  <si>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</si>
  <si>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</si>
  <si>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</si>
  <si>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</si>
  <si>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</si>
  <si>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</si>
  <si>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</si>
  <si>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</si>
  <si>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</si>
  <si>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</si>
  <si>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</si>
  <si>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</si>
  <si>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</si>
  <si>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</si>
  <si>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</si>
  <si>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</si>
  <si>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</si>
  <si>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</si>
  <si>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</si>
  <si>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</si>
  <si>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</si>
  <si>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</si>
  <si>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</si>
  <si>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</si>
  <si>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</si>
  <si>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</si>
  <si>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</si>
  <si>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</si>
  <si>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</si>
  <si>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</si>
  <si>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</si>
  <si>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</si>
  <si>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</si>
  <si>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</si>
  <si>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</si>
  <si>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</si>
  <si>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</si>
  <si>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</si>
  <si>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</si>
  <si>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</si>
  <si>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</si>
  <si>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</si>
  <si>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</si>
  <si>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</si>
  <si>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</si>
  <si>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</si>
  <si>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</si>
  <si>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</si>
  <si>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</si>
  <si>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</si>
  <si>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</si>
  <si>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</si>
  <si>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</si>
  <si>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</si>
  <si>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</si>
  <si>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</si>
  <si>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</si>
  <si>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</si>
  <si>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</si>
  <si>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</si>
  <si>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</si>
  <si>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</si>
  <si>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</si>
  <si>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</si>
  <si>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</si>
  <si>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</si>
  <si>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</si>
  <si>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</si>
  <si>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</si>
  <si>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</si>
  <si>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</si>
  <si>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</si>
  <si>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</si>
  <si>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</si>
  <si>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</si>
  <si>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</si>
  <si>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</si>
  <si>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</si>
  <si>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</si>
  <si>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</si>
  <si>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</si>
  <si>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</si>
  <si>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</si>
  <si>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</si>
  <si>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</si>
  <si>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</si>
  <si>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</si>
  <si>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</si>
  <si>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</si>
  <si>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</si>
  <si>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</si>
  <si>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</si>
  <si>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</si>
  <si>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</si>
  <si>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</si>
  <si>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</si>
  <si>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</si>
  <si>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</si>
  <si>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</si>
  <si>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</si>
  <si>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</si>
  <si>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</si>
  <si>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</si>
  <si>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</si>
  <si>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</si>
  <si>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</si>
  <si>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</si>
  <si>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</si>
  <si>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</si>
  <si>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</si>
  <si>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</si>
  <si>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</si>
  <si>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</si>
  <si>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</si>
  <si>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</si>
  <si>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</si>
  <si>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</si>
  <si>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</si>
  <si>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</si>
  <si>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</si>
  <si>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</si>
  <si>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</si>
  <si>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</si>
  <si>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</si>
  <si>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</si>
  <si>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</si>
  <si>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</si>
  <si>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</si>
  <si>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</si>
  <si>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</si>
  <si>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</si>
  <si>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</si>
  <si>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</si>
  <si>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</si>
  <si>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</si>
  <si>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</si>
  <si>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</si>
  <si>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</si>
  <si>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</si>
  <si>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</si>
  <si>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</si>
  <si>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</si>
  <si>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</si>
  <si>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</si>
  <si>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</si>
  <si>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</si>
  <si>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</si>
  <si>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</si>
  <si>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</si>
  <si>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</si>
  <si>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</si>
  <si>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</si>
  <si>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</si>
  <si>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</si>
  <si>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</si>
  <si>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</si>
  <si>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</si>
  <si>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</si>
  <si>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</si>
  <si>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</si>
  <si>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</si>
  <si>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</si>
  <si>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</si>
  <si>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</si>
  <si>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</si>
  <si>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</si>
  <si>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</si>
  <si>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</si>
  <si>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</si>
  <si>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</si>
  <si>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</si>
  <si>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</si>
  <si>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</si>
  <si>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</si>
  <si>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</si>
  <si>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</si>
  <si>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</si>
  <si>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</si>
  <si>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</si>
  <si>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</si>
  <si>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</si>
  <si>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</si>
  <si>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</si>
  <si>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</si>
  <si>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</si>
  <si>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</si>
  <si>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</si>
  <si>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</si>
  <si>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</si>
  <si>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</si>
  <si>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</si>
  <si>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</si>
  <si>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</si>
  <si>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</si>
  <si>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</si>
  <si>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</si>
  <si>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</si>
  <si>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</si>
  <si>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</si>
  <si>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</si>
  <si>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</si>
  <si>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</si>
  <si>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</si>
  <si>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</si>
  <si>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</si>
  <si>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</si>
  <si>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</si>
  <si>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</si>
  <si>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</si>
  <si>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</si>
  <si>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</si>
  <si>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</si>
  <si>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</si>
  <si>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</si>
  <si>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</si>
  <si>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</si>
  <si>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</si>
  <si>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</si>
  <si>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</si>
  <si>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</si>
  <si>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</si>
  <si>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</si>
  <si>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</si>
  <si>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</si>
  <si>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</si>
  <si>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</si>
  <si>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</si>
  <si>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</si>
  <si>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</si>
  <si>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</si>
  <si>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</si>
  <si>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</si>
  <si>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</si>
  <si>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</si>
  <si>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</si>
  <si>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</si>
  <si>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</si>
  <si>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</si>
  <si>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</si>
  <si>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</si>
  <si>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</si>
  <si>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</si>
  <si>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</si>
  <si>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</si>
  <si>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</si>
  <si>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</si>
  <si>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</si>
  <si>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</si>
  <si>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</si>
  <si>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</si>
  <si>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</si>
  <si>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</si>
  <si>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</si>
  <si>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</si>
  <si>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</si>
  <si>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</si>
  <si>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</si>
  <si>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</si>
  <si>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</si>
  <si>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</si>
  <si>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</si>
  <si>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</si>
  <si>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</si>
  <si>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</si>
  <si>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</si>
  <si>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</si>
  <si>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</si>
  <si>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</si>
  <si>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</si>
  <si>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</si>
  <si>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</si>
  <si>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</si>
  <si>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</si>
  <si>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</si>
  <si>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</si>
  <si>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</si>
  <si>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</si>
  <si>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</si>
  <si>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</si>
  <si>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</si>
  <si>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</si>
  <si>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</si>
  <si>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</si>
  <si>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</si>
  <si>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</si>
  <si>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</si>
  <si>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</si>
  <si>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</si>
  <si>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</si>
  <si>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</si>
  <si>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</si>
  <si>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</si>
  <si>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</si>
  <si>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</si>
  <si>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</si>
  <si>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</si>
  <si>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</si>
  <si>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</si>
  <si>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</si>
  <si>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</si>
  <si>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</si>
  <si>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</si>
  <si>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</si>
  <si>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</si>
  <si>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</si>
  <si>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</si>
  <si>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</si>
  <si>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</si>
  <si>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</si>
  <si>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</si>
  <si>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</si>
  <si>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</si>
  <si>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</si>
  <si>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</si>
  <si>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</si>
  <si>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</si>
  <si>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</si>
  <si>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</si>
  <si>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</si>
  <si>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</si>
  <si>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</si>
  <si>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</si>
  <si>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</si>
  <si>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</si>
  <si>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</si>
  <si>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</si>
  <si>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</si>
  <si>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</si>
  <si>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</si>
  <si>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</si>
  <si>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</si>
  <si>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</si>
  <si>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</si>
  <si>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</si>
  <si>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</si>
  <si>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</si>
  <si>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</si>
  <si>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</si>
  <si>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</si>
  <si>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</si>
  <si>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</si>
  <si>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</si>
  <si>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</si>
  <si>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</si>
  <si>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</si>
  <si>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</si>
  <si>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</si>
  <si>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</si>
  <si>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</si>
  <si>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</si>
  <si>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</si>
  <si>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</si>
  <si>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</si>
  <si>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</si>
  <si>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</si>
  <si>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</si>
  <si>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</si>
  <si>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</si>
  <si>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</si>
  <si>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</si>
  <si>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</si>
  <si>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</si>
  <si>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</si>
  <si>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</si>
  <si>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</si>
  <si>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</si>
  <si>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</si>
  <si>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</si>
  <si>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</si>
  <si>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</si>
  <si>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</si>
  <si>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</si>
  <si>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</si>
  <si>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</si>
  <si>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</si>
  <si>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</si>
  <si>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</si>
  <si>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</si>
  <si>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</si>
  <si>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</si>
  <si>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</si>
  <si>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</si>
  <si>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</si>
  <si>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</si>
  <si>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</si>
  <si>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</si>
  <si>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</si>
  <si>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</si>
  <si>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</si>
  <si>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</si>
  <si>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</si>
  <si>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</si>
  <si>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</si>
  <si>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</si>
  <si>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</si>
  <si>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</si>
  <si>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</si>
  <si>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</si>
  <si>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</si>
  <si>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</si>
  <si>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</si>
  <si>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</si>
  <si>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</si>
  <si>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</si>
  <si>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</si>
  <si>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</si>
  <si>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</si>
  <si>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</si>
  <si>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</si>
  <si>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</si>
  <si>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</si>
  <si>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</si>
  <si>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</si>
  <si>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</si>
  <si>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</si>
  <si>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</si>
  <si>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</si>
  <si>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</si>
  <si>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</si>
  <si>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</si>
  <si>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</si>
  <si>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</si>
  <si>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</si>
  <si>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</si>
  <si>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</si>
  <si>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</si>
  <si>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</si>
  <si>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</si>
  <si>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</si>
  <si>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</si>
  <si>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</si>
  <si>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</si>
  <si>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</si>
  <si>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</si>
  <si>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</si>
  <si>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</si>
  <si>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</si>
  <si>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</si>
  <si>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</si>
  <si>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</si>
  <si>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</si>
  <si>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</si>
  <si>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</si>
  <si>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</si>
  <si>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</si>
  <si>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</si>
  <si>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</si>
  <si>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</si>
  <si>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</si>
  <si>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</si>
  <si>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</si>
  <si>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</si>
  <si>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</si>
  <si>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</si>
  <si>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</si>
  <si>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</si>
  <si>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</si>
  <si>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</si>
  <si>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</si>
  <si>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</si>
  <si>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</si>
  <si>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</si>
  <si>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</si>
  <si>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</si>
  <si>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</si>
  <si>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</si>
  <si>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</si>
  <si>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</si>
  <si>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</si>
  <si>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</si>
  <si>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</si>
  <si>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</si>
  <si>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</si>
  <si>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</si>
  <si>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</si>
  <si>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</si>
  <si>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</si>
  <si>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</si>
  <si>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</si>
  <si>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</si>
  <si>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</si>
  <si>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</si>
  <si>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</si>
  <si>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</si>
  <si>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</si>
  <si>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</si>
  <si>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</si>
  <si>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</si>
  <si>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</si>
  <si>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</si>
  <si>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</si>
  <si>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</si>
  <si>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</si>
  <si>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</si>
  <si>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</si>
  <si>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</si>
  <si>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</si>
  <si>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</si>
  <si>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</si>
  <si>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</si>
  <si>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</si>
  <si>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</si>
  <si>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</si>
  <si>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</si>
  <si>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</si>
  <si>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</si>
  <si>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</si>
  <si>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</si>
  <si>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</si>
  <si>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</si>
  <si>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</si>
  <si>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</si>
  <si>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</si>
  <si>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</si>
  <si>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</si>
  <si>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</si>
  <si>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</si>
  <si>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</si>
  <si>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</si>
  <si>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</si>
  <si>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</si>
  <si>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</si>
  <si>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</si>
  <si>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</si>
  <si>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</si>
  <si>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</si>
  <si>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</si>
  <si>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</si>
  <si>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</si>
  <si>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</si>
  <si>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</si>
  <si>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</si>
  <si>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</si>
  <si>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</si>
  <si>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</si>
  <si>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</si>
  <si>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</si>
  <si>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</si>
  <si>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</si>
  <si>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</si>
  <si>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</si>
  <si>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</si>
  <si>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</si>
  <si>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</si>
  <si>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</si>
  <si>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</si>
  <si>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</si>
  <si>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</si>
  <si>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</si>
  <si>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</si>
  <si>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</si>
  <si>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</si>
  <si>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</si>
  <si>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</si>
  <si>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</si>
  <si>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</si>
  <si>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</si>
  <si>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</si>
  <si>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</si>
  <si>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</si>
  <si>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</si>
  <si>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</si>
  <si>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</si>
  <si>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</si>
  <si>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</si>
  <si>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</si>
  <si>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</si>
  <si>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</si>
  <si>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</si>
  <si>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</si>
  <si>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</si>
  <si>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</si>
  <si>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</si>
  <si>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</si>
  <si>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</si>
  <si>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</si>
  <si>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</si>
  <si>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</si>
  <si>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</si>
  <si>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</si>
  <si>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</si>
  <si>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</si>
  <si>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</si>
  <si>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5020-5270</t>
  </si>
  <si>
    <t>5700-6000</t>
  </si>
  <si>
    <t>629-649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</si>
  <si>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</si>
  <si>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</si>
  <si>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</si>
  <si>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</si>
  <si>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</si>
  <si>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</si>
  <si>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</si>
  <si>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</si>
  <si>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</si>
  <si>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QE SECURITIES LLP</t>
  </si>
  <si>
    <t>132-140</t>
  </si>
  <si>
    <t>3450-3550</t>
  </si>
  <si>
    <t>3800-4000</t>
  </si>
  <si>
    <t>5400-5450</t>
  </si>
  <si>
    <t>CAPLIPOINT</t>
  </si>
  <si>
    <t>1085-1095</t>
  </si>
  <si>
    <t>JAI VINAYAK SECURITIES</t>
  </si>
  <si>
    <t>CRONY VYAPAR PVT LTD</t>
  </si>
  <si>
    <t>245-265</t>
  </si>
  <si>
    <t>417-437</t>
  </si>
  <si>
    <t>465-495</t>
  </si>
  <si>
    <t>LIBAS</t>
  </si>
  <si>
    <t>Libas Consu Products Ltd</t>
  </si>
  <si>
    <t>234.5-246.5</t>
  </si>
  <si>
    <t>265-285</t>
  </si>
  <si>
    <t>Second Buying Date</t>
  </si>
  <si>
    <t>903-929</t>
  </si>
  <si>
    <t>990-1050</t>
  </si>
  <si>
    <t>SBLI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</si>
  <si>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</si>
  <si>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</si>
  <si>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</si>
  <si>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</si>
  <si>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</si>
  <si>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</si>
  <si>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</si>
  <si>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</si>
  <si>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</si>
  <si>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</si>
  <si>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</si>
  <si>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AKM</t>
  </si>
  <si>
    <t>212-222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</si>
  <si>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</si>
  <si>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</si>
  <si>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</si>
  <si>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</si>
  <si>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</si>
  <si>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</si>
  <si>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HRTI PRIVATE LIMITED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</si>
  <si>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</si>
  <si>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</si>
  <si>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</si>
  <si>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</si>
  <si>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</si>
  <si>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</si>
  <si>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</si>
  <si>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</si>
  <si>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</si>
  <si>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JPPOWER</t>
  </si>
  <si>
    <t>Jaiprakash Power Ven. Lt</t>
  </si>
  <si>
    <t>JAINAM BROKING LIMITED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</si>
  <si>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</si>
  <si>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</si>
  <si>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</si>
  <si>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</si>
  <si>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</si>
  <si>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</si>
  <si>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</si>
  <si>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</si>
  <si>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</si>
  <si>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16-17</t>
  </si>
  <si>
    <t>06-07</t>
  </si>
  <si>
    <t>BILLWIN</t>
  </si>
  <si>
    <t>ARUN KUMAR GANERIWALA</t>
  </si>
  <si>
    <t>GALACTICO</t>
  </si>
  <si>
    <t>CHARUSHILA VIPUL LATHI</t>
  </si>
  <si>
    <t>GFIL</t>
  </si>
  <si>
    <t>DHULL TRADING PRIVATE LIMITED</t>
  </si>
  <si>
    <t>AMIT BAJAJ</t>
  </si>
  <si>
    <t>JETMALL</t>
  </si>
  <si>
    <t>RIKHAV SECURITIES LIMITED</t>
  </si>
  <si>
    <t>ONTIC</t>
  </si>
  <si>
    <t>SWAGTAM</t>
  </si>
  <si>
    <t>SEEMA</t>
  </si>
  <si>
    <t>SUSHILA DEVI AGARWAL</t>
  </si>
  <si>
    <t>PURSHOTTAM AGARWAL</t>
  </si>
  <si>
    <t>BAJAJHIND</t>
  </si>
  <si>
    <t>Bajaj Hindustan Sugar Ltd</t>
  </si>
  <si>
    <t>TOPGAIN FINANCE PRIVATE LIMITED</t>
  </si>
  <si>
    <t>INTENTECH</t>
  </si>
  <si>
    <t>Intense Technologies Ltd</t>
  </si>
  <si>
    <t>PRIYESH BAHUGUNA</t>
  </si>
  <si>
    <t>NITCO</t>
  </si>
  <si>
    <t>Nitco Limited</t>
  </si>
  <si>
    <t>MULTIPLIER SHARE &amp; STOCK ADVISORS PRIVATE LIMITED</t>
  </si>
  <si>
    <t>SHRIRAMPPS</t>
  </si>
  <si>
    <t>Shriram Properties Ltd</t>
  </si>
  <si>
    <t>TPLPLASTEH</t>
  </si>
  <si>
    <t>TPL Plastech Limited</t>
  </si>
  <si>
    <t>SHANTHALA</t>
  </si>
  <si>
    <t>Shanthala FMCG Products L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</si>
  <si>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</si>
  <si>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</si>
  <si>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</si>
  <si>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</si>
  <si>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</si>
  <si>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</si>
  <si>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1260-1280</t>
  </si>
  <si>
    <t>COALINDIA NOV FUT</t>
  </si>
  <si>
    <t>314.5-315.5</t>
  </si>
  <si>
    <t>320-325</t>
  </si>
  <si>
    <t>COFORGE NOV FUT</t>
  </si>
  <si>
    <t>5115-5125</t>
  </si>
  <si>
    <t>5190-5260</t>
  </si>
  <si>
    <t>79.5-82.50</t>
  </si>
  <si>
    <t>88-94</t>
  </si>
  <si>
    <t>338.5-348.5</t>
  </si>
  <si>
    <t>375-400</t>
  </si>
  <si>
    <t>181.5-189.5</t>
  </si>
  <si>
    <t>204-214</t>
  </si>
  <si>
    <t>FINNIFTY 19500 PE 07-NOV</t>
  </si>
  <si>
    <t>39-40</t>
  </si>
  <si>
    <t>40-42</t>
  </si>
  <si>
    <t>AASTAFIN</t>
  </si>
  <si>
    <t>REEMA OSTWAL</t>
  </si>
  <si>
    <t>SHOBHA KAMALESH KUMAR</t>
  </si>
  <si>
    <t>ABVL</t>
  </si>
  <si>
    <t>JAINAM UDAY SHAH</t>
  </si>
  <si>
    <t>RAMESH LINGAMANENI</t>
  </si>
  <si>
    <t>MADHUKAR SHETH</t>
  </si>
  <si>
    <t>RAMESHKUMAR MOHANLALJI SONI</t>
  </si>
  <si>
    <t>ANERI</t>
  </si>
  <si>
    <t>MENDESRIRAMULU</t>
  </si>
  <si>
    <t>VIJAYA BHASKAR APPAPURAPU</t>
  </si>
  <si>
    <t>ANUPAM</t>
  </si>
  <si>
    <t>MANISH YADAV</t>
  </si>
  <si>
    <t>AVAILFC</t>
  </si>
  <si>
    <t>ADITI PATNI</t>
  </si>
  <si>
    <t>AXELPOLY</t>
  </si>
  <si>
    <t>VAIBHAV EQUISEC PRIVATE LIMITED</t>
  </si>
  <si>
    <t>TEJAL PARAG DATTANI</t>
  </si>
  <si>
    <t>BCCL</t>
  </si>
  <si>
    <t>SHREEKANT BAGARIA</t>
  </si>
  <si>
    <t>BFFL</t>
  </si>
  <si>
    <t>ALAM MOHD MAQSOOD</t>
  </si>
  <si>
    <t>CAMEXLTD</t>
  </si>
  <si>
    <t>RAKESH BHAILALBHAI PATEL</t>
  </si>
  <si>
    <t>ANAND KANTILAL BAFNA</t>
  </si>
  <si>
    <t>CHANDNIMACH</t>
  </si>
  <si>
    <t>SOORYA GAYATHRI NEELIYATH</t>
  </si>
  <si>
    <t>DANUBE</t>
  </si>
  <si>
    <t>KAMINI NIKUNJ TRIVEDI</t>
  </si>
  <si>
    <t>EPBIO</t>
  </si>
  <si>
    <t>LALITA MEHTA</t>
  </si>
  <si>
    <t>AJAY MEHTA</t>
  </si>
  <si>
    <t>RAJIV MEHTA</t>
  </si>
  <si>
    <t>NISCHAY MARWHA</t>
  </si>
  <si>
    <t>GOPAIST</t>
  </si>
  <si>
    <t>VINITA AGRAWAL</t>
  </si>
  <si>
    <t>GSTL</t>
  </si>
  <si>
    <t>KAILASHBEN ASHOKKUMAR PATEL</t>
  </si>
  <si>
    <t>HEERAISP</t>
  </si>
  <si>
    <t>JR SEAMLESS PRIVATE LIMITED</t>
  </si>
  <si>
    <t>JATTAINDUS</t>
  </si>
  <si>
    <t>VADASSERY DEVASSY HENRY</t>
  </si>
  <si>
    <t>JINSURI ELECTROMET LIMITED</t>
  </si>
  <si>
    <t>JTAPARIA</t>
  </si>
  <si>
    <t>SYKES AND RAY EQUITIES (INDIA) LIMITED</t>
  </si>
  <si>
    <t>NAVARATHANMAL ANIL KUMAR</t>
  </si>
  <si>
    <t>KKSHL</t>
  </si>
  <si>
    <t>HARSHIT BIREN GANDHI</t>
  </si>
  <si>
    <t>LATIN MANHARLAL SECURITIES PVT LTD</t>
  </si>
  <si>
    <t>HEENA BIREN GANDHI</t>
  </si>
  <si>
    <t>SAHASTRAA ADVISORS PRIVATE LIMITED</t>
  </si>
  <si>
    <t>MANSI SHARE &amp; STOCK ADVISORS PRIVATE LIMITED</t>
  </si>
  <si>
    <t>SANJAY POPATLAL JAIN</t>
  </si>
  <si>
    <t>MEGASTAR</t>
  </si>
  <si>
    <t>MONIKA GARWARE</t>
  </si>
  <si>
    <t>MNIL</t>
  </si>
  <si>
    <t>HIMANSHU RAJPUT</t>
  </si>
  <si>
    <t>MRP</t>
  </si>
  <si>
    <t>SOMYA AGRO SUPERMART</t>
  </si>
  <si>
    <t>JAYESHA AJIT SANTOKI</t>
  </si>
  <si>
    <t>ORGANICREC</t>
  </si>
  <si>
    <t>DINESH JAGMOHANDAS SHAH</t>
  </si>
  <si>
    <t>ORIBEVER</t>
  </si>
  <si>
    <t>PODDAR PROJECTS LIMITED</t>
  </si>
  <si>
    <t>RESGEN</t>
  </si>
  <si>
    <t>SHREE BAHUBALI CORPORATION LTD</t>
  </si>
  <si>
    <t>SHERWOOD SECURITIES PVT LTD</t>
  </si>
  <si>
    <t>RFLL</t>
  </si>
  <si>
    <t>SUNITA RANI</t>
  </si>
  <si>
    <t>SAMYAKINT</t>
  </si>
  <si>
    <t>KAILASHSINGHKHUSHALSINGHRAWAL</t>
  </si>
  <si>
    <t>KAMLESH GUPTA</t>
  </si>
  <si>
    <t>SELLWIN</t>
  </si>
  <si>
    <t>BHUMIKA CHIRAG PATEL</t>
  </si>
  <si>
    <t>SHANGAR</t>
  </si>
  <si>
    <t>DEEPAL PRAVINBHAI SHAH HUF</t>
  </si>
  <si>
    <t>SHANTIGURU</t>
  </si>
  <si>
    <t>SHETALL KUMARPAL BALDOTA</t>
  </si>
  <si>
    <t>SHILGRAVQ</t>
  </si>
  <si>
    <t>NEIL INFORMATION TECHNOLOGY PRIVATE LIMITED</t>
  </si>
  <si>
    <t>STAR</t>
  </si>
  <si>
    <t>BNP PARIBAS ARBITRAGE</t>
  </si>
  <si>
    <t>PRONOMZ VENTURES LLP</t>
  </si>
  <si>
    <t>SVJ</t>
  </si>
  <si>
    <t>RAJU HARIHARAN</t>
  </si>
  <si>
    <t>DEEPIKA GUPTA</t>
  </si>
  <si>
    <t>SYLPH</t>
  </si>
  <si>
    <t>REKHA RAMESH GUPTA</t>
  </si>
  <si>
    <t>BAPNA TRUST</t>
  </si>
  <si>
    <t>TAAZAINT</t>
  </si>
  <si>
    <t>ANAND MOHAN</t>
  </si>
  <si>
    <t>SAMIDHA SAMIDHA</t>
  </si>
  <si>
    <t>SIREESHA PABBATHI</t>
  </si>
  <si>
    <t>JHANSI SANIVARAPU</t>
  </si>
  <si>
    <t>SARVESWAR REDDY SANIVARAPU</t>
  </si>
  <si>
    <t>VIVANTA</t>
  </si>
  <si>
    <t>RUPAM BISWAS</t>
  </si>
  <si>
    <t>TARLA AMRISHBHAI PARIKH</t>
  </si>
  <si>
    <t>VPL</t>
  </si>
  <si>
    <t>BLUESKY INFRA DEVELOPERS PRIVATE LIMITED</t>
  </si>
  <si>
    <t>CAPACIOUS WEALTH MANAGEMENT LLP</t>
  </si>
  <si>
    <t>AKSHAR</t>
  </si>
  <si>
    <t>Akshar Spintex Limited</t>
  </si>
  <si>
    <t>NIKHIL RAJESH SINGH</t>
  </si>
  <si>
    <t>ANZEN</t>
  </si>
  <si>
    <t>Anzen Ind Ene Yld Plu Tru</t>
  </si>
  <si>
    <t>VIRGIN SECURITIES AND CREDITS PRIVATE LIMITED</t>
  </si>
  <si>
    <t>BLISSGVS</t>
  </si>
  <si>
    <t>Bliss GVS Pharma Ltd</t>
  </si>
  <si>
    <t>CELLO</t>
  </si>
  <si>
    <t>Cello World Limited</t>
  </si>
  <si>
    <t>PLUTUS WEALTH MANAGEMENT LLP</t>
  </si>
  <si>
    <t>RELIANCE COMMERCIAL FINANCE LIMITED</t>
  </si>
  <si>
    <t>CHEMBOND</t>
  </si>
  <si>
    <t>Chembond Chemicals Ltd</t>
  </si>
  <si>
    <t>SEETHA KUMARI</t>
  </si>
  <si>
    <t>GODHA</t>
  </si>
  <si>
    <t>Godha Cabcon Insulat Ltd</t>
  </si>
  <si>
    <t>GLOBALWORTH SECURITIES LIMITED</t>
  </si>
  <si>
    <t>HCC</t>
  </si>
  <si>
    <t>Hindustan Construc Co.</t>
  </si>
  <si>
    <t>CITADEL SECURITIES INDIA MARKETS PRIVATE LIMITED</t>
  </si>
  <si>
    <t>HIGREEN</t>
  </si>
  <si>
    <t>Hi Green Carbon Limited</t>
  </si>
  <si>
    <t>HOMESFY</t>
  </si>
  <si>
    <t>Homesfy Realty Limited</t>
  </si>
  <si>
    <t>IITL</t>
  </si>
  <si>
    <t>Industrial Inv Trust Ltd</t>
  </si>
  <si>
    <t>IKIO</t>
  </si>
  <si>
    <t>Ikio Lighting Limited</t>
  </si>
  <si>
    <t>BHUPESH KUMAR LODHA &amp; SONS HUF</t>
  </si>
  <si>
    <t>JPASSOCIAT</t>
  </si>
  <si>
    <t>Jaiprakash Associates Lim</t>
  </si>
  <si>
    <t>MANSI SHARE AND STOCK ADVISORS PVT LTD</t>
  </si>
  <si>
    <t>ACHINTYA SECURITIES PRIVATE LIMITED</t>
  </si>
  <si>
    <t>MAGSON</t>
  </si>
  <si>
    <t>Magson Retail And Dist L</t>
  </si>
  <si>
    <t>ZAKI ABBAS NASSER</t>
  </si>
  <si>
    <t>ONMOBILE</t>
  </si>
  <si>
    <t>OnMobile Global Limited</t>
  </si>
  <si>
    <t>PONNIERODE</t>
  </si>
  <si>
    <t>Ponni Sugars (Erode) Limi</t>
  </si>
  <si>
    <t>RPOWER</t>
  </si>
  <si>
    <t>Reliance Power Limited</t>
  </si>
  <si>
    <t>SILGO</t>
  </si>
  <si>
    <t>Silgo Retail Limited</t>
  </si>
  <si>
    <t>SANJAY SURI</t>
  </si>
  <si>
    <t>TRANSTEEL</t>
  </si>
  <si>
    <t>Transteel Seating Tech L</t>
  </si>
  <si>
    <t>PRAFULL  RAI</t>
  </si>
  <si>
    <t>SIDDHARTH ABHAIKUMAR NAHAR</t>
  </si>
  <si>
    <t>SHREE BAHUBALI COMMODITIES PVT LTD</t>
  </si>
  <si>
    <t>KALKUT COMMUNICATION PVT LTD</t>
  </si>
  <si>
    <t>URBAN</t>
  </si>
  <si>
    <t>Urban Enviro Waste Mgmt L</t>
  </si>
  <si>
    <t>URJA</t>
  </si>
  <si>
    <t>Urja Global Limited</t>
  </si>
  <si>
    <t>AMBIT SECURITIES BROKING PVT LTD</t>
  </si>
  <si>
    <t>VERTOZ</t>
  </si>
  <si>
    <t>Vertoz Advertising Ltd</t>
  </si>
  <si>
    <t>FAIRY LAND AND REAL ESTATE PRIVATE LIMITED</t>
  </si>
  <si>
    <t>NIRAJ RAJNIKANT SHAH</t>
  </si>
  <si>
    <t>SW CAPITAL PRIVATE LIMITED</t>
  </si>
  <si>
    <t>VISHNUINFR</t>
  </si>
  <si>
    <t>Vishnusurya Proj N Infr L</t>
  </si>
  <si>
    <t>YUGA STOCKS AND COMMODITIES PRIVATE LIMITED  .</t>
  </si>
  <si>
    <t>SETU SECURITIES PVT LTD</t>
  </si>
  <si>
    <t>EPITOME TRADING AND INVESTMENTS</t>
  </si>
  <si>
    <t>WOMANCART</t>
  </si>
  <si>
    <t>Womancart Limited</t>
  </si>
  <si>
    <t>STATSOL RESEARCH LLP</t>
  </si>
  <si>
    <t>AXIS BANK LIMITED</t>
  </si>
  <si>
    <t>AJAY  SALVI</t>
  </si>
  <si>
    <t>MAHADEV MANUBHAI MAKVANA</t>
  </si>
  <si>
    <t>GOLDMAN SACHS FUNDS  GOLDMAN SACHS INDIA EQUITY PORTFOLIO</t>
  </si>
  <si>
    <t>INSPIRE</t>
  </si>
  <si>
    <t>Inspire Films Limited</t>
  </si>
  <si>
    <t>NAV CAPITAL VCC - NAV CAPITAL EMERGING STAR FUND</t>
  </si>
  <si>
    <t>NISHTHA INVESTMENT AND CONSULTANCY SERVICES PRIVATE LIMITED</t>
  </si>
  <si>
    <t>KRISHCA</t>
  </si>
  <si>
    <t>Krishca Strapping Sltn L</t>
  </si>
  <si>
    <t>HARISH KUMAR GUPTA</t>
  </si>
  <si>
    <t>RANASUG</t>
  </si>
  <si>
    <t>Rana Sugars Ltd</t>
  </si>
  <si>
    <t>LAXMI NARAYAN NAIK</t>
  </si>
  <si>
    <t>VANITA CHORDIA</t>
  </si>
  <si>
    <t>MONEYWISE FINANCIAL SERVICES PRIVATE LTD</t>
  </si>
  <si>
    <t>ICICI BANK LIMITED</t>
  </si>
  <si>
    <t>LEADING LIGHT FUND VCC THE TRIUMPH FUND</t>
  </si>
  <si>
    <t>RAJASTHAN GLOBAL SECURITIES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</si>
</sst>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8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0" borderId="7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30" xfId="0" applyFont="1" applyBorder="1" applyAlignment="1">
      <alignment vertical="center"/>
    </xf>
    <xf numFmtId="16" fontId="36" fillId="0" borderId="30" xfId="0" applyNumberFormat="1" applyFont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45237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45237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8" t="s">
        <v>16</v>
      </c>
      <c r="B9" s="350" t="s">
        <v>17</v>
      </c>
      <c r="C9" s="350" t="s">
        <v>18</v>
      </c>
      <c r="D9" s="350" t="s">
        <v>19</v>
      </c>
      <c r="E9" s="26" t="s">
        <v>20</v>
      </c>
      <c r="F9" s="26" t="s">
        <v>21</v>
      </c>
      <c r="G9" s="345" t="s">
        <v>22</v>
      </c>
      <c r="H9" s="346"/>
      <c r="I9" s="347"/>
      <c r="J9" s="345" t="s">
        <v>23</v>
      </c>
      <c r="K9" s="346"/>
      <c r="L9" s="347"/>
      <c r="M9" s="26"/>
      <c r="N9" s="27"/>
      <c r="O9" s="27"/>
      <c r="P9" s="27"/>
    </row>
    <row r="10" spans="1:16" ht="40.200000000000003">
      <c r="A10" s="349"/>
      <c r="B10" s="351"/>
      <c r="C10" s="351"/>
      <c r="D10" s="351"/>
      <c r="E10" s="28" t="s">
        <v>24</v>
      </c>
      <c r="F10" s="28" t="s">
        <v>24</v>
      </c>
      <c r="G10" s="258" t="s">
        <v>25</v>
      </c>
      <c r="H10" s="258" t="s">
        <v>26</v>
      </c>
      <c r="I10" s="258" t="s">
        <v>27</v>
      </c>
      <c r="J10" s="258" t="s">
        <v>28</v>
      </c>
      <c r="K10" s="258" t="s">
        <v>29</v>
      </c>
      <c r="L10" s="258" t="s">
        <v>30</v>
      </c>
      <c r="M10" s="258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5">
        <v>1</v>
      </c>
      <c r="B11" s="278" t="s">
        <v>34</v>
      </c>
      <c r="C11" s="254" t="s">
        <v>35</v>
      </c>
      <c r="D11" s="269">
        <v>45260</v>
      </c>
      <c r="E11" s="254">
        <v>19486.5</v>
      </c>
      <c r="F11" s="254">
        <v>19454.666666666668</v>
      </c>
      <c r="G11" s="253">
        <v>19416.833333333336</v>
      </c>
      <c r="H11" s="253">
        <v>19347.166666666668</v>
      </c>
      <c r="I11" s="253">
        <v>19309.333333333336</v>
      </c>
      <c r="J11" s="253">
        <v>19524.333333333336</v>
      </c>
      <c r="K11" s="253">
        <v>19562.166666666672</v>
      </c>
      <c r="L11" s="253">
        <v>19631.833333333336</v>
      </c>
      <c r="M11" s="252">
        <v>19492.5</v>
      </c>
      <c r="N11" s="252">
        <v>19385</v>
      </c>
      <c r="O11" s="252">
        <v>12272100</v>
      </c>
      <c r="P11" s="255">
        <v>-1.129126467803984E-2</v>
      </c>
    </row>
    <row r="12" spans="1:16" ht="12.75" customHeight="1">
      <c r="A12" s="265">
        <v>2</v>
      </c>
      <c r="B12" s="278" t="s">
        <v>34</v>
      </c>
      <c r="C12" s="254" t="s">
        <v>36</v>
      </c>
      <c r="D12" s="269">
        <v>45260</v>
      </c>
      <c r="E12" s="254">
        <v>43839.8</v>
      </c>
      <c r="F12" s="254">
        <v>43768.883333333331</v>
      </c>
      <c r="G12" s="253">
        <v>43669.766666666663</v>
      </c>
      <c r="H12" s="253">
        <v>43499.73333333333</v>
      </c>
      <c r="I12" s="253">
        <v>43400.616666666661</v>
      </c>
      <c r="J12" s="253">
        <v>43938.916666666664</v>
      </c>
      <c r="K12" s="253">
        <v>44038.033333333333</v>
      </c>
      <c r="L12" s="253">
        <v>44208.066666666666</v>
      </c>
      <c r="M12" s="252">
        <v>43868</v>
      </c>
      <c r="N12" s="252">
        <v>43598.85</v>
      </c>
      <c r="O12" s="252">
        <v>2631930</v>
      </c>
      <c r="P12" s="255">
        <v>2.7547757645322621E-2</v>
      </c>
    </row>
    <row r="13" spans="1:16" ht="12.75" customHeight="1">
      <c r="A13" s="265">
        <v>3</v>
      </c>
      <c r="B13" s="278" t="s">
        <v>34</v>
      </c>
      <c r="C13" s="277" t="s">
        <v>37</v>
      </c>
      <c r="D13" s="271">
        <v>45258</v>
      </c>
      <c r="E13" s="270">
        <v>19633</v>
      </c>
      <c r="F13" s="270">
        <v>19597.416666666668</v>
      </c>
      <c r="G13" s="272">
        <v>19549.633333333335</v>
      </c>
      <c r="H13" s="272">
        <v>19466.266666666666</v>
      </c>
      <c r="I13" s="272">
        <v>19418.483333333334</v>
      </c>
      <c r="J13" s="272">
        <v>19680.783333333336</v>
      </c>
      <c r="K13" s="272">
        <v>19728.566666666669</v>
      </c>
      <c r="L13" s="272">
        <v>19811.933333333338</v>
      </c>
      <c r="M13" s="273">
        <v>19645.2</v>
      </c>
      <c r="N13" s="273">
        <v>19514.05</v>
      </c>
      <c r="O13" s="273">
        <v>57800</v>
      </c>
      <c r="P13" s="274">
        <v>3.8820992092020126E-2</v>
      </c>
    </row>
    <row r="14" spans="1:16" ht="12.75" customHeight="1">
      <c r="A14" s="265">
        <v>4</v>
      </c>
      <c r="B14" s="278" t="s">
        <v>34</v>
      </c>
      <c r="C14" s="277" t="s">
        <v>38</v>
      </c>
      <c r="D14" s="271">
        <v>45254</v>
      </c>
      <c r="E14" s="270">
        <v>8959.4</v>
      </c>
      <c r="F14" s="270">
        <v>8939.2166666666653</v>
      </c>
      <c r="G14" s="272">
        <v>8914.4833333333299</v>
      </c>
      <c r="H14" s="272">
        <v>8869.5666666666639</v>
      </c>
      <c r="I14" s="272">
        <v>8844.8333333333285</v>
      </c>
      <c r="J14" s="272">
        <v>8984.1333333333314</v>
      </c>
      <c r="K14" s="272">
        <v>9008.866666666665</v>
      </c>
      <c r="L14" s="272">
        <v>9053.7833333333328</v>
      </c>
      <c r="M14" s="273">
        <v>8963.9500000000007</v>
      </c>
      <c r="N14" s="273">
        <v>8894.2999999999993</v>
      </c>
      <c r="O14" s="273">
        <v>665325</v>
      </c>
      <c r="P14" s="274">
        <v>-7.9400581525385823E-3</v>
      </c>
    </row>
    <row r="15" spans="1:16" ht="12.75" customHeight="1">
      <c r="A15" s="265">
        <v>5</v>
      </c>
      <c r="B15" s="278" t="s">
        <v>39</v>
      </c>
      <c r="C15" s="270" t="s">
        <v>40</v>
      </c>
      <c r="D15" s="271">
        <v>45260</v>
      </c>
      <c r="E15" s="270">
        <v>511.65</v>
      </c>
      <c r="F15" s="270">
        <v>499.38333333333338</v>
      </c>
      <c r="G15" s="272">
        <v>484.86666666666679</v>
      </c>
      <c r="H15" s="272">
        <v>458.08333333333343</v>
      </c>
      <c r="I15" s="272">
        <v>443.56666666666683</v>
      </c>
      <c r="J15" s="272">
        <v>526.16666666666674</v>
      </c>
      <c r="K15" s="272">
        <v>540.68333333333328</v>
      </c>
      <c r="L15" s="272">
        <v>567.4666666666667</v>
      </c>
      <c r="M15" s="273">
        <v>513.9</v>
      </c>
      <c r="N15" s="273">
        <v>472.6</v>
      </c>
      <c r="O15" s="273">
        <v>14342000</v>
      </c>
      <c r="P15" s="274">
        <v>-3.7061904122465419E-2</v>
      </c>
    </row>
    <row r="16" spans="1:16" ht="12.75" customHeight="1">
      <c r="A16" s="265">
        <v>6</v>
      </c>
      <c r="B16" s="278" t="s">
        <v>41</v>
      </c>
      <c r="C16" s="275" t="s">
        <v>42</v>
      </c>
      <c r="D16" s="271">
        <v>45260</v>
      </c>
      <c r="E16" s="270">
        <v>4218.05</v>
      </c>
      <c r="F16" s="270">
        <v>4202.6833333333334</v>
      </c>
      <c r="G16" s="272">
        <v>4171.3666666666668</v>
      </c>
      <c r="H16" s="272">
        <v>4124.6833333333334</v>
      </c>
      <c r="I16" s="272">
        <v>4093.3666666666668</v>
      </c>
      <c r="J16" s="272">
        <v>4249.3666666666668</v>
      </c>
      <c r="K16" s="272">
        <v>4280.6833333333343</v>
      </c>
      <c r="L16" s="272">
        <v>4327.3666666666668</v>
      </c>
      <c r="M16" s="273">
        <v>4234</v>
      </c>
      <c r="N16" s="273">
        <v>4156</v>
      </c>
      <c r="O16" s="273">
        <v>1684375</v>
      </c>
      <c r="P16" s="274">
        <v>-1.4264813460131675E-2</v>
      </c>
    </row>
    <row r="17" spans="1:16" ht="12.75" customHeight="1">
      <c r="A17" s="265">
        <v>7</v>
      </c>
      <c r="B17" s="278" t="s">
        <v>43</v>
      </c>
      <c r="C17" s="275" t="s">
        <v>44</v>
      </c>
      <c r="D17" s="271">
        <v>45260</v>
      </c>
      <c r="E17" s="270">
        <v>23385.8</v>
      </c>
      <c r="F17" s="270">
        <v>23214.533333333336</v>
      </c>
      <c r="G17" s="272">
        <v>22955.266666666674</v>
      </c>
      <c r="H17" s="272">
        <v>22524.733333333337</v>
      </c>
      <c r="I17" s="272">
        <v>22265.466666666674</v>
      </c>
      <c r="J17" s="272">
        <v>23645.066666666673</v>
      </c>
      <c r="K17" s="272">
        <v>23904.333333333336</v>
      </c>
      <c r="L17" s="272">
        <v>24334.866666666672</v>
      </c>
      <c r="M17" s="273">
        <v>23473.8</v>
      </c>
      <c r="N17" s="273">
        <v>22784</v>
      </c>
      <c r="O17" s="273">
        <v>68120</v>
      </c>
      <c r="P17" s="274">
        <v>-3.4032898468519569E-2</v>
      </c>
    </row>
    <row r="18" spans="1:16" ht="12.75" customHeight="1">
      <c r="A18" s="265">
        <v>8</v>
      </c>
      <c r="B18" s="278" t="s">
        <v>45</v>
      </c>
      <c r="C18" s="276" t="s">
        <v>46</v>
      </c>
      <c r="D18" s="271">
        <v>45260</v>
      </c>
      <c r="E18" s="270">
        <v>171.95</v>
      </c>
      <c r="F18" s="270">
        <v>172.86666666666667</v>
      </c>
      <c r="G18" s="272">
        <v>170.08333333333334</v>
      </c>
      <c r="H18" s="272">
        <v>168.21666666666667</v>
      </c>
      <c r="I18" s="272">
        <v>165.43333333333334</v>
      </c>
      <c r="J18" s="272">
        <v>174.73333333333335</v>
      </c>
      <c r="K18" s="272">
        <v>177.51666666666665</v>
      </c>
      <c r="L18" s="272">
        <v>179.38333333333335</v>
      </c>
      <c r="M18" s="273">
        <v>175.65</v>
      </c>
      <c r="N18" s="273">
        <v>171</v>
      </c>
      <c r="O18" s="273">
        <v>50506200</v>
      </c>
      <c r="P18" s="274">
        <v>7.3576675849403125E-2</v>
      </c>
    </row>
    <row r="19" spans="1:16" ht="12.75" customHeight="1">
      <c r="A19" s="265">
        <v>9</v>
      </c>
      <c r="B19" s="278" t="s">
        <v>47</v>
      </c>
      <c r="C19" s="273" t="s">
        <v>48</v>
      </c>
      <c r="D19" s="271">
        <v>45260</v>
      </c>
      <c r="E19" s="270">
        <v>218.1</v>
      </c>
      <c r="F19" s="270">
        <v>217.91666666666666</v>
      </c>
      <c r="G19" s="272">
        <v>216.13333333333333</v>
      </c>
      <c r="H19" s="272">
        <v>214.16666666666666</v>
      </c>
      <c r="I19" s="272">
        <v>212.38333333333333</v>
      </c>
      <c r="J19" s="272">
        <v>219.88333333333333</v>
      </c>
      <c r="K19" s="272">
        <v>221.66666666666669</v>
      </c>
      <c r="L19" s="272">
        <v>223.63333333333333</v>
      </c>
      <c r="M19" s="273">
        <v>219.7</v>
      </c>
      <c r="N19" s="273">
        <v>215.95</v>
      </c>
      <c r="O19" s="273">
        <v>32455800</v>
      </c>
      <c r="P19" s="274">
        <v>-1.8477748073596478E-2</v>
      </c>
    </row>
    <row r="20" spans="1:16" ht="12.75" customHeight="1">
      <c r="A20" s="265">
        <v>10</v>
      </c>
      <c r="B20" s="278" t="s">
        <v>49</v>
      </c>
      <c r="C20" s="270" t="s">
        <v>50</v>
      </c>
      <c r="D20" s="271">
        <v>45260</v>
      </c>
      <c r="E20" s="270">
        <v>1874.65</v>
      </c>
      <c r="F20" s="270">
        <v>1881.5333333333335</v>
      </c>
      <c r="G20" s="272">
        <v>1865.7166666666672</v>
      </c>
      <c r="H20" s="272">
        <v>1856.7833333333335</v>
      </c>
      <c r="I20" s="272">
        <v>1840.9666666666672</v>
      </c>
      <c r="J20" s="272">
        <v>1890.4666666666672</v>
      </c>
      <c r="K20" s="272">
        <v>1906.2833333333333</v>
      </c>
      <c r="L20" s="272">
        <v>1915.2166666666672</v>
      </c>
      <c r="M20" s="273">
        <v>1897.35</v>
      </c>
      <c r="N20" s="273">
        <v>1872.6</v>
      </c>
      <c r="O20" s="273">
        <v>5238900</v>
      </c>
      <c r="P20" s="274">
        <v>-1.6944381895969376E-2</v>
      </c>
    </row>
    <row r="21" spans="1:16" ht="12.75" customHeight="1">
      <c r="A21" s="265">
        <v>11</v>
      </c>
      <c r="B21" s="278" t="s">
        <v>45</v>
      </c>
      <c r="C21" s="270" t="s">
        <v>51</v>
      </c>
      <c r="D21" s="271">
        <v>45260</v>
      </c>
      <c r="E21" s="270">
        <v>2259.25</v>
      </c>
      <c r="F21" s="270">
        <v>2258.4833333333336</v>
      </c>
      <c r="G21" s="272">
        <v>2243.916666666667</v>
      </c>
      <c r="H21" s="272">
        <v>2228.5833333333335</v>
      </c>
      <c r="I21" s="272">
        <v>2214.0166666666669</v>
      </c>
      <c r="J21" s="272">
        <v>2273.8166666666671</v>
      </c>
      <c r="K21" s="272">
        <v>2288.3833333333337</v>
      </c>
      <c r="L21" s="272">
        <v>2303.7166666666672</v>
      </c>
      <c r="M21" s="273">
        <v>2273.0500000000002</v>
      </c>
      <c r="N21" s="273">
        <v>2243.15</v>
      </c>
      <c r="O21" s="273">
        <v>9244500</v>
      </c>
      <c r="P21" s="274">
        <v>-1.9756445135380232E-3</v>
      </c>
    </row>
    <row r="22" spans="1:16" ht="12.75" customHeight="1">
      <c r="A22" s="265">
        <v>12</v>
      </c>
      <c r="B22" s="278" t="s">
        <v>45</v>
      </c>
      <c r="C22" s="270" t="s">
        <v>52</v>
      </c>
      <c r="D22" s="271">
        <v>45260</v>
      </c>
      <c r="E22" s="270">
        <v>807.3</v>
      </c>
      <c r="F22" s="270">
        <v>806.65</v>
      </c>
      <c r="G22" s="272">
        <v>802.84999999999991</v>
      </c>
      <c r="H22" s="272">
        <v>798.4</v>
      </c>
      <c r="I22" s="272">
        <v>794.59999999999991</v>
      </c>
      <c r="J22" s="272">
        <v>811.09999999999991</v>
      </c>
      <c r="K22" s="272">
        <v>814.89999999999986</v>
      </c>
      <c r="L22" s="272">
        <v>819.34999999999991</v>
      </c>
      <c r="M22" s="273">
        <v>810.45</v>
      </c>
      <c r="N22" s="273">
        <v>802.2</v>
      </c>
      <c r="O22" s="273">
        <v>56326400</v>
      </c>
      <c r="P22" s="274">
        <v>6.9650033609359131E-3</v>
      </c>
    </row>
    <row r="23" spans="1:16" ht="12.75" customHeight="1">
      <c r="A23" s="265">
        <v>13</v>
      </c>
      <c r="B23" s="278" t="s">
        <v>43</v>
      </c>
      <c r="C23" s="270" t="s">
        <v>53</v>
      </c>
      <c r="D23" s="271">
        <v>45260</v>
      </c>
      <c r="E23" s="270">
        <v>3838.1</v>
      </c>
      <c r="F23" s="270">
        <v>3833.0500000000006</v>
      </c>
      <c r="G23" s="272">
        <v>3801.6000000000013</v>
      </c>
      <c r="H23" s="272">
        <v>3765.1000000000008</v>
      </c>
      <c r="I23" s="272">
        <v>3733.6500000000015</v>
      </c>
      <c r="J23" s="272">
        <v>3869.5500000000011</v>
      </c>
      <c r="K23" s="272">
        <v>3901.0000000000009</v>
      </c>
      <c r="L23" s="272">
        <v>3937.5000000000009</v>
      </c>
      <c r="M23" s="273">
        <v>3864.5</v>
      </c>
      <c r="N23" s="273">
        <v>3796.55</v>
      </c>
      <c r="O23" s="273">
        <v>1113600</v>
      </c>
      <c r="P23" s="274">
        <v>-4.0330920372285417E-2</v>
      </c>
    </row>
    <row r="24" spans="1:16" ht="12.75" customHeight="1">
      <c r="A24" s="265">
        <v>14</v>
      </c>
      <c r="B24" s="278" t="s">
        <v>49</v>
      </c>
      <c r="C24" s="270" t="s">
        <v>54</v>
      </c>
      <c r="D24" s="271">
        <v>45260</v>
      </c>
      <c r="E24" s="270">
        <v>423.65</v>
      </c>
      <c r="F24" s="270">
        <v>424.48333333333329</v>
      </c>
      <c r="G24" s="272">
        <v>421.51666666666659</v>
      </c>
      <c r="H24" s="272">
        <v>419.38333333333333</v>
      </c>
      <c r="I24" s="272">
        <v>416.41666666666663</v>
      </c>
      <c r="J24" s="272">
        <v>426.61666666666656</v>
      </c>
      <c r="K24" s="272">
        <v>429.58333333333326</v>
      </c>
      <c r="L24" s="272">
        <v>431.71666666666653</v>
      </c>
      <c r="M24" s="273">
        <v>427.45</v>
      </c>
      <c r="N24" s="273">
        <v>422.35</v>
      </c>
      <c r="O24" s="273">
        <v>58737600</v>
      </c>
      <c r="P24" s="274">
        <v>-6.0007919826982241E-3</v>
      </c>
    </row>
    <row r="25" spans="1:16" ht="12.75" customHeight="1">
      <c r="A25" s="265">
        <v>15</v>
      </c>
      <c r="B25" s="278" t="s">
        <v>45</v>
      </c>
      <c r="C25" s="270" t="s">
        <v>55</v>
      </c>
      <c r="D25" s="271">
        <v>45260</v>
      </c>
      <c r="E25" s="270">
        <v>5180.3500000000004</v>
      </c>
      <c r="F25" s="270">
        <v>5195.3499999999995</v>
      </c>
      <c r="G25" s="272">
        <v>5145.9999999999991</v>
      </c>
      <c r="H25" s="272">
        <v>5111.6499999999996</v>
      </c>
      <c r="I25" s="272">
        <v>5062.2999999999993</v>
      </c>
      <c r="J25" s="272">
        <v>5229.6999999999989</v>
      </c>
      <c r="K25" s="272">
        <v>5279.0499999999993</v>
      </c>
      <c r="L25" s="272">
        <v>5313.3999999999987</v>
      </c>
      <c r="M25" s="273">
        <v>5244.7</v>
      </c>
      <c r="N25" s="273">
        <v>5161</v>
      </c>
      <c r="O25" s="273">
        <v>2288750</v>
      </c>
      <c r="P25" s="274">
        <v>-3.2650042265426879E-2</v>
      </c>
    </row>
    <row r="26" spans="1:16" ht="12.75" customHeight="1">
      <c r="A26" s="265">
        <v>16</v>
      </c>
      <c r="B26" s="278" t="s">
        <v>56</v>
      </c>
      <c r="C26" s="270" t="s">
        <v>57</v>
      </c>
      <c r="D26" s="271">
        <v>45260</v>
      </c>
      <c r="E26" s="270">
        <v>393.7</v>
      </c>
      <c r="F26" s="270">
        <v>391.79999999999995</v>
      </c>
      <c r="G26" s="272">
        <v>388.19999999999993</v>
      </c>
      <c r="H26" s="272">
        <v>382.7</v>
      </c>
      <c r="I26" s="272">
        <v>379.09999999999997</v>
      </c>
      <c r="J26" s="272">
        <v>397.2999999999999</v>
      </c>
      <c r="K26" s="272">
        <v>400.89999999999992</v>
      </c>
      <c r="L26" s="272">
        <v>406.39999999999986</v>
      </c>
      <c r="M26" s="273">
        <v>395.4</v>
      </c>
      <c r="N26" s="273">
        <v>386.3</v>
      </c>
      <c r="O26" s="273">
        <v>12413400</v>
      </c>
      <c r="P26" s="274">
        <v>-5.0415587954762229E-3</v>
      </c>
    </row>
    <row r="27" spans="1:16" ht="12.75" customHeight="1">
      <c r="A27" s="265">
        <v>17</v>
      </c>
      <c r="B27" s="278" t="s">
        <v>56</v>
      </c>
      <c r="C27" s="270" t="s">
        <v>58</v>
      </c>
      <c r="D27" s="271">
        <v>45260</v>
      </c>
      <c r="E27" s="270">
        <v>170.15</v>
      </c>
      <c r="F27" s="270">
        <v>170.26666666666668</v>
      </c>
      <c r="G27" s="272">
        <v>169.63333333333335</v>
      </c>
      <c r="H27" s="272">
        <v>169.11666666666667</v>
      </c>
      <c r="I27" s="272">
        <v>168.48333333333335</v>
      </c>
      <c r="J27" s="272">
        <v>170.78333333333336</v>
      </c>
      <c r="K27" s="272">
        <v>171.41666666666669</v>
      </c>
      <c r="L27" s="272">
        <v>171.93333333333337</v>
      </c>
      <c r="M27" s="273">
        <v>170.9</v>
      </c>
      <c r="N27" s="273">
        <v>169.75</v>
      </c>
      <c r="O27" s="273">
        <v>70435000</v>
      </c>
      <c r="P27" s="274">
        <v>-4.6633222638309902E-3</v>
      </c>
    </row>
    <row r="28" spans="1:16" ht="12.75" customHeight="1">
      <c r="A28" s="265">
        <v>18</v>
      </c>
      <c r="B28" s="278" t="s">
        <v>59</v>
      </c>
      <c r="C28" s="270" t="s">
        <v>60</v>
      </c>
      <c r="D28" s="271">
        <v>45260</v>
      </c>
      <c r="E28" s="270">
        <v>3038.5</v>
      </c>
      <c r="F28" s="270">
        <v>3025.1833333333329</v>
      </c>
      <c r="G28" s="272">
        <v>3006.5666666666657</v>
      </c>
      <c r="H28" s="272">
        <v>2974.6333333333328</v>
      </c>
      <c r="I28" s="272">
        <v>2956.0166666666655</v>
      </c>
      <c r="J28" s="272">
        <v>3057.1166666666659</v>
      </c>
      <c r="K28" s="272">
        <v>3075.7333333333336</v>
      </c>
      <c r="L28" s="272">
        <v>3107.6666666666661</v>
      </c>
      <c r="M28" s="273">
        <v>3043.8</v>
      </c>
      <c r="N28" s="273">
        <v>2993.25</v>
      </c>
      <c r="O28" s="273">
        <v>5716000</v>
      </c>
      <c r="P28" s="274">
        <v>-2.5870002385902723E-2</v>
      </c>
    </row>
    <row r="29" spans="1:16" ht="12.75" customHeight="1">
      <c r="A29" s="265">
        <v>19</v>
      </c>
      <c r="B29" s="278" t="s">
        <v>45</v>
      </c>
      <c r="C29" s="270" t="s">
        <v>61</v>
      </c>
      <c r="D29" s="271">
        <v>45260</v>
      </c>
      <c r="E29" s="270">
        <v>1865.25</v>
      </c>
      <c r="F29" s="270">
        <v>1866.3166666666668</v>
      </c>
      <c r="G29" s="272">
        <v>1856.3333333333337</v>
      </c>
      <c r="H29" s="272">
        <v>1847.416666666667</v>
      </c>
      <c r="I29" s="272">
        <v>1837.4333333333338</v>
      </c>
      <c r="J29" s="272">
        <v>1875.2333333333336</v>
      </c>
      <c r="K29" s="272">
        <v>1885.2166666666667</v>
      </c>
      <c r="L29" s="272">
        <v>1894.1333333333334</v>
      </c>
      <c r="M29" s="273">
        <v>1876.3</v>
      </c>
      <c r="N29" s="273">
        <v>1857.4</v>
      </c>
      <c r="O29" s="273">
        <v>3227398</v>
      </c>
      <c r="P29" s="274">
        <v>-7.1130179519024502E-3</v>
      </c>
    </row>
    <row r="30" spans="1:16" ht="12.75" customHeight="1">
      <c r="A30" s="265">
        <v>20</v>
      </c>
      <c r="B30" s="278" t="s">
        <v>45</v>
      </c>
      <c r="C30" s="275" t="s">
        <v>62</v>
      </c>
      <c r="D30" s="271">
        <v>45260</v>
      </c>
      <c r="E30" s="270">
        <v>6709.2</v>
      </c>
      <c r="F30" s="270">
        <v>6622.3666666666659</v>
      </c>
      <c r="G30" s="272">
        <v>6521.7333333333318</v>
      </c>
      <c r="H30" s="272">
        <v>6334.2666666666655</v>
      </c>
      <c r="I30" s="272">
        <v>6233.6333333333314</v>
      </c>
      <c r="J30" s="272">
        <v>6809.8333333333321</v>
      </c>
      <c r="K30" s="272">
        <v>6910.4666666666653</v>
      </c>
      <c r="L30" s="272">
        <v>7097.9333333333325</v>
      </c>
      <c r="M30" s="273">
        <v>6723</v>
      </c>
      <c r="N30" s="273">
        <v>6434.9</v>
      </c>
      <c r="O30" s="273">
        <v>395250</v>
      </c>
      <c r="P30" s="274">
        <v>-1.3847305389221557E-2</v>
      </c>
    </row>
    <row r="31" spans="1:16" ht="12.75" customHeight="1">
      <c r="A31" s="265">
        <v>21</v>
      </c>
      <c r="B31" s="278" t="s">
        <v>63</v>
      </c>
      <c r="C31" s="270" t="s">
        <v>64</v>
      </c>
      <c r="D31" s="271">
        <v>45260</v>
      </c>
      <c r="E31" s="270">
        <v>677.3</v>
      </c>
      <c r="F31" s="270">
        <v>676.68333333333339</v>
      </c>
      <c r="G31" s="272">
        <v>669.76666666666677</v>
      </c>
      <c r="H31" s="272">
        <v>662.23333333333335</v>
      </c>
      <c r="I31" s="272">
        <v>655.31666666666672</v>
      </c>
      <c r="J31" s="272">
        <v>684.21666666666681</v>
      </c>
      <c r="K31" s="272">
        <v>691.13333333333333</v>
      </c>
      <c r="L31" s="272">
        <v>698.66666666666686</v>
      </c>
      <c r="M31" s="273">
        <v>683.6</v>
      </c>
      <c r="N31" s="273">
        <v>669.15</v>
      </c>
      <c r="O31" s="273">
        <v>14079000</v>
      </c>
      <c r="P31" s="274">
        <v>1.0333692142088267E-2</v>
      </c>
    </row>
    <row r="32" spans="1:16" ht="12.75" customHeight="1">
      <c r="A32" s="265">
        <v>22</v>
      </c>
      <c r="B32" s="278" t="s">
        <v>43</v>
      </c>
      <c r="C32" s="270" t="s">
        <v>65</v>
      </c>
      <c r="D32" s="271">
        <v>45260</v>
      </c>
      <c r="E32" s="270">
        <v>877.05</v>
      </c>
      <c r="F32" s="270">
        <v>872.35</v>
      </c>
      <c r="G32" s="272">
        <v>862.7</v>
      </c>
      <c r="H32" s="272">
        <v>848.35</v>
      </c>
      <c r="I32" s="272">
        <v>838.7</v>
      </c>
      <c r="J32" s="272">
        <v>886.7</v>
      </c>
      <c r="K32" s="272">
        <v>896.34999999999991</v>
      </c>
      <c r="L32" s="272">
        <v>910.7</v>
      </c>
      <c r="M32" s="273">
        <v>882</v>
      </c>
      <c r="N32" s="273">
        <v>858</v>
      </c>
      <c r="O32" s="273">
        <v>17121500</v>
      </c>
      <c r="P32" s="274">
        <v>5.7620438948155196E-2</v>
      </c>
    </row>
    <row r="33" spans="1:16" ht="12.75" customHeight="1">
      <c r="A33" s="265">
        <v>23</v>
      </c>
      <c r="B33" s="278" t="s">
        <v>63</v>
      </c>
      <c r="C33" s="270" t="s">
        <v>66</v>
      </c>
      <c r="D33" s="271">
        <v>45260</v>
      </c>
      <c r="E33" s="270">
        <v>1014.95</v>
      </c>
      <c r="F33" s="270">
        <v>1009.8166666666666</v>
      </c>
      <c r="G33" s="272">
        <v>1000.7333333333332</v>
      </c>
      <c r="H33" s="272">
        <v>986.51666666666665</v>
      </c>
      <c r="I33" s="272">
        <v>977.43333333333328</v>
      </c>
      <c r="J33" s="272">
        <v>1024.0333333333333</v>
      </c>
      <c r="K33" s="272">
        <v>1033.1166666666668</v>
      </c>
      <c r="L33" s="272">
        <v>1047.333333333333</v>
      </c>
      <c r="M33" s="273">
        <v>1018.9</v>
      </c>
      <c r="N33" s="273">
        <v>995.6</v>
      </c>
      <c r="O33" s="273">
        <v>46501250</v>
      </c>
      <c r="P33" s="274">
        <v>1.9400981010056724E-2</v>
      </c>
    </row>
    <row r="34" spans="1:16" ht="12.75" customHeight="1">
      <c r="A34" s="265">
        <v>24</v>
      </c>
      <c r="B34" s="278" t="s">
        <v>56</v>
      </c>
      <c r="C34" s="270" t="s">
        <v>67</v>
      </c>
      <c r="D34" s="271">
        <v>45260</v>
      </c>
      <c r="E34" s="270">
        <v>5434.55</v>
      </c>
      <c r="F34" s="270">
        <v>5431.6166666666659</v>
      </c>
      <c r="G34" s="272">
        <v>5406.4833333333318</v>
      </c>
      <c r="H34" s="272">
        <v>5378.4166666666661</v>
      </c>
      <c r="I34" s="272">
        <v>5353.2833333333319</v>
      </c>
      <c r="J34" s="272">
        <v>5459.6833333333316</v>
      </c>
      <c r="K34" s="272">
        <v>5484.8166666666648</v>
      </c>
      <c r="L34" s="272">
        <v>5512.8833333333314</v>
      </c>
      <c r="M34" s="273">
        <v>5456.75</v>
      </c>
      <c r="N34" s="273">
        <v>5403.55</v>
      </c>
      <c r="O34" s="273">
        <v>2575625</v>
      </c>
      <c r="P34" s="274">
        <v>-2.08252615265401E-3</v>
      </c>
    </row>
    <row r="35" spans="1:16" ht="12.75" customHeight="1">
      <c r="A35" s="265">
        <v>25</v>
      </c>
      <c r="B35" s="278" t="s">
        <v>68</v>
      </c>
      <c r="C35" s="270" t="s">
        <v>69</v>
      </c>
      <c r="D35" s="271">
        <v>45260</v>
      </c>
      <c r="E35" s="270">
        <v>1568.65</v>
      </c>
      <c r="F35" s="270">
        <v>1560.0166666666667</v>
      </c>
      <c r="G35" s="272">
        <v>1549.6333333333332</v>
      </c>
      <c r="H35" s="272">
        <v>1530.6166666666666</v>
      </c>
      <c r="I35" s="272">
        <v>1520.2333333333331</v>
      </c>
      <c r="J35" s="272">
        <v>1579.0333333333333</v>
      </c>
      <c r="K35" s="272">
        <v>1589.416666666667</v>
      </c>
      <c r="L35" s="272">
        <v>1608.4333333333334</v>
      </c>
      <c r="M35" s="273">
        <v>1570.4</v>
      </c>
      <c r="N35" s="273">
        <v>1541</v>
      </c>
      <c r="O35" s="273">
        <v>8399000</v>
      </c>
      <c r="P35" s="274">
        <v>-2.9677113010446346E-3</v>
      </c>
    </row>
    <row r="36" spans="1:16" ht="12.75" customHeight="1">
      <c r="A36" s="265">
        <v>26</v>
      </c>
      <c r="B36" s="278" t="s">
        <v>68</v>
      </c>
      <c r="C36" s="270" t="s">
        <v>70</v>
      </c>
      <c r="D36" s="271">
        <v>45260</v>
      </c>
      <c r="E36" s="270">
        <v>7600.1</v>
      </c>
      <c r="F36" s="270">
        <v>7576</v>
      </c>
      <c r="G36" s="272">
        <v>7502</v>
      </c>
      <c r="H36" s="272">
        <v>7403.9</v>
      </c>
      <c r="I36" s="272">
        <v>7329.9</v>
      </c>
      <c r="J36" s="272">
        <v>7674.1</v>
      </c>
      <c r="K36" s="272">
        <v>7748.1</v>
      </c>
      <c r="L36" s="272">
        <v>7846.2000000000007</v>
      </c>
      <c r="M36" s="273">
        <v>7650</v>
      </c>
      <c r="N36" s="273">
        <v>7477.9</v>
      </c>
      <c r="O36" s="273">
        <v>4611375</v>
      </c>
      <c r="P36" s="274">
        <v>-5.3154355525897028E-2</v>
      </c>
    </row>
    <row r="37" spans="1:16" ht="12.75" customHeight="1">
      <c r="A37" s="265">
        <v>27</v>
      </c>
      <c r="B37" s="278" t="s">
        <v>56</v>
      </c>
      <c r="C37" s="270" t="s">
        <v>71</v>
      </c>
      <c r="D37" s="271">
        <v>45260</v>
      </c>
      <c r="E37" s="270">
        <v>2579.3000000000002</v>
      </c>
      <c r="F37" s="270">
        <v>2578.3333333333335</v>
      </c>
      <c r="G37" s="272">
        <v>2561.916666666667</v>
      </c>
      <c r="H37" s="272">
        <v>2544.5333333333333</v>
      </c>
      <c r="I37" s="272">
        <v>2528.1166666666668</v>
      </c>
      <c r="J37" s="272">
        <v>2595.7166666666672</v>
      </c>
      <c r="K37" s="272">
        <v>2612.1333333333341</v>
      </c>
      <c r="L37" s="272">
        <v>2629.5166666666673</v>
      </c>
      <c r="M37" s="273">
        <v>2594.75</v>
      </c>
      <c r="N37" s="273">
        <v>2560.9499999999998</v>
      </c>
      <c r="O37" s="273">
        <v>1776600</v>
      </c>
      <c r="P37" s="274">
        <v>-1.6605778811026237E-2</v>
      </c>
    </row>
    <row r="38" spans="1:16" ht="12.75" customHeight="1">
      <c r="A38" s="265">
        <v>28</v>
      </c>
      <c r="B38" s="278" t="s">
        <v>45</v>
      </c>
      <c r="C38" s="276" t="s">
        <v>72</v>
      </c>
      <c r="D38" s="271">
        <v>45260</v>
      </c>
      <c r="E38" s="270">
        <v>430.35</v>
      </c>
      <c r="F38" s="270">
        <v>429.68333333333334</v>
      </c>
      <c r="G38" s="272">
        <v>423.66666666666669</v>
      </c>
      <c r="H38" s="272">
        <v>416.98333333333335</v>
      </c>
      <c r="I38" s="272">
        <v>410.9666666666667</v>
      </c>
      <c r="J38" s="272">
        <v>436.36666666666667</v>
      </c>
      <c r="K38" s="272">
        <v>442.38333333333333</v>
      </c>
      <c r="L38" s="272">
        <v>449.06666666666666</v>
      </c>
      <c r="M38" s="273">
        <v>435.7</v>
      </c>
      <c r="N38" s="273">
        <v>423</v>
      </c>
      <c r="O38" s="273">
        <v>12030400</v>
      </c>
      <c r="P38" s="274">
        <v>5.0139664804469276E-2</v>
      </c>
    </row>
    <row r="39" spans="1:16" ht="12.75" customHeight="1">
      <c r="A39" s="265">
        <v>29</v>
      </c>
      <c r="B39" s="278" t="s">
        <v>63</v>
      </c>
      <c r="C39" s="270" t="s">
        <v>73</v>
      </c>
      <c r="D39" s="271">
        <v>45260</v>
      </c>
      <c r="E39" s="270">
        <v>218.9</v>
      </c>
      <c r="F39" s="270">
        <v>219.30000000000004</v>
      </c>
      <c r="G39" s="272">
        <v>218.15000000000009</v>
      </c>
      <c r="H39" s="272">
        <v>217.40000000000006</v>
      </c>
      <c r="I39" s="272">
        <v>216.25000000000011</v>
      </c>
      <c r="J39" s="272">
        <v>220.05000000000007</v>
      </c>
      <c r="K39" s="272">
        <v>221.2</v>
      </c>
      <c r="L39" s="272">
        <v>221.95000000000005</v>
      </c>
      <c r="M39" s="273">
        <v>220.45</v>
      </c>
      <c r="N39" s="273">
        <v>218.55</v>
      </c>
      <c r="O39" s="273">
        <v>61362500</v>
      </c>
      <c r="P39" s="274">
        <v>-1.3385320363373261E-2</v>
      </c>
    </row>
    <row r="40" spans="1:16" ht="12.75" customHeight="1">
      <c r="A40" s="265">
        <v>30</v>
      </c>
      <c r="B40" s="278" t="s">
        <v>63</v>
      </c>
      <c r="C40" s="270" t="s">
        <v>74</v>
      </c>
      <c r="D40" s="271">
        <v>45260</v>
      </c>
      <c r="E40" s="270">
        <v>196</v>
      </c>
      <c r="F40" s="270">
        <v>197.73333333333335</v>
      </c>
      <c r="G40" s="272">
        <v>193.4666666666667</v>
      </c>
      <c r="H40" s="272">
        <v>190.93333333333334</v>
      </c>
      <c r="I40" s="272">
        <v>186.66666666666669</v>
      </c>
      <c r="J40" s="272">
        <v>200.26666666666671</v>
      </c>
      <c r="K40" s="272">
        <v>204.53333333333336</v>
      </c>
      <c r="L40" s="272">
        <v>207.06666666666672</v>
      </c>
      <c r="M40" s="273">
        <v>202</v>
      </c>
      <c r="N40" s="273">
        <v>195.2</v>
      </c>
      <c r="O40" s="273">
        <v>136255275</v>
      </c>
      <c r="P40" s="274">
        <v>0.14773203242417524</v>
      </c>
    </row>
    <row r="41" spans="1:16" ht="12.75" customHeight="1">
      <c r="A41" s="265">
        <v>31</v>
      </c>
      <c r="B41" s="278" t="s">
        <v>59</v>
      </c>
      <c r="C41" s="270" t="s">
        <v>75</v>
      </c>
      <c r="D41" s="271">
        <v>45260</v>
      </c>
      <c r="E41" s="270">
        <v>1549.95</v>
      </c>
      <c r="F41" s="270">
        <v>1552.1833333333332</v>
      </c>
      <c r="G41" s="272">
        <v>1529.3666666666663</v>
      </c>
      <c r="H41" s="272">
        <v>1508.7833333333331</v>
      </c>
      <c r="I41" s="272">
        <v>1485.9666666666662</v>
      </c>
      <c r="J41" s="272">
        <v>1572.7666666666664</v>
      </c>
      <c r="K41" s="272">
        <v>1595.5833333333335</v>
      </c>
      <c r="L41" s="272">
        <v>1616.1666666666665</v>
      </c>
      <c r="M41" s="273">
        <v>1575</v>
      </c>
      <c r="N41" s="273">
        <v>1531.6</v>
      </c>
      <c r="O41" s="273">
        <v>1770000</v>
      </c>
      <c r="P41" s="274">
        <v>0.24374176548089591</v>
      </c>
    </row>
    <row r="42" spans="1:16" ht="12.75" customHeight="1">
      <c r="A42" s="265">
        <v>32</v>
      </c>
      <c r="B42" s="278" t="s">
        <v>41</v>
      </c>
      <c r="C42" s="270" t="s">
        <v>76</v>
      </c>
      <c r="D42" s="271">
        <v>45260</v>
      </c>
      <c r="E42" s="270">
        <v>138.05000000000001</v>
      </c>
      <c r="F42" s="270">
        <v>137.6</v>
      </c>
      <c r="G42" s="272">
        <v>137</v>
      </c>
      <c r="H42" s="272">
        <v>135.95000000000002</v>
      </c>
      <c r="I42" s="272">
        <v>135.35000000000002</v>
      </c>
      <c r="J42" s="272">
        <v>138.64999999999998</v>
      </c>
      <c r="K42" s="272">
        <v>139.24999999999994</v>
      </c>
      <c r="L42" s="272">
        <v>140.29999999999995</v>
      </c>
      <c r="M42" s="273">
        <v>138.19999999999999</v>
      </c>
      <c r="N42" s="273">
        <v>136.55000000000001</v>
      </c>
      <c r="O42" s="273">
        <v>53295000</v>
      </c>
      <c r="P42" s="274">
        <v>-1.5478572180688639E-2</v>
      </c>
    </row>
    <row r="43" spans="1:16" ht="12.75" customHeight="1">
      <c r="A43" s="265">
        <v>33</v>
      </c>
      <c r="B43" s="278" t="s">
        <v>59</v>
      </c>
      <c r="C43" s="270" t="s">
        <v>77</v>
      </c>
      <c r="D43" s="271">
        <v>45260</v>
      </c>
      <c r="E43" s="270">
        <v>572.4</v>
      </c>
      <c r="F43" s="270">
        <v>569.41666666666663</v>
      </c>
      <c r="G43" s="272">
        <v>560.93333333333328</v>
      </c>
      <c r="H43" s="272">
        <v>549.4666666666667</v>
      </c>
      <c r="I43" s="272">
        <v>540.98333333333335</v>
      </c>
      <c r="J43" s="272">
        <v>580.88333333333321</v>
      </c>
      <c r="K43" s="272">
        <v>589.36666666666656</v>
      </c>
      <c r="L43" s="272">
        <v>600.83333333333314</v>
      </c>
      <c r="M43" s="273">
        <v>577.9</v>
      </c>
      <c r="N43" s="273">
        <v>557.95000000000005</v>
      </c>
      <c r="O43" s="273">
        <v>9682200</v>
      </c>
      <c r="P43" s="274">
        <v>-3.1810982048574445E-2</v>
      </c>
    </row>
    <row r="44" spans="1:16" ht="12.75" customHeight="1">
      <c r="A44" s="265">
        <v>34</v>
      </c>
      <c r="B44" s="278" t="s">
        <v>56</v>
      </c>
      <c r="C44" s="270" t="s">
        <v>78</v>
      </c>
      <c r="D44" s="271">
        <v>45260</v>
      </c>
      <c r="E44" s="270">
        <v>1082.3</v>
      </c>
      <c r="F44" s="270">
        <v>1069.6166666666666</v>
      </c>
      <c r="G44" s="272">
        <v>1049.6833333333332</v>
      </c>
      <c r="H44" s="272">
        <v>1017.0666666666666</v>
      </c>
      <c r="I44" s="272">
        <v>997.13333333333321</v>
      </c>
      <c r="J44" s="272">
        <v>1102.2333333333331</v>
      </c>
      <c r="K44" s="272">
        <v>1122.1666666666665</v>
      </c>
      <c r="L44" s="272">
        <v>1154.7833333333331</v>
      </c>
      <c r="M44" s="273">
        <v>1089.55</v>
      </c>
      <c r="N44" s="273">
        <v>1037</v>
      </c>
      <c r="O44" s="273">
        <v>9448500</v>
      </c>
      <c r="P44" s="274">
        <v>8.1497167057746234E-2</v>
      </c>
    </row>
    <row r="45" spans="1:16" ht="12.75" customHeight="1">
      <c r="A45" s="265">
        <v>35</v>
      </c>
      <c r="B45" s="278" t="s">
        <v>79</v>
      </c>
      <c r="C45" s="270" t="s">
        <v>80</v>
      </c>
      <c r="D45" s="271">
        <v>45260</v>
      </c>
      <c r="E45" s="270">
        <v>942</v>
      </c>
      <c r="F45" s="270">
        <v>939.36666666666679</v>
      </c>
      <c r="G45" s="272">
        <v>935.8333333333336</v>
      </c>
      <c r="H45" s="272">
        <v>929.66666666666686</v>
      </c>
      <c r="I45" s="272">
        <v>926.13333333333367</v>
      </c>
      <c r="J45" s="272">
        <v>945.53333333333353</v>
      </c>
      <c r="K45" s="272">
        <v>949.06666666666683</v>
      </c>
      <c r="L45" s="272">
        <v>955.23333333333346</v>
      </c>
      <c r="M45" s="273">
        <v>942.9</v>
      </c>
      <c r="N45" s="273">
        <v>933.2</v>
      </c>
      <c r="O45" s="273">
        <v>33578700</v>
      </c>
      <c r="P45" s="274">
        <v>1.2721334020973011E-2</v>
      </c>
    </row>
    <row r="46" spans="1:16" ht="12.75" customHeight="1">
      <c r="A46" s="265">
        <v>36</v>
      </c>
      <c r="B46" s="278" t="s">
        <v>41</v>
      </c>
      <c r="C46" s="270" t="s">
        <v>81</v>
      </c>
      <c r="D46" s="271">
        <v>45260</v>
      </c>
      <c r="E46" s="270">
        <v>130.80000000000001</v>
      </c>
      <c r="F46" s="270">
        <v>130.26666666666668</v>
      </c>
      <c r="G46" s="272">
        <v>128.63333333333335</v>
      </c>
      <c r="H46" s="272">
        <v>126.46666666666667</v>
      </c>
      <c r="I46" s="272">
        <v>124.83333333333334</v>
      </c>
      <c r="J46" s="272">
        <v>132.43333333333337</v>
      </c>
      <c r="K46" s="272">
        <v>134.06666666666669</v>
      </c>
      <c r="L46" s="272">
        <v>136.23333333333338</v>
      </c>
      <c r="M46" s="273">
        <v>131.9</v>
      </c>
      <c r="N46" s="273">
        <v>128.1</v>
      </c>
      <c r="O46" s="273">
        <v>101928750</v>
      </c>
      <c r="P46" s="274">
        <v>2.5674890379840457E-2</v>
      </c>
    </row>
    <row r="47" spans="1:16" ht="12.75" customHeight="1">
      <c r="A47" s="265">
        <v>37</v>
      </c>
      <c r="B47" s="278" t="s">
        <v>43</v>
      </c>
      <c r="C47" s="270" t="s">
        <v>82</v>
      </c>
      <c r="D47" s="271">
        <v>45260</v>
      </c>
      <c r="E47" s="270">
        <v>226.1</v>
      </c>
      <c r="F47" s="270">
        <v>226.04999999999998</v>
      </c>
      <c r="G47" s="272">
        <v>224.69999999999996</v>
      </c>
      <c r="H47" s="272">
        <v>223.29999999999998</v>
      </c>
      <c r="I47" s="272">
        <v>221.94999999999996</v>
      </c>
      <c r="J47" s="272">
        <v>227.44999999999996</v>
      </c>
      <c r="K47" s="272">
        <v>228.79999999999998</v>
      </c>
      <c r="L47" s="272">
        <v>230.19999999999996</v>
      </c>
      <c r="M47" s="273">
        <v>227.4</v>
      </c>
      <c r="N47" s="273">
        <v>224.65</v>
      </c>
      <c r="O47" s="273">
        <v>38840000</v>
      </c>
      <c r="P47" s="274">
        <v>4.8509152060021987E-3</v>
      </c>
    </row>
    <row r="48" spans="1:16" ht="12.75" customHeight="1">
      <c r="A48" s="265">
        <v>38</v>
      </c>
      <c r="B48" s="278" t="s">
        <v>56</v>
      </c>
      <c r="C48" s="270" t="s">
        <v>83</v>
      </c>
      <c r="D48" s="271">
        <v>45260</v>
      </c>
      <c r="E48" s="270">
        <v>19630.7</v>
      </c>
      <c r="F48" s="270">
        <v>19597.066666666666</v>
      </c>
      <c r="G48" s="272">
        <v>19523.083333333332</v>
      </c>
      <c r="H48" s="272">
        <v>19415.466666666667</v>
      </c>
      <c r="I48" s="272">
        <v>19341.483333333334</v>
      </c>
      <c r="J48" s="272">
        <v>19704.683333333331</v>
      </c>
      <c r="K48" s="272">
        <v>19778.666666666668</v>
      </c>
      <c r="L48" s="272">
        <v>19886.283333333329</v>
      </c>
      <c r="M48" s="273">
        <v>19671.05</v>
      </c>
      <c r="N48" s="273">
        <v>19489.45</v>
      </c>
      <c r="O48" s="273">
        <v>123950</v>
      </c>
      <c r="P48" s="274">
        <v>3.9848993288590602E-2</v>
      </c>
    </row>
    <row r="49" spans="1:16" ht="12.75" customHeight="1">
      <c r="A49" s="265">
        <v>39</v>
      </c>
      <c r="B49" s="278" t="s">
        <v>84</v>
      </c>
      <c r="C49" s="270" t="s">
        <v>85</v>
      </c>
      <c r="D49" s="271">
        <v>45260</v>
      </c>
      <c r="E49" s="270">
        <v>367.6</v>
      </c>
      <c r="F49" s="270">
        <v>364.06666666666661</v>
      </c>
      <c r="G49" s="272">
        <v>357.68333333333322</v>
      </c>
      <c r="H49" s="272">
        <v>347.76666666666659</v>
      </c>
      <c r="I49" s="272">
        <v>341.38333333333321</v>
      </c>
      <c r="J49" s="272">
        <v>373.98333333333323</v>
      </c>
      <c r="K49" s="272">
        <v>380.36666666666667</v>
      </c>
      <c r="L49" s="272">
        <v>390.28333333333325</v>
      </c>
      <c r="M49" s="273">
        <v>370.45</v>
      </c>
      <c r="N49" s="273">
        <v>354.15</v>
      </c>
      <c r="O49" s="273">
        <v>24948000</v>
      </c>
      <c r="P49" s="274">
        <v>3.7658156771730178E-2</v>
      </c>
    </row>
    <row r="50" spans="1:16" ht="12.75" customHeight="1">
      <c r="A50" s="265">
        <v>40</v>
      </c>
      <c r="B50" s="278" t="s">
        <v>59</v>
      </c>
      <c r="C50" s="270" t="s">
        <v>86</v>
      </c>
      <c r="D50" s="271">
        <v>45260</v>
      </c>
      <c r="E50" s="270">
        <v>4635.8</v>
      </c>
      <c r="F50" s="270">
        <v>4616.3833333333341</v>
      </c>
      <c r="G50" s="272">
        <v>4587.4166666666679</v>
      </c>
      <c r="H50" s="272">
        <v>4539.0333333333338</v>
      </c>
      <c r="I50" s="272">
        <v>4510.0666666666675</v>
      </c>
      <c r="J50" s="272">
        <v>4664.7666666666682</v>
      </c>
      <c r="K50" s="272">
        <v>4693.7333333333336</v>
      </c>
      <c r="L50" s="272">
        <v>4742.1166666666686</v>
      </c>
      <c r="M50" s="273">
        <v>4645.3500000000004</v>
      </c>
      <c r="N50" s="273">
        <v>4568</v>
      </c>
      <c r="O50" s="273">
        <v>2091000</v>
      </c>
      <c r="P50" s="274">
        <v>-2.3854961832061069E-3</v>
      </c>
    </row>
    <row r="51" spans="1:16" ht="12.75" customHeight="1">
      <c r="A51" s="265">
        <v>41</v>
      </c>
      <c r="B51" s="278" t="s">
        <v>87</v>
      </c>
      <c r="C51" s="275" t="s">
        <v>88</v>
      </c>
      <c r="D51" s="271">
        <v>45260</v>
      </c>
      <c r="E51" s="270">
        <v>596.54999999999995</v>
      </c>
      <c r="F51" s="270">
        <v>595.06666666666661</v>
      </c>
      <c r="G51" s="272">
        <v>590.33333333333326</v>
      </c>
      <c r="H51" s="272">
        <v>584.11666666666667</v>
      </c>
      <c r="I51" s="272">
        <v>579.38333333333333</v>
      </c>
      <c r="J51" s="272">
        <v>601.28333333333319</v>
      </c>
      <c r="K51" s="272">
        <v>606.01666666666654</v>
      </c>
      <c r="L51" s="272">
        <v>612.23333333333312</v>
      </c>
      <c r="M51" s="273">
        <v>599.79999999999995</v>
      </c>
      <c r="N51" s="273">
        <v>588.85</v>
      </c>
      <c r="O51" s="273">
        <v>8191000</v>
      </c>
      <c r="P51" s="274">
        <v>-1.2894673415280791E-2</v>
      </c>
    </row>
    <row r="52" spans="1:16" ht="12.75" customHeight="1">
      <c r="A52" s="265">
        <v>42</v>
      </c>
      <c r="B52" s="278" t="s">
        <v>63</v>
      </c>
      <c r="C52" s="270" t="s">
        <v>89</v>
      </c>
      <c r="D52" s="271">
        <v>45260</v>
      </c>
      <c r="E52" s="270">
        <v>387</v>
      </c>
      <c r="F52" s="270">
        <v>388.4666666666667</v>
      </c>
      <c r="G52" s="272">
        <v>384.13333333333338</v>
      </c>
      <c r="H52" s="272">
        <v>381.26666666666671</v>
      </c>
      <c r="I52" s="272">
        <v>376.93333333333339</v>
      </c>
      <c r="J52" s="272">
        <v>391.33333333333337</v>
      </c>
      <c r="K52" s="272">
        <v>395.66666666666663</v>
      </c>
      <c r="L52" s="272">
        <v>398.53333333333336</v>
      </c>
      <c r="M52" s="273">
        <v>392.8</v>
      </c>
      <c r="N52" s="273">
        <v>385.6</v>
      </c>
      <c r="O52" s="273">
        <v>47306700</v>
      </c>
      <c r="P52" s="274">
        <v>-9.1613414013459252E-3</v>
      </c>
    </row>
    <row r="53" spans="1:16" ht="12.75" customHeight="1">
      <c r="A53" s="265">
        <v>43</v>
      </c>
      <c r="B53" s="278" t="s">
        <v>68</v>
      </c>
      <c r="C53" s="277" t="s">
        <v>90</v>
      </c>
      <c r="D53" s="271">
        <v>45260</v>
      </c>
      <c r="E53" s="270">
        <v>778.95</v>
      </c>
      <c r="F53" s="270">
        <v>779.41666666666663</v>
      </c>
      <c r="G53" s="272">
        <v>774.5333333333333</v>
      </c>
      <c r="H53" s="272">
        <v>770.11666666666667</v>
      </c>
      <c r="I53" s="272">
        <v>765.23333333333335</v>
      </c>
      <c r="J53" s="272">
        <v>783.83333333333326</v>
      </c>
      <c r="K53" s="272">
        <v>788.7166666666667</v>
      </c>
      <c r="L53" s="272">
        <v>793.13333333333321</v>
      </c>
      <c r="M53" s="273">
        <v>784.3</v>
      </c>
      <c r="N53" s="273">
        <v>775</v>
      </c>
      <c r="O53" s="273">
        <v>3573375</v>
      </c>
      <c r="P53" s="274">
        <v>-2.5525126296197818E-2</v>
      </c>
    </row>
    <row r="54" spans="1:16" ht="12.75" customHeight="1">
      <c r="A54" s="265">
        <v>44</v>
      </c>
      <c r="B54" s="278" t="s">
        <v>45</v>
      </c>
      <c r="C54" s="275" t="s">
        <v>91</v>
      </c>
      <c r="D54" s="271">
        <v>45260</v>
      </c>
      <c r="E54" s="270">
        <v>287.55</v>
      </c>
      <c r="F54" s="270">
        <v>288.01666666666671</v>
      </c>
      <c r="G54" s="272">
        <v>284.88333333333344</v>
      </c>
      <c r="H54" s="272">
        <v>282.21666666666675</v>
      </c>
      <c r="I54" s="272">
        <v>279.08333333333348</v>
      </c>
      <c r="J54" s="272">
        <v>290.68333333333339</v>
      </c>
      <c r="K54" s="272">
        <v>293.81666666666672</v>
      </c>
      <c r="L54" s="272">
        <v>296.48333333333335</v>
      </c>
      <c r="M54" s="273">
        <v>291.14999999999998</v>
      </c>
      <c r="N54" s="273">
        <v>285.35000000000002</v>
      </c>
      <c r="O54" s="273">
        <v>15635100</v>
      </c>
      <c r="P54" s="274">
        <v>2.9250457038391227E-3</v>
      </c>
    </row>
    <row r="55" spans="1:16" ht="12.75" customHeight="1">
      <c r="A55" s="265">
        <v>45</v>
      </c>
      <c r="B55" s="278" t="s">
        <v>68</v>
      </c>
      <c r="C55" s="270" t="s">
        <v>92</v>
      </c>
      <c r="D55" s="271">
        <v>45260</v>
      </c>
      <c r="E55" s="270">
        <v>1158.8</v>
      </c>
      <c r="F55" s="270">
        <v>1148.6500000000001</v>
      </c>
      <c r="G55" s="272">
        <v>1136.3000000000002</v>
      </c>
      <c r="H55" s="272">
        <v>1113.8000000000002</v>
      </c>
      <c r="I55" s="272">
        <v>1101.4500000000003</v>
      </c>
      <c r="J55" s="272">
        <v>1171.1500000000001</v>
      </c>
      <c r="K55" s="272">
        <v>1183.5</v>
      </c>
      <c r="L55" s="272">
        <v>1206</v>
      </c>
      <c r="M55" s="273">
        <v>1161</v>
      </c>
      <c r="N55" s="273">
        <v>1126.1500000000001</v>
      </c>
      <c r="O55" s="273">
        <v>13616875</v>
      </c>
      <c r="P55" s="274">
        <v>-2.8537031256967049E-2</v>
      </c>
    </row>
    <row r="56" spans="1:16" ht="12.75" customHeight="1">
      <c r="A56" s="265">
        <v>46</v>
      </c>
      <c r="B56" s="278" t="s">
        <v>43</v>
      </c>
      <c r="C56" s="270" t="s">
        <v>93</v>
      </c>
      <c r="D56" s="271">
        <v>45260</v>
      </c>
      <c r="E56" s="270">
        <v>1210.5</v>
      </c>
      <c r="F56" s="270">
        <v>1211.55</v>
      </c>
      <c r="G56" s="272">
        <v>1201.1499999999999</v>
      </c>
      <c r="H56" s="272">
        <v>1191.8</v>
      </c>
      <c r="I56" s="272">
        <v>1181.3999999999999</v>
      </c>
      <c r="J56" s="272">
        <v>1220.8999999999999</v>
      </c>
      <c r="K56" s="272">
        <v>1231.3</v>
      </c>
      <c r="L56" s="272">
        <v>1240.6499999999999</v>
      </c>
      <c r="M56" s="273">
        <v>1221.95</v>
      </c>
      <c r="N56" s="273">
        <v>1202.2</v>
      </c>
      <c r="O56" s="273">
        <v>9069450</v>
      </c>
      <c r="P56" s="274">
        <v>1.4026162790697674E-2</v>
      </c>
    </row>
    <row r="57" spans="1:16" ht="12.75" customHeight="1">
      <c r="A57" s="265">
        <v>47</v>
      </c>
      <c r="B57" s="278" t="s">
        <v>45</v>
      </c>
      <c r="C57" s="270" t="s">
        <v>94</v>
      </c>
      <c r="D57" s="271">
        <v>45260</v>
      </c>
      <c r="E57" s="270">
        <v>317</v>
      </c>
      <c r="F57" s="270">
        <v>317.3</v>
      </c>
      <c r="G57" s="272">
        <v>313.60000000000002</v>
      </c>
      <c r="H57" s="272">
        <v>310.2</v>
      </c>
      <c r="I57" s="272">
        <v>306.5</v>
      </c>
      <c r="J57" s="272">
        <v>320.70000000000005</v>
      </c>
      <c r="K57" s="272">
        <v>324.39999999999998</v>
      </c>
      <c r="L57" s="272">
        <v>327.80000000000007</v>
      </c>
      <c r="M57" s="273">
        <v>321</v>
      </c>
      <c r="N57" s="273">
        <v>313.89999999999998</v>
      </c>
      <c r="O57" s="273">
        <v>60719400</v>
      </c>
      <c r="P57" s="274">
        <v>2.8492156653505497E-2</v>
      </c>
    </row>
    <row r="58" spans="1:16" ht="12.75" customHeight="1">
      <c r="A58" s="265">
        <v>48</v>
      </c>
      <c r="B58" s="278" t="s">
        <v>87</v>
      </c>
      <c r="C58" s="270" t="s">
        <v>95</v>
      </c>
      <c r="D58" s="271">
        <v>45260</v>
      </c>
      <c r="E58" s="270">
        <v>5125</v>
      </c>
      <c r="F58" s="270">
        <v>5133.333333333333</v>
      </c>
      <c r="G58" s="272">
        <v>5096.6666666666661</v>
      </c>
      <c r="H58" s="272">
        <v>5068.333333333333</v>
      </c>
      <c r="I58" s="272">
        <v>5031.6666666666661</v>
      </c>
      <c r="J58" s="272">
        <v>5161.6666666666661</v>
      </c>
      <c r="K58" s="272">
        <v>5198.3333333333321</v>
      </c>
      <c r="L58" s="272">
        <v>5226.6666666666661</v>
      </c>
      <c r="M58" s="273">
        <v>5170</v>
      </c>
      <c r="N58" s="273">
        <v>5105</v>
      </c>
      <c r="O58" s="273">
        <v>1055850</v>
      </c>
      <c r="P58" s="274">
        <v>-3.9699863574351978E-2</v>
      </c>
    </row>
    <row r="59" spans="1:16" ht="12.75" customHeight="1">
      <c r="A59" s="265">
        <v>49</v>
      </c>
      <c r="B59" s="278" t="s">
        <v>59</v>
      </c>
      <c r="C59" s="270" t="s">
        <v>96</v>
      </c>
      <c r="D59" s="271">
        <v>45260</v>
      </c>
      <c r="E59" s="270">
        <v>2108.5500000000002</v>
      </c>
      <c r="F59" s="270">
        <v>2105.1666666666665</v>
      </c>
      <c r="G59" s="272">
        <v>2092.333333333333</v>
      </c>
      <c r="H59" s="272">
        <v>2076.1166666666663</v>
      </c>
      <c r="I59" s="272">
        <v>2063.2833333333328</v>
      </c>
      <c r="J59" s="272">
        <v>2121.3833333333332</v>
      </c>
      <c r="K59" s="272">
        <v>2134.2166666666662</v>
      </c>
      <c r="L59" s="272">
        <v>2150.4333333333334</v>
      </c>
      <c r="M59" s="273">
        <v>2118</v>
      </c>
      <c r="N59" s="273">
        <v>2088.9499999999998</v>
      </c>
      <c r="O59" s="273">
        <v>3362800</v>
      </c>
      <c r="P59" s="274">
        <v>2.946533804778742E-2</v>
      </c>
    </row>
    <row r="60" spans="1:16" ht="12.75" customHeight="1">
      <c r="A60" s="265">
        <v>50</v>
      </c>
      <c r="B60" s="278" t="s">
        <v>45</v>
      </c>
      <c r="C60" s="270" t="s">
        <v>97</v>
      </c>
      <c r="D60" s="271">
        <v>45260</v>
      </c>
      <c r="E60" s="270">
        <v>735.7</v>
      </c>
      <c r="F60" s="270">
        <v>733.08333333333337</v>
      </c>
      <c r="G60" s="272">
        <v>722.61666666666679</v>
      </c>
      <c r="H60" s="272">
        <v>709.53333333333342</v>
      </c>
      <c r="I60" s="272">
        <v>699.06666666666683</v>
      </c>
      <c r="J60" s="272">
        <v>746.16666666666674</v>
      </c>
      <c r="K60" s="272">
        <v>756.63333333333321</v>
      </c>
      <c r="L60" s="272">
        <v>769.7166666666667</v>
      </c>
      <c r="M60" s="273">
        <v>743.55</v>
      </c>
      <c r="N60" s="273">
        <v>720</v>
      </c>
      <c r="O60" s="273">
        <v>6138000</v>
      </c>
      <c r="P60" s="274">
        <v>3.1423290203327174E-2</v>
      </c>
    </row>
    <row r="61" spans="1:16" ht="12.75" customHeight="1">
      <c r="A61" s="265">
        <v>51</v>
      </c>
      <c r="B61" s="278" t="s">
        <v>45</v>
      </c>
      <c r="C61" s="277" t="s">
        <v>98</v>
      </c>
      <c r="D61" s="271">
        <v>45260</v>
      </c>
      <c r="E61" s="270">
        <v>1094.3499999999999</v>
      </c>
      <c r="F61" s="270">
        <v>1087.6666666666667</v>
      </c>
      <c r="G61" s="272">
        <v>1078.3833333333334</v>
      </c>
      <c r="H61" s="272">
        <v>1062.4166666666667</v>
      </c>
      <c r="I61" s="272">
        <v>1053.1333333333334</v>
      </c>
      <c r="J61" s="272">
        <v>1103.6333333333334</v>
      </c>
      <c r="K61" s="272">
        <v>1112.9166666666667</v>
      </c>
      <c r="L61" s="272">
        <v>1128.8833333333334</v>
      </c>
      <c r="M61" s="273">
        <v>1096.95</v>
      </c>
      <c r="N61" s="273">
        <v>1071.7</v>
      </c>
      <c r="O61" s="273">
        <v>1710100</v>
      </c>
      <c r="P61" s="274">
        <v>-7.717303005686434E-3</v>
      </c>
    </row>
    <row r="62" spans="1:16" ht="12.75" customHeight="1">
      <c r="A62" s="265">
        <v>52</v>
      </c>
      <c r="B62" s="278" t="s">
        <v>41</v>
      </c>
      <c r="C62" s="275" t="s">
        <v>99</v>
      </c>
      <c r="D62" s="271">
        <v>45260</v>
      </c>
      <c r="E62" s="270">
        <v>283.85000000000002</v>
      </c>
      <c r="F62" s="270">
        <v>285.15000000000003</v>
      </c>
      <c r="G62" s="272">
        <v>280.30000000000007</v>
      </c>
      <c r="H62" s="272">
        <v>276.75000000000006</v>
      </c>
      <c r="I62" s="272">
        <v>271.90000000000009</v>
      </c>
      <c r="J62" s="272">
        <v>288.70000000000005</v>
      </c>
      <c r="K62" s="272">
        <v>293.55000000000007</v>
      </c>
      <c r="L62" s="272">
        <v>297.10000000000002</v>
      </c>
      <c r="M62" s="273">
        <v>290</v>
      </c>
      <c r="N62" s="273">
        <v>281.60000000000002</v>
      </c>
      <c r="O62" s="273">
        <v>13689000</v>
      </c>
      <c r="P62" s="274">
        <v>-4.6275395033860044E-2</v>
      </c>
    </row>
    <row r="63" spans="1:16" ht="12.75" customHeight="1">
      <c r="A63" s="265">
        <v>53</v>
      </c>
      <c r="B63" s="278" t="s">
        <v>63</v>
      </c>
      <c r="C63" s="270" t="s">
        <v>100</v>
      </c>
      <c r="D63" s="271">
        <v>45260</v>
      </c>
      <c r="E63" s="270">
        <v>139.69999999999999</v>
      </c>
      <c r="F63" s="270">
        <v>139.83333333333334</v>
      </c>
      <c r="G63" s="272">
        <v>138.9666666666667</v>
      </c>
      <c r="H63" s="272">
        <v>138.23333333333335</v>
      </c>
      <c r="I63" s="272">
        <v>137.3666666666667</v>
      </c>
      <c r="J63" s="272">
        <v>140.56666666666669</v>
      </c>
      <c r="K63" s="272">
        <v>141.43333333333331</v>
      </c>
      <c r="L63" s="272">
        <v>142.16666666666669</v>
      </c>
      <c r="M63" s="273">
        <v>140.69999999999999</v>
      </c>
      <c r="N63" s="273">
        <v>139.1</v>
      </c>
      <c r="O63" s="273">
        <v>34640000</v>
      </c>
      <c r="P63" s="274">
        <v>-3.1654676258992807E-3</v>
      </c>
    </row>
    <row r="64" spans="1:16" ht="12.75" customHeight="1">
      <c r="A64" s="265">
        <v>54</v>
      </c>
      <c r="B64" s="278" t="s">
        <v>41</v>
      </c>
      <c r="C64" s="270" t="s">
        <v>101</v>
      </c>
      <c r="D64" s="271">
        <v>45260</v>
      </c>
      <c r="E64" s="270">
        <v>1732.65</v>
      </c>
      <c r="F64" s="270">
        <v>1728.7</v>
      </c>
      <c r="G64" s="272">
        <v>1711.4</v>
      </c>
      <c r="H64" s="272">
        <v>1690.15</v>
      </c>
      <c r="I64" s="272">
        <v>1672.8500000000001</v>
      </c>
      <c r="J64" s="272">
        <v>1749.95</v>
      </c>
      <c r="K64" s="272">
        <v>1767.2499999999998</v>
      </c>
      <c r="L64" s="272">
        <v>1788.5</v>
      </c>
      <c r="M64" s="273">
        <v>1746</v>
      </c>
      <c r="N64" s="273">
        <v>1707.45</v>
      </c>
      <c r="O64" s="273">
        <v>3924300</v>
      </c>
      <c r="P64" s="274">
        <v>2.1633864417369572E-2</v>
      </c>
    </row>
    <row r="65" spans="1:16" ht="12.75" customHeight="1">
      <c r="A65" s="265">
        <v>55</v>
      </c>
      <c r="B65" s="278" t="s">
        <v>59</v>
      </c>
      <c r="C65" s="270" t="s">
        <v>102</v>
      </c>
      <c r="D65" s="271">
        <v>45260</v>
      </c>
      <c r="E65" s="270">
        <v>538.1</v>
      </c>
      <c r="F65" s="270">
        <v>536.7166666666667</v>
      </c>
      <c r="G65" s="272">
        <v>534.33333333333337</v>
      </c>
      <c r="H65" s="272">
        <v>530.56666666666672</v>
      </c>
      <c r="I65" s="272">
        <v>528.18333333333339</v>
      </c>
      <c r="J65" s="272">
        <v>540.48333333333335</v>
      </c>
      <c r="K65" s="272">
        <v>542.86666666666656</v>
      </c>
      <c r="L65" s="272">
        <v>546.63333333333333</v>
      </c>
      <c r="M65" s="273">
        <v>539.1</v>
      </c>
      <c r="N65" s="273">
        <v>532.95000000000005</v>
      </c>
      <c r="O65" s="273">
        <v>22016250</v>
      </c>
      <c r="P65" s="274">
        <v>-3.6205238445437575E-3</v>
      </c>
    </row>
    <row r="66" spans="1:16" ht="12.75" customHeight="1">
      <c r="A66" s="265">
        <v>56</v>
      </c>
      <c r="B66" s="278" t="s">
        <v>49</v>
      </c>
      <c r="C66" s="275" t="s">
        <v>103</v>
      </c>
      <c r="D66" s="271">
        <v>45260</v>
      </c>
      <c r="E66" s="270">
        <v>2109.75</v>
      </c>
      <c r="F66" s="270">
        <v>2108.7000000000003</v>
      </c>
      <c r="G66" s="272">
        <v>2092.4000000000005</v>
      </c>
      <c r="H66" s="272">
        <v>2075.0500000000002</v>
      </c>
      <c r="I66" s="272">
        <v>2058.7500000000005</v>
      </c>
      <c r="J66" s="272">
        <v>2126.0500000000006</v>
      </c>
      <c r="K66" s="272">
        <v>2142.3500000000008</v>
      </c>
      <c r="L66" s="272">
        <v>2159.7000000000007</v>
      </c>
      <c r="M66" s="273">
        <v>2125</v>
      </c>
      <c r="N66" s="273">
        <v>2091.35</v>
      </c>
      <c r="O66" s="273">
        <v>2272250</v>
      </c>
      <c r="P66" s="274">
        <v>-3.9452054794520547E-3</v>
      </c>
    </row>
    <row r="67" spans="1:16" ht="12.75" customHeight="1">
      <c r="A67" s="265">
        <v>57</v>
      </c>
      <c r="B67" s="278" t="s">
        <v>39</v>
      </c>
      <c r="C67" s="270" t="s">
        <v>104</v>
      </c>
      <c r="D67" s="271">
        <v>45260</v>
      </c>
      <c r="E67" s="270">
        <v>2150.5500000000002</v>
      </c>
      <c r="F67" s="270">
        <v>2111.7166666666667</v>
      </c>
      <c r="G67" s="272">
        <v>2065.9333333333334</v>
      </c>
      <c r="H67" s="272">
        <v>1981.3166666666666</v>
      </c>
      <c r="I67" s="272">
        <v>1935.5333333333333</v>
      </c>
      <c r="J67" s="272">
        <v>2196.3333333333335</v>
      </c>
      <c r="K67" s="272">
        <v>2242.1166666666672</v>
      </c>
      <c r="L67" s="272">
        <v>2326.7333333333336</v>
      </c>
      <c r="M67" s="273">
        <v>2157.5</v>
      </c>
      <c r="N67" s="273">
        <v>2027.1</v>
      </c>
      <c r="O67" s="273">
        <v>2540100</v>
      </c>
      <c r="P67" s="274">
        <v>7.9561392324365682E-2</v>
      </c>
    </row>
    <row r="68" spans="1:16" ht="12.75" customHeight="1">
      <c r="A68" s="265">
        <v>58</v>
      </c>
      <c r="B68" s="278" t="s">
        <v>45</v>
      </c>
      <c r="C68" s="275" t="s">
        <v>105</v>
      </c>
      <c r="D68" s="271">
        <v>45260</v>
      </c>
      <c r="E68" s="270">
        <v>142.6</v>
      </c>
      <c r="F68" s="270">
        <v>143.70000000000002</v>
      </c>
      <c r="G68" s="272">
        <v>140.40000000000003</v>
      </c>
      <c r="H68" s="272">
        <v>138.20000000000002</v>
      </c>
      <c r="I68" s="272">
        <v>134.90000000000003</v>
      </c>
      <c r="J68" s="272">
        <v>145.90000000000003</v>
      </c>
      <c r="K68" s="272">
        <v>149.20000000000005</v>
      </c>
      <c r="L68" s="272">
        <v>151.40000000000003</v>
      </c>
      <c r="M68" s="273">
        <v>147</v>
      </c>
      <c r="N68" s="273">
        <v>141.5</v>
      </c>
      <c r="O68" s="273">
        <v>15391200</v>
      </c>
      <c r="P68" s="274">
        <v>5.2173913043478258E-2</v>
      </c>
    </row>
    <row r="69" spans="1:16" ht="12.75" customHeight="1">
      <c r="A69" s="265">
        <v>59</v>
      </c>
      <c r="B69" s="278" t="s">
        <v>43</v>
      </c>
      <c r="C69" s="270" t="s">
        <v>106</v>
      </c>
      <c r="D69" s="271">
        <v>45260</v>
      </c>
      <c r="E69" s="270">
        <v>3518.6</v>
      </c>
      <c r="F69" s="270">
        <v>3456.4333333333329</v>
      </c>
      <c r="G69" s="272">
        <v>3368.8666666666659</v>
      </c>
      <c r="H69" s="272">
        <v>3219.1333333333328</v>
      </c>
      <c r="I69" s="272">
        <v>3131.5666666666657</v>
      </c>
      <c r="J69" s="272">
        <v>3606.1666666666661</v>
      </c>
      <c r="K69" s="272">
        <v>3693.7333333333327</v>
      </c>
      <c r="L69" s="272">
        <v>3843.4666666666662</v>
      </c>
      <c r="M69" s="273">
        <v>3544</v>
      </c>
      <c r="N69" s="273">
        <v>3306.7</v>
      </c>
      <c r="O69" s="273">
        <v>2621400</v>
      </c>
      <c r="P69" s="274">
        <v>5.066132264529058E-2</v>
      </c>
    </row>
    <row r="70" spans="1:16" ht="12.75" customHeight="1">
      <c r="A70" s="265">
        <v>60</v>
      </c>
      <c r="B70" s="278" t="s">
        <v>45</v>
      </c>
      <c r="C70" s="277" t="s">
        <v>107</v>
      </c>
      <c r="D70" s="271">
        <v>45260</v>
      </c>
      <c r="E70" s="270">
        <v>5296.6</v>
      </c>
      <c r="F70" s="270">
        <v>5307.6333333333341</v>
      </c>
      <c r="G70" s="272">
        <v>5255.9666666666681</v>
      </c>
      <c r="H70" s="272">
        <v>5215.3333333333339</v>
      </c>
      <c r="I70" s="272">
        <v>5163.6666666666679</v>
      </c>
      <c r="J70" s="272">
        <v>5348.2666666666682</v>
      </c>
      <c r="K70" s="272">
        <v>5399.9333333333343</v>
      </c>
      <c r="L70" s="272">
        <v>5440.5666666666684</v>
      </c>
      <c r="M70" s="273">
        <v>5359.3</v>
      </c>
      <c r="N70" s="273">
        <v>5267</v>
      </c>
      <c r="O70" s="273">
        <v>1067000</v>
      </c>
      <c r="P70" s="274">
        <v>7.3640483383685803E-3</v>
      </c>
    </row>
    <row r="71" spans="1:16" ht="12.75" customHeight="1">
      <c r="A71" s="265">
        <v>61</v>
      </c>
      <c r="B71" s="278" t="s">
        <v>108</v>
      </c>
      <c r="C71" s="270" t="s">
        <v>109</v>
      </c>
      <c r="D71" s="271">
        <v>45260</v>
      </c>
      <c r="E71" s="270">
        <v>594.6</v>
      </c>
      <c r="F71" s="270">
        <v>596.01666666666677</v>
      </c>
      <c r="G71" s="272">
        <v>590.18333333333351</v>
      </c>
      <c r="H71" s="272">
        <v>585.76666666666677</v>
      </c>
      <c r="I71" s="272">
        <v>579.93333333333351</v>
      </c>
      <c r="J71" s="272">
        <v>600.43333333333351</v>
      </c>
      <c r="K71" s="272">
        <v>606.26666666666677</v>
      </c>
      <c r="L71" s="272">
        <v>610.68333333333351</v>
      </c>
      <c r="M71" s="273">
        <v>601.85</v>
      </c>
      <c r="N71" s="273">
        <v>591.6</v>
      </c>
      <c r="O71" s="273">
        <v>37392300</v>
      </c>
      <c r="P71" s="274">
        <v>-2.6002492800962736E-2</v>
      </c>
    </row>
    <row r="72" spans="1:16" ht="12.75" customHeight="1">
      <c r="A72" s="265">
        <v>62</v>
      </c>
      <c r="B72" s="278" t="s">
        <v>43</v>
      </c>
      <c r="C72" s="270" t="s">
        <v>110</v>
      </c>
      <c r="D72" s="271">
        <v>45260</v>
      </c>
      <c r="E72" s="270">
        <v>5367.75</v>
      </c>
      <c r="F72" s="270">
        <v>5354.583333333333</v>
      </c>
      <c r="G72" s="272">
        <v>5333.1666666666661</v>
      </c>
      <c r="H72" s="272">
        <v>5298.583333333333</v>
      </c>
      <c r="I72" s="272">
        <v>5277.1666666666661</v>
      </c>
      <c r="J72" s="272">
        <v>5389.1666666666661</v>
      </c>
      <c r="K72" s="272">
        <v>5410.5833333333321</v>
      </c>
      <c r="L72" s="272">
        <v>5445.1666666666661</v>
      </c>
      <c r="M72" s="273">
        <v>5376</v>
      </c>
      <c r="N72" s="273">
        <v>5320</v>
      </c>
      <c r="O72" s="273">
        <v>3277250</v>
      </c>
      <c r="P72" s="274">
        <v>2.2383403525191078E-2</v>
      </c>
    </row>
    <row r="73" spans="1:16" ht="12.75" customHeight="1">
      <c r="A73" s="265">
        <v>63</v>
      </c>
      <c r="B73" s="278" t="s">
        <v>56</v>
      </c>
      <c r="C73" s="270" t="s">
        <v>111</v>
      </c>
      <c r="D73" s="271">
        <v>45260</v>
      </c>
      <c r="E73" s="270">
        <v>3530.45</v>
      </c>
      <c r="F73" s="270">
        <v>3510.2999999999997</v>
      </c>
      <c r="G73" s="272">
        <v>3463.8999999999996</v>
      </c>
      <c r="H73" s="272">
        <v>3397.35</v>
      </c>
      <c r="I73" s="272">
        <v>3350.95</v>
      </c>
      <c r="J73" s="272">
        <v>3576.8499999999995</v>
      </c>
      <c r="K73" s="272">
        <v>3623.25</v>
      </c>
      <c r="L73" s="272">
        <v>3689.7999999999993</v>
      </c>
      <c r="M73" s="273">
        <v>3556.7</v>
      </c>
      <c r="N73" s="273">
        <v>3443.75</v>
      </c>
      <c r="O73" s="273">
        <v>2838675</v>
      </c>
      <c r="P73" s="274">
        <v>-1.8491124260355029E-4</v>
      </c>
    </row>
    <row r="74" spans="1:16" ht="12.75" customHeight="1">
      <c r="A74" s="265">
        <v>64</v>
      </c>
      <c r="B74" s="278" t="s">
        <v>56</v>
      </c>
      <c r="C74" s="270" t="s">
        <v>112</v>
      </c>
      <c r="D74" s="271">
        <v>45260</v>
      </c>
      <c r="E74" s="270">
        <v>3097.55</v>
      </c>
      <c r="F74" s="270">
        <v>3100.8000000000006</v>
      </c>
      <c r="G74" s="272">
        <v>3057.9500000000012</v>
      </c>
      <c r="H74" s="272">
        <v>3018.3500000000004</v>
      </c>
      <c r="I74" s="272">
        <v>2975.5000000000009</v>
      </c>
      <c r="J74" s="272">
        <v>3140.4000000000015</v>
      </c>
      <c r="K74" s="272">
        <v>3183.2500000000009</v>
      </c>
      <c r="L74" s="272">
        <v>3222.8500000000017</v>
      </c>
      <c r="M74" s="273">
        <v>3143.65</v>
      </c>
      <c r="N74" s="273">
        <v>3061.2</v>
      </c>
      <c r="O74" s="273">
        <v>2025100</v>
      </c>
      <c r="P74" s="274">
        <v>4.217378998018681E-2</v>
      </c>
    </row>
    <row r="75" spans="1:16" ht="12.75" customHeight="1">
      <c r="A75" s="265">
        <v>65</v>
      </c>
      <c r="B75" s="278" t="s">
        <v>56</v>
      </c>
      <c r="C75" s="270" t="s">
        <v>113</v>
      </c>
      <c r="D75" s="271">
        <v>45260</v>
      </c>
      <c r="E75" s="270">
        <v>269.3</v>
      </c>
      <c r="F75" s="270">
        <v>266.09999999999997</v>
      </c>
      <c r="G75" s="272">
        <v>261.44999999999993</v>
      </c>
      <c r="H75" s="272">
        <v>253.59999999999997</v>
      </c>
      <c r="I75" s="272">
        <v>248.94999999999993</v>
      </c>
      <c r="J75" s="272">
        <v>273.94999999999993</v>
      </c>
      <c r="K75" s="272">
        <v>278.59999999999991</v>
      </c>
      <c r="L75" s="272">
        <v>286.44999999999993</v>
      </c>
      <c r="M75" s="273">
        <v>270.75</v>
      </c>
      <c r="N75" s="273">
        <v>258.25</v>
      </c>
      <c r="O75" s="273">
        <v>16423200</v>
      </c>
      <c r="P75" s="274">
        <v>-1.5112262521588947E-2</v>
      </c>
    </row>
    <row r="76" spans="1:16" ht="12.75" customHeight="1">
      <c r="A76" s="265">
        <v>66</v>
      </c>
      <c r="B76" s="278" t="s">
        <v>63</v>
      </c>
      <c r="C76" s="270" t="s">
        <v>114</v>
      </c>
      <c r="D76" s="271">
        <v>45260</v>
      </c>
      <c r="E76" s="270">
        <v>144.35</v>
      </c>
      <c r="F76" s="270">
        <v>144.21666666666667</v>
      </c>
      <c r="G76" s="272">
        <v>143.68333333333334</v>
      </c>
      <c r="H76" s="272">
        <v>143.01666666666668</v>
      </c>
      <c r="I76" s="272">
        <v>142.48333333333335</v>
      </c>
      <c r="J76" s="272">
        <v>144.88333333333333</v>
      </c>
      <c r="K76" s="272">
        <v>145.41666666666669</v>
      </c>
      <c r="L76" s="272">
        <v>146.08333333333331</v>
      </c>
      <c r="M76" s="273">
        <v>144.75</v>
      </c>
      <c r="N76" s="273">
        <v>143.55000000000001</v>
      </c>
      <c r="O76" s="273">
        <v>101955000</v>
      </c>
      <c r="P76" s="274">
        <v>-2.4948635162899912E-3</v>
      </c>
    </row>
    <row r="77" spans="1:16" ht="12.75" customHeight="1">
      <c r="A77" s="265">
        <v>67</v>
      </c>
      <c r="B77" s="278" t="s">
        <v>84</v>
      </c>
      <c r="C77" s="270" t="s">
        <v>115</v>
      </c>
      <c r="D77" s="271">
        <v>45260</v>
      </c>
      <c r="E77" s="270">
        <v>124.05</v>
      </c>
      <c r="F77" s="270">
        <v>124.33333333333333</v>
      </c>
      <c r="G77" s="272">
        <v>123.21666666666665</v>
      </c>
      <c r="H77" s="272">
        <v>122.38333333333333</v>
      </c>
      <c r="I77" s="272">
        <v>121.26666666666665</v>
      </c>
      <c r="J77" s="272">
        <v>125.16666666666666</v>
      </c>
      <c r="K77" s="272">
        <v>126.28333333333333</v>
      </c>
      <c r="L77" s="272">
        <v>127.11666666666666</v>
      </c>
      <c r="M77" s="273">
        <v>125.45</v>
      </c>
      <c r="N77" s="273">
        <v>123.5</v>
      </c>
      <c r="O77" s="273">
        <v>145965375</v>
      </c>
      <c r="P77" s="274">
        <v>-1.1555858479459695E-2</v>
      </c>
    </row>
    <row r="78" spans="1:16" ht="12.75" customHeight="1">
      <c r="A78" s="265">
        <v>68</v>
      </c>
      <c r="B78" s="278" t="s">
        <v>43</v>
      </c>
      <c r="C78" s="270" t="s">
        <v>116</v>
      </c>
      <c r="D78" s="271">
        <v>45260</v>
      </c>
      <c r="E78" s="270">
        <v>761.75</v>
      </c>
      <c r="F78" s="270">
        <v>760.63333333333333</v>
      </c>
      <c r="G78" s="272">
        <v>754.51666666666665</v>
      </c>
      <c r="H78" s="272">
        <v>747.2833333333333</v>
      </c>
      <c r="I78" s="272">
        <v>741.16666666666663</v>
      </c>
      <c r="J78" s="272">
        <v>767.86666666666667</v>
      </c>
      <c r="K78" s="272">
        <v>773.98333333333323</v>
      </c>
      <c r="L78" s="272">
        <v>781.2166666666667</v>
      </c>
      <c r="M78" s="273">
        <v>766.75</v>
      </c>
      <c r="N78" s="273">
        <v>753.4</v>
      </c>
      <c r="O78" s="273">
        <v>8848625</v>
      </c>
      <c r="P78" s="274">
        <v>-6.0265493932730677E-3</v>
      </c>
    </row>
    <row r="79" spans="1:16" ht="12.75" customHeight="1">
      <c r="A79" s="265">
        <v>69</v>
      </c>
      <c r="B79" s="278" t="s">
        <v>117</v>
      </c>
      <c r="C79" s="270" t="s">
        <v>118</v>
      </c>
      <c r="D79" s="271">
        <v>45260</v>
      </c>
      <c r="E79" s="270">
        <v>56.75</v>
      </c>
      <c r="F79" s="270">
        <v>56.70000000000001</v>
      </c>
      <c r="G79" s="272">
        <v>56.250000000000021</v>
      </c>
      <c r="H79" s="272">
        <v>55.750000000000014</v>
      </c>
      <c r="I79" s="272">
        <v>55.300000000000026</v>
      </c>
      <c r="J79" s="272">
        <v>57.200000000000017</v>
      </c>
      <c r="K79" s="272">
        <v>57.650000000000006</v>
      </c>
      <c r="L79" s="272">
        <v>58.150000000000013</v>
      </c>
      <c r="M79" s="273">
        <v>57.15</v>
      </c>
      <c r="N79" s="273">
        <v>56.2</v>
      </c>
      <c r="O79" s="273">
        <v>130387500</v>
      </c>
      <c r="P79" s="274">
        <v>-1.9805390510634633E-3</v>
      </c>
    </row>
    <row r="80" spans="1:16" ht="12.75" customHeight="1">
      <c r="A80" s="265">
        <v>70</v>
      </c>
      <c r="B80" s="278" t="s">
        <v>45</v>
      </c>
      <c r="C80" s="276" t="s">
        <v>119</v>
      </c>
      <c r="D80" s="271">
        <v>45260</v>
      </c>
      <c r="E80" s="270">
        <v>702.65</v>
      </c>
      <c r="F80" s="270">
        <v>701.51666666666677</v>
      </c>
      <c r="G80" s="272">
        <v>696.13333333333355</v>
      </c>
      <c r="H80" s="272">
        <v>689.61666666666679</v>
      </c>
      <c r="I80" s="272">
        <v>684.23333333333358</v>
      </c>
      <c r="J80" s="272">
        <v>708.03333333333353</v>
      </c>
      <c r="K80" s="272">
        <v>713.41666666666674</v>
      </c>
      <c r="L80" s="272">
        <v>719.93333333333351</v>
      </c>
      <c r="M80" s="273">
        <v>706.9</v>
      </c>
      <c r="N80" s="273">
        <v>695</v>
      </c>
      <c r="O80" s="273">
        <v>10736700</v>
      </c>
      <c r="P80" s="274">
        <v>-1.9935920256318976E-2</v>
      </c>
    </row>
    <row r="81" spans="1:16" ht="12.75" customHeight="1">
      <c r="A81" s="265">
        <v>71</v>
      </c>
      <c r="B81" s="278" t="s">
        <v>59</v>
      </c>
      <c r="C81" s="270" t="s">
        <v>120</v>
      </c>
      <c r="D81" s="271">
        <v>45260</v>
      </c>
      <c r="E81" s="270">
        <v>1023.45</v>
      </c>
      <c r="F81" s="270">
        <v>1022.9833333333332</v>
      </c>
      <c r="G81" s="272">
        <v>1018.0166666666664</v>
      </c>
      <c r="H81" s="272">
        <v>1012.5833333333331</v>
      </c>
      <c r="I81" s="272">
        <v>1007.6166666666663</v>
      </c>
      <c r="J81" s="272">
        <v>1028.4166666666665</v>
      </c>
      <c r="K81" s="272">
        <v>1033.3833333333334</v>
      </c>
      <c r="L81" s="272">
        <v>1038.8166666666666</v>
      </c>
      <c r="M81" s="273">
        <v>1027.95</v>
      </c>
      <c r="N81" s="273">
        <v>1017.55</v>
      </c>
      <c r="O81" s="273">
        <v>8484000</v>
      </c>
      <c r="P81" s="274">
        <v>3.8454712181269597E-3</v>
      </c>
    </row>
    <row r="82" spans="1:16" ht="12.75" customHeight="1">
      <c r="A82" s="265">
        <v>72</v>
      </c>
      <c r="B82" s="278" t="s">
        <v>108</v>
      </c>
      <c r="C82" s="270" t="s">
        <v>121</v>
      </c>
      <c r="D82" s="271">
        <v>45260</v>
      </c>
      <c r="E82" s="270">
        <v>1828.7</v>
      </c>
      <c r="F82" s="270">
        <v>1824.2333333333336</v>
      </c>
      <c r="G82" s="272">
        <v>1803.5666666666671</v>
      </c>
      <c r="H82" s="272">
        <v>1778.4333333333334</v>
      </c>
      <c r="I82" s="272">
        <v>1757.7666666666669</v>
      </c>
      <c r="J82" s="272">
        <v>1849.3666666666672</v>
      </c>
      <c r="K82" s="272">
        <v>1870.0333333333338</v>
      </c>
      <c r="L82" s="272">
        <v>1895.1666666666674</v>
      </c>
      <c r="M82" s="273">
        <v>1844.9</v>
      </c>
      <c r="N82" s="273">
        <v>1799.1</v>
      </c>
      <c r="O82" s="273">
        <v>3922075</v>
      </c>
      <c r="P82" s="274">
        <v>-7.452818848419281E-3</v>
      </c>
    </row>
    <row r="83" spans="1:16" ht="12.75" customHeight="1">
      <c r="A83" s="265">
        <v>73</v>
      </c>
      <c r="B83" s="278" t="s">
        <v>43</v>
      </c>
      <c r="C83" s="270" t="s">
        <v>122</v>
      </c>
      <c r="D83" s="271">
        <v>45260</v>
      </c>
      <c r="E83" s="270">
        <v>352.1</v>
      </c>
      <c r="F83" s="270">
        <v>352.06666666666666</v>
      </c>
      <c r="G83" s="272">
        <v>348.63333333333333</v>
      </c>
      <c r="H83" s="272">
        <v>345.16666666666669</v>
      </c>
      <c r="I83" s="272">
        <v>341.73333333333335</v>
      </c>
      <c r="J83" s="272">
        <v>355.5333333333333</v>
      </c>
      <c r="K83" s="272">
        <v>358.96666666666658</v>
      </c>
      <c r="L83" s="272">
        <v>362.43333333333328</v>
      </c>
      <c r="M83" s="273">
        <v>355.5</v>
      </c>
      <c r="N83" s="273">
        <v>348.6</v>
      </c>
      <c r="O83" s="273">
        <v>8972000</v>
      </c>
      <c r="P83" s="274">
        <v>-9.4943696180172215E-3</v>
      </c>
    </row>
    <row r="84" spans="1:16" ht="12.75" customHeight="1">
      <c r="A84" s="265">
        <v>74</v>
      </c>
      <c r="B84" s="278" t="s">
        <v>49</v>
      </c>
      <c r="C84" s="270" t="s">
        <v>123</v>
      </c>
      <c r="D84" s="271">
        <v>45260</v>
      </c>
      <c r="E84" s="270">
        <v>1925.6</v>
      </c>
      <c r="F84" s="270">
        <v>1926.3666666666668</v>
      </c>
      <c r="G84" s="272">
        <v>1910.7333333333336</v>
      </c>
      <c r="H84" s="272">
        <v>1895.8666666666668</v>
      </c>
      <c r="I84" s="272">
        <v>1880.2333333333336</v>
      </c>
      <c r="J84" s="272">
        <v>1941.2333333333336</v>
      </c>
      <c r="K84" s="272">
        <v>1956.8666666666668</v>
      </c>
      <c r="L84" s="272">
        <v>1971.7333333333336</v>
      </c>
      <c r="M84" s="273">
        <v>1942</v>
      </c>
      <c r="N84" s="273">
        <v>1911.5</v>
      </c>
      <c r="O84" s="273">
        <v>9329950</v>
      </c>
      <c r="P84" s="274">
        <v>-2.9441624365482235E-3</v>
      </c>
    </row>
    <row r="85" spans="1:16" ht="12.75" customHeight="1">
      <c r="A85" s="265">
        <v>75</v>
      </c>
      <c r="B85" s="278" t="s">
        <v>84</v>
      </c>
      <c r="C85" s="270" t="s">
        <v>124</v>
      </c>
      <c r="D85" s="271">
        <v>45260</v>
      </c>
      <c r="E85" s="270">
        <v>418.85</v>
      </c>
      <c r="F85" s="270">
        <v>419.76666666666671</v>
      </c>
      <c r="G85" s="272">
        <v>414.43333333333339</v>
      </c>
      <c r="H85" s="272">
        <v>410.01666666666671</v>
      </c>
      <c r="I85" s="272">
        <v>404.68333333333339</v>
      </c>
      <c r="J85" s="272">
        <v>424.18333333333339</v>
      </c>
      <c r="K85" s="272">
        <v>429.51666666666677</v>
      </c>
      <c r="L85" s="272">
        <v>433.93333333333339</v>
      </c>
      <c r="M85" s="273">
        <v>425.1</v>
      </c>
      <c r="N85" s="273">
        <v>415.35</v>
      </c>
      <c r="O85" s="273">
        <v>8748750</v>
      </c>
      <c r="P85" s="274">
        <v>2.8206258263552227E-2</v>
      </c>
    </row>
    <row r="86" spans="1:16" ht="12.75" customHeight="1">
      <c r="A86" s="265">
        <v>76</v>
      </c>
      <c r="B86" s="278" t="s">
        <v>45</v>
      </c>
      <c r="C86" s="277" t="s">
        <v>125</v>
      </c>
      <c r="D86" s="271">
        <v>45260</v>
      </c>
      <c r="E86" s="270">
        <v>1932.25</v>
      </c>
      <c r="F86" s="270">
        <v>1926.0166666666667</v>
      </c>
      <c r="G86" s="272">
        <v>1917.2333333333333</v>
      </c>
      <c r="H86" s="272">
        <v>1902.2166666666667</v>
      </c>
      <c r="I86" s="272">
        <v>1893.4333333333334</v>
      </c>
      <c r="J86" s="272">
        <v>1941.0333333333333</v>
      </c>
      <c r="K86" s="272">
        <v>1949.8166666666666</v>
      </c>
      <c r="L86" s="272">
        <v>1964.8333333333333</v>
      </c>
      <c r="M86" s="273">
        <v>1934.8</v>
      </c>
      <c r="N86" s="273">
        <v>1911</v>
      </c>
      <c r="O86" s="273">
        <v>7684800</v>
      </c>
      <c r="P86" s="274">
        <v>-3.9844072116646048E-2</v>
      </c>
    </row>
    <row r="87" spans="1:16" ht="12.75" customHeight="1">
      <c r="A87" s="265">
        <v>77</v>
      </c>
      <c r="B87" s="278" t="s">
        <v>41</v>
      </c>
      <c r="C87" s="270" t="s">
        <v>126</v>
      </c>
      <c r="D87" s="271">
        <v>45260</v>
      </c>
      <c r="E87" s="270">
        <v>1269.3</v>
      </c>
      <c r="F87" s="270">
        <v>1269.0833333333333</v>
      </c>
      <c r="G87" s="272">
        <v>1260.5166666666664</v>
      </c>
      <c r="H87" s="272">
        <v>1251.7333333333331</v>
      </c>
      <c r="I87" s="272">
        <v>1243.1666666666663</v>
      </c>
      <c r="J87" s="272">
        <v>1277.8666666666666</v>
      </c>
      <c r="K87" s="272">
        <v>1286.4333333333336</v>
      </c>
      <c r="L87" s="272">
        <v>1295.2166666666667</v>
      </c>
      <c r="M87" s="273">
        <v>1277.6500000000001</v>
      </c>
      <c r="N87" s="273">
        <v>1260.3</v>
      </c>
      <c r="O87" s="273">
        <v>6159000</v>
      </c>
      <c r="P87" s="274">
        <v>5.6341651659377413E-2</v>
      </c>
    </row>
    <row r="88" spans="1:16" ht="12.75" customHeight="1">
      <c r="A88" s="265">
        <v>78</v>
      </c>
      <c r="B88" s="278" t="s">
        <v>87</v>
      </c>
      <c r="C88" s="270" t="s">
        <v>127</v>
      </c>
      <c r="D88" s="271">
        <v>45260</v>
      </c>
      <c r="E88" s="270">
        <v>1276.3499999999999</v>
      </c>
      <c r="F88" s="270">
        <v>1277.45</v>
      </c>
      <c r="G88" s="272">
        <v>1271.4000000000001</v>
      </c>
      <c r="H88" s="272">
        <v>1266.45</v>
      </c>
      <c r="I88" s="272">
        <v>1260.4000000000001</v>
      </c>
      <c r="J88" s="272">
        <v>1282.4000000000001</v>
      </c>
      <c r="K88" s="272">
        <v>1288.4499999999998</v>
      </c>
      <c r="L88" s="272">
        <v>1293.4000000000001</v>
      </c>
      <c r="M88" s="273">
        <v>1283.5</v>
      </c>
      <c r="N88" s="273">
        <v>1272.5</v>
      </c>
      <c r="O88" s="273">
        <v>11575900</v>
      </c>
      <c r="P88" s="274">
        <v>1.6348103988691538E-2</v>
      </c>
    </row>
    <row r="89" spans="1:16" ht="12.75" customHeight="1">
      <c r="A89" s="265">
        <v>79</v>
      </c>
      <c r="B89" s="278" t="s">
        <v>68</v>
      </c>
      <c r="C89" s="270" t="s">
        <v>128</v>
      </c>
      <c r="D89" s="271">
        <v>45260</v>
      </c>
      <c r="E89" s="270">
        <v>2773.5</v>
      </c>
      <c r="F89" s="270">
        <v>2780.6</v>
      </c>
      <c r="G89" s="272">
        <v>2756.2</v>
      </c>
      <c r="H89" s="272">
        <v>2738.9</v>
      </c>
      <c r="I89" s="272">
        <v>2714.5</v>
      </c>
      <c r="J89" s="272">
        <v>2797.8999999999996</v>
      </c>
      <c r="K89" s="272">
        <v>2822.3</v>
      </c>
      <c r="L89" s="272">
        <v>2839.5999999999995</v>
      </c>
      <c r="M89" s="273">
        <v>2805</v>
      </c>
      <c r="N89" s="273">
        <v>2763.3</v>
      </c>
      <c r="O89" s="273">
        <v>3285600</v>
      </c>
      <c r="P89" s="274">
        <v>2.8385678967127554E-3</v>
      </c>
    </row>
    <row r="90" spans="1:16" ht="12.75" customHeight="1">
      <c r="A90" s="265">
        <v>80</v>
      </c>
      <c r="B90" s="278" t="s">
        <v>63</v>
      </c>
      <c r="C90" s="270" t="s">
        <v>129</v>
      </c>
      <c r="D90" s="271">
        <v>45260</v>
      </c>
      <c r="E90" s="270">
        <v>1501.4</v>
      </c>
      <c r="F90" s="270">
        <v>1498.5666666666666</v>
      </c>
      <c r="G90" s="272">
        <v>1494.3833333333332</v>
      </c>
      <c r="H90" s="272">
        <v>1487.3666666666666</v>
      </c>
      <c r="I90" s="272">
        <v>1483.1833333333332</v>
      </c>
      <c r="J90" s="272">
        <v>1505.5833333333333</v>
      </c>
      <c r="K90" s="272">
        <v>1509.7666666666667</v>
      </c>
      <c r="L90" s="272">
        <v>1516.7833333333333</v>
      </c>
      <c r="M90" s="273">
        <v>1502.75</v>
      </c>
      <c r="N90" s="273">
        <v>1491.55</v>
      </c>
      <c r="O90" s="273">
        <v>160090150</v>
      </c>
      <c r="P90" s="274">
        <v>1.0859675077966008E-2</v>
      </c>
    </row>
    <row r="91" spans="1:16" ht="12.75" customHeight="1">
      <c r="A91" s="265">
        <v>81</v>
      </c>
      <c r="B91" s="278" t="s">
        <v>68</v>
      </c>
      <c r="C91" s="270" t="s">
        <v>130</v>
      </c>
      <c r="D91" s="271">
        <v>45260</v>
      </c>
      <c r="E91" s="270">
        <v>625.4</v>
      </c>
      <c r="F91" s="270">
        <v>626.01666666666665</v>
      </c>
      <c r="G91" s="272">
        <v>622.18333333333328</v>
      </c>
      <c r="H91" s="272">
        <v>618.96666666666658</v>
      </c>
      <c r="I91" s="272">
        <v>615.13333333333321</v>
      </c>
      <c r="J91" s="272">
        <v>629.23333333333335</v>
      </c>
      <c r="K91" s="272">
        <v>633.06666666666683</v>
      </c>
      <c r="L91" s="272">
        <v>636.28333333333342</v>
      </c>
      <c r="M91" s="273">
        <v>629.85</v>
      </c>
      <c r="N91" s="273">
        <v>622.79999999999995</v>
      </c>
      <c r="O91" s="273">
        <v>14429800</v>
      </c>
      <c r="P91" s="274">
        <v>2.1491979442454446E-2</v>
      </c>
    </row>
    <row r="92" spans="1:16" ht="12.75" customHeight="1">
      <c r="A92" s="265">
        <v>82</v>
      </c>
      <c r="B92" s="278" t="s">
        <v>56</v>
      </c>
      <c r="C92" s="270" t="s">
        <v>131</v>
      </c>
      <c r="D92" s="271">
        <v>45260</v>
      </c>
      <c r="E92" s="270">
        <v>3185.05</v>
      </c>
      <c r="F92" s="270">
        <v>3167.0333333333328</v>
      </c>
      <c r="G92" s="272">
        <v>3139.9666666666658</v>
      </c>
      <c r="H92" s="272">
        <v>3094.8833333333328</v>
      </c>
      <c r="I92" s="272">
        <v>3067.8166666666657</v>
      </c>
      <c r="J92" s="272">
        <v>3212.1166666666659</v>
      </c>
      <c r="K92" s="272">
        <v>3239.1833333333334</v>
      </c>
      <c r="L92" s="272">
        <v>3284.266666666666</v>
      </c>
      <c r="M92" s="273">
        <v>3194.1</v>
      </c>
      <c r="N92" s="273">
        <v>3121.95</v>
      </c>
      <c r="O92" s="273">
        <v>3370500</v>
      </c>
      <c r="P92" s="274">
        <v>-7.596502075788358E-3</v>
      </c>
    </row>
    <row r="93" spans="1:16" ht="12.75" customHeight="1">
      <c r="A93" s="265">
        <v>83</v>
      </c>
      <c r="B93" s="278" t="s">
        <v>132</v>
      </c>
      <c r="C93" s="270" t="s">
        <v>133</v>
      </c>
      <c r="D93" s="271">
        <v>45260</v>
      </c>
      <c r="E93" s="270">
        <v>485.1</v>
      </c>
      <c r="F93" s="270">
        <v>484.23333333333335</v>
      </c>
      <c r="G93" s="272">
        <v>481.16666666666669</v>
      </c>
      <c r="H93" s="272">
        <v>477.23333333333335</v>
      </c>
      <c r="I93" s="272">
        <v>474.16666666666669</v>
      </c>
      <c r="J93" s="272">
        <v>488.16666666666669</v>
      </c>
      <c r="K93" s="272">
        <v>491.23333333333329</v>
      </c>
      <c r="L93" s="272">
        <v>495.16666666666669</v>
      </c>
      <c r="M93" s="273">
        <v>487.3</v>
      </c>
      <c r="N93" s="273">
        <v>480.3</v>
      </c>
      <c r="O93" s="273">
        <v>31900400</v>
      </c>
      <c r="P93" s="274">
        <v>3.328496281516416E-2</v>
      </c>
    </row>
    <row r="94" spans="1:16" ht="12.75" customHeight="1">
      <c r="A94" s="265">
        <v>84</v>
      </c>
      <c r="B94" s="278" t="s">
        <v>132</v>
      </c>
      <c r="C94" s="276" t="s">
        <v>134</v>
      </c>
      <c r="D94" s="271">
        <v>45260</v>
      </c>
      <c r="E94" s="270">
        <v>148.80000000000001</v>
      </c>
      <c r="F94" s="270">
        <v>148.66666666666666</v>
      </c>
      <c r="G94" s="272">
        <v>147.33333333333331</v>
      </c>
      <c r="H94" s="272">
        <v>145.86666666666665</v>
      </c>
      <c r="I94" s="272">
        <v>144.5333333333333</v>
      </c>
      <c r="J94" s="272">
        <v>150.13333333333333</v>
      </c>
      <c r="K94" s="272">
        <v>151.46666666666664</v>
      </c>
      <c r="L94" s="272">
        <v>152.93333333333334</v>
      </c>
      <c r="M94" s="273">
        <v>150</v>
      </c>
      <c r="N94" s="273">
        <v>147.19999999999999</v>
      </c>
      <c r="O94" s="273">
        <v>33114400</v>
      </c>
      <c r="P94" s="274">
        <v>7.4169622702354079E-3</v>
      </c>
    </row>
    <row r="95" spans="1:16" ht="12.75" customHeight="1">
      <c r="A95" s="265">
        <v>85</v>
      </c>
      <c r="B95" s="278" t="s">
        <v>84</v>
      </c>
      <c r="C95" s="270" t="s">
        <v>135</v>
      </c>
      <c r="D95" s="271">
        <v>45260</v>
      </c>
      <c r="E95" s="270">
        <v>263.3</v>
      </c>
      <c r="F95" s="270">
        <v>263.05</v>
      </c>
      <c r="G95" s="272">
        <v>259.60000000000002</v>
      </c>
      <c r="H95" s="272">
        <v>255.90000000000003</v>
      </c>
      <c r="I95" s="272">
        <v>252.45000000000005</v>
      </c>
      <c r="J95" s="272">
        <v>266.75</v>
      </c>
      <c r="K95" s="272">
        <v>270.19999999999993</v>
      </c>
      <c r="L95" s="272">
        <v>273.89999999999998</v>
      </c>
      <c r="M95" s="273">
        <v>266.5</v>
      </c>
      <c r="N95" s="273">
        <v>259.35000000000002</v>
      </c>
      <c r="O95" s="273">
        <v>51246000</v>
      </c>
      <c r="P95" s="274">
        <v>6.1492790500424091E-3</v>
      </c>
    </row>
    <row r="96" spans="1:16" ht="12.75" customHeight="1">
      <c r="A96" s="265">
        <v>86</v>
      </c>
      <c r="B96" s="278" t="s">
        <v>59</v>
      </c>
      <c r="C96" s="270" t="s">
        <v>136</v>
      </c>
      <c r="D96" s="271">
        <v>45260</v>
      </c>
      <c r="E96" s="270">
        <v>2510.6</v>
      </c>
      <c r="F96" s="270">
        <v>2514.6333333333337</v>
      </c>
      <c r="G96" s="272">
        <v>2500.5166666666673</v>
      </c>
      <c r="H96" s="272">
        <v>2490.4333333333338</v>
      </c>
      <c r="I96" s="272">
        <v>2476.3166666666675</v>
      </c>
      <c r="J96" s="272">
        <v>2524.7166666666672</v>
      </c>
      <c r="K96" s="272">
        <v>2538.833333333333</v>
      </c>
      <c r="L96" s="272">
        <v>2548.916666666667</v>
      </c>
      <c r="M96" s="273">
        <v>2528.75</v>
      </c>
      <c r="N96" s="273">
        <v>2504.5500000000002</v>
      </c>
      <c r="O96" s="273">
        <v>7522800</v>
      </c>
      <c r="P96" s="274">
        <v>1.9473919583689069E-2</v>
      </c>
    </row>
    <row r="97" spans="1:16" ht="12.75" customHeight="1">
      <c r="A97" s="265">
        <v>87</v>
      </c>
      <c r="B97" s="278" t="s">
        <v>68</v>
      </c>
      <c r="C97" s="270" t="s">
        <v>137</v>
      </c>
      <c r="D97" s="271">
        <v>45260</v>
      </c>
      <c r="E97" s="270">
        <v>167.3</v>
      </c>
      <c r="F97" s="270">
        <v>166.83333333333334</v>
      </c>
      <c r="G97" s="272">
        <v>165.06666666666669</v>
      </c>
      <c r="H97" s="272">
        <v>162.83333333333334</v>
      </c>
      <c r="I97" s="272">
        <v>161.06666666666669</v>
      </c>
      <c r="J97" s="272">
        <v>169.06666666666669</v>
      </c>
      <c r="K97" s="272">
        <v>170.83333333333334</v>
      </c>
      <c r="L97" s="272">
        <v>173.06666666666669</v>
      </c>
      <c r="M97" s="273">
        <v>168.6</v>
      </c>
      <c r="N97" s="273">
        <v>164.6</v>
      </c>
      <c r="O97" s="273">
        <v>58884600</v>
      </c>
      <c r="P97" s="274">
        <v>3.3846704871060174E-2</v>
      </c>
    </row>
    <row r="98" spans="1:16" ht="12.75" customHeight="1">
      <c r="A98" s="265">
        <v>88</v>
      </c>
      <c r="B98" s="278" t="s">
        <v>63</v>
      </c>
      <c r="C98" s="270" t="s">
        <v>138</v>
      </c>
      <c r="D98" s="271">
        <v>45260</v>
      </c>
      <c r="E98" s="270">
        <v>948.65</v>
      </c>
      <c r="F98" s="270">
        <v>946.65</v>
      </c>
      <c r="G98" s="272">
        <v>943.3</v>
      </c>
      <c r="H98" s="272">
        <v>937.94999999999993</v>
      </c>
      <c r="I98" s="272">
        <v>934.59999999999991</v>
      </c>
      <c r="J98" s="272">
        <v>952</v>
      </c>
      <c r="K98" s="272">
        <v>955.35000000000014</v>
      </c>
      <c r="L98" s="272">
        <v>960.7</v>
      </c>
      <c r="M98" s="273">
        <v>950</v>
      </c>
      <c r="N98" s="273">
        <v>941.3</v>
      </c>
      <c r="O98" s="273">
        <v>89324200</v>
      </c>
      <c r="P98" s="274">
        <v>2.018076309982803E-3</v>
      </c>
    </row>
    <row r="99" spans="1:16" ht="12.75" customHeight="1">
      <c r="A99" s="265">
        <v>89</v>
      </c>
      <c r="B99" s="278" t="s">
        <v>68</v>
      </c>
      <c r="C99" s="270" t="s">
        <v>139</v>
      </c>
      <c r="D99" s="271">
        <v>45260</v>
      </c>
      <c r="E99" s="270">
        <v>1381.9</v>
      </c>
      <c r="F99" s="270">
        <v>1370.6166666666668</v>
      </c>
      <c r="G99" s="272">
        <v>1354.2833333333335</v>
      </c>
      <c r="H99" s="272">
        <v>1326.6666666666667</v>
      </c>
      <c r="I99" s="272">
        <v>1310.3333333333335</v>
      </c>
      <c r="J99" s="272">
        <v>1398.2333333333336</v>
      </c>
      <c r="K99" s="272">
        <v>1414.5666666666666</v>
      </c>
      <c r="L99" s="272">
        <v>1442.1833333333336</v>
      </c>
      <c r="M99" s="273">
        <v>1386.95</v>
      </c>
      <c r="N99" s="273">
        <v>1343</v>
      </c>
      <c r="O99" s="273">
        <v>2906500</v>
      </c>
      <c r="P99" s="274">
        <v>-2.6787209107651096E-2</v>
      </c>
    </row>
    <row r="100" spans="1:16" ht="12.75" customHeight="1">
      <c r="A100" s="265">
        <v>90</v>
      </c>
      <c r="B100" s="278" t="s">
        <v>68</v>
      </c>
      <c r="C100" s="270" t="s">
        <v>140</v>
      </c>
      <c r="D100" s="271">
        <v>45260</v>
      </c>
      <c r="E100" s="270">
        <v>524.95000000000005</v>
      </c>
      <c r="F100" s="270">
        <v>525.36666666666667</v>
      </c>
      <c r="G100" s="272">
        <v>522.23333333333335</v>
      </c>
      <c r="H100" s="272">
        <v>519.51666666666665</v>
      </c>
      <c r="I100" s="272">
        <v>516.38333333333333</v>
      </c>
      <c r="J100" s="272">
        <v>528.08333333333337</v>
      </c>
      <c r="K100" s="272">
        <v>531.21666666666681</v>
      </c>
      <c r="L100" s="272">
        <v>533.93333333333339</v>
      </c>
      <c r="M100" s="273">
        <v>528.5</v>
      </c>
      <c r="N100" s="273">
        <v>522.65</v>
      </c>
      <c r="O100" s="273">
        <v>9534000</v>
      </c>
      <c r="P100" s="274">
        <v>3.1565656565656565E-3</v>
      </c>
    </row>
    <row r="101" spans="1:16" ht="12.75" customHeight="1">
      <c r="A101" s="265">
        <v>91</v>
      </c>
      <c r="B101" s="278" t="s">
        <v>79</v>
      </c>
      <c r="C101" s="270" t="s">
        <v>141</v>
      </c>
      <c r="D101" s="271">
        <v>45260</v>
      </c>
      <c r="E101" s="270">
        <v>13.6</v>
      </c>
      <c r="F101" s="270">
        <v>13.733333333333334</v>
      </c>
      <c r="G101" s="272">
        <v>13.416666666666668</v>
      </c>
      <c r="H101" s="272">
        <v>13.233333333333334</v>
      </c>
      <c r="I101" s="272">
        <v>12.916666666666668</v>
      </c>
      <c r="J101" s="272">
        <v>13.916666666666668</v>
      </c>
      <c r="K101" s="272">
        <v>14.233333333333334</v>
      </c>
      <c r="L101" s="272">
        <v>14.416666666666668</v>
      </c>
      <c r="M101" s="273">
        <v>14.05</v>
      </c>
      <c r="N101" s="273">
        <v>13.55</v>
      </c>
      <c r="O101" s="273">
        <v>1683280000</v>
      </c>
      <c r="P101" s="274">
        <v>1.761569224909541E-3</v>
      </c>
    </row>
    <row r="102" spans="1:16" ht="12.75" customHeight="1">
      <c r="A102" s="265">
        <v>92</v>
      </c>
      <c r="B102" s="278" t="s">
        <v>68</v>
      </c>
      <c r="C102" s="276" t="s">
        <v>142</v>
      </c>
      <c r="D102" s="271">
        <v>45260</v>
      </c>
      <c r="E102" s="270">
        <v>115.65</v>
      </c>
      <c r="F102" s="270">
        <v>115.33333333333333</v>
      </c>
      <c r="G102" s="272">
        <v>114.36666666666666</v>
      </c>
      <c r="H102" s="272">
        <v>113.08333333333333</v>
      </c>
      <c r="I102" s="272">
        <v>112.11666666666666</v>
      </c>
      <c r="J102" s="272">
        <v>116.61666666666666</v>
      </c>
      <c r="K102" s="272">
        <v>117.58333333333333</v>
      </c>
      <c r="L102" s="272">
        <v>118.86666666666666</v>
      </c>
      <c r="M102" s="273">
        <v>116.3</v>
      </c>
      <c r="N102" s="273">
        <v>114.05</v>
      </c>
      <c r="O102" s="273">
        <v>90700000</v>
      </c>
      <c r="P102" s="274">
        <v>-9.4468410418828159E-3</v>
      </c>
    </row>
    <row r="103" spans="1:16" ht="12.75" customHeight="1">
      <c r="A103" s="265">
        <v>93</v>
      </c>
      <c r="B103" s="278" t="s">
        <v>63</v>
      </c>
      <c r="C103" s="270" t="s">
        <v>143</v>
      </c>
      <c r="D103" s="271">
        <v>45260</v>
      </c>
      <c r="E103" s="270">
        <v>83.2</v>
      </c>
      <c r="F103" s="270">
        <v>83.266666666666666</v>
      </c>
      <c r="G103" s="272">
        <v>82.783333333333331</v>
      </c>
      <c r="H103" s="272">
        <v>82.36666666666666</v>
      </c>
      <c r="I103" s="272">
        <v>81.883333333333326</v>
      </c>
      <c r="J103" s="272">
        <v>83.683333333333337</v>
      </c>
      <c r="K103" s="272">
        <v>84.166666666666657</v>
      </c>
      <c r="L103" s="272">
        <v>84.583333333333343</v>
      </c>
      <c r="M103" s="273">
        <v>83.75</v>
      </c>
      <c r="N103" s="273">
        <v>82.85</v>
      </c>
      <c r="O103" s="273">
        <v>254460000</v>
      </c>
      <c r="P103" s="274">
        <v>6.5266405601044266E-3</v>
      </c>
    </row>
    <row r="104" spans="1:16" ht="12.75" customHeight="1">
      <c r="A104" s="265">
        <v>94</v>
      </c>
      <c r="B104" s="278" t="s">
        <v>45</v>
      </c>
      <c r="C104" s="277" t="s">
        <v>144</v>
      </c>
      <c r="D104" s="271">
        <v>45260</v>
      </c>
      <c r="E104" s="270">
        <v>134.15</v>
      </c>
      <c r="F104" s="270">
        <v>132.78333333333333</v>
      </c>
      <c r="G104" s="272">
        <v>129.91666666666666</v>
      </c>
      <c r="H104" s="272">
        <v>125.68333333333334</v>
      </c>
      <c r="I104" s="272">
        <v>122.81666666666666</v>
      </c>
      <c r="J104" s="272">
        <v>137.01666666666665</v>
      </c>
      <c r="K104" s="272">
        <v>139.88333333333333</v>
      </c>
      <c r="L104" s="272">
        <v>144.11666666666665</v>
      </c>
      <c r="M104" s="273">
        <v>135.65</v>
      </c>
      <c r="N104" s="273">
        <v>128.55000000000001</v>
      </c>
      <c r="O104" s="273">
        <v>48937500</v>
      </c>
      <c r="P104" s="274">
        <v>-3.5904255319148939E-2</v>
      </c>
    </row>
    <row r="105" spans="1:16" ht="12.75" customHeight="1">
      <c r="A105" s="265">
        <v>95</v>
      </c>
      <c r="B105" s="278" t="s">
        <v>84</v>
      </c>
      <c r="C105" s="270" t="s">
        <v>145</v>
      </c>
      <c r="D105" s="271">
        <v>45260</v>
      </c>
      <c r="E105" s="270">
        <v>399.05</v>
      </c>
      <c r="F105" s="270">
        <v>398.56666666666666</v>
      </c>
      <c r="G105" s="272">
        <v>395.68333333333334</v>
      </c>
      <c r="H105" s="272">
        <v>392.31666666666666</v>
      </c>
      <c r="I105" s="272">
        <v>389.43333333333334</v>
      </c>
      <c r="J105" s="272">
        <v>401.93333333333334</v>
      </c>
      <c r="K105" s="272">
        <v>404.81666666666666</v>
      </c>
      <c r="L105" s="272">
        <v>408.18333333333334</v>
      </c>
      <c r="M105" s="273">
        <v>401.45</v>
      </c>
      <c r="N105" s="273">
        <v>395.2</v>
      </c>
      <c r="O105" s="273">
        <v>16110875</v>
      </c>
      <c r="P105" s="274">
        <v>-4.545824847250509E-2</v>
      </c>
    </row>
    <row r="106" spans="1:16" ht="12.75" customHeight="1">
      <c r="A106" s="265">
        <v>96</v>
      </c>
      <c r="B106" s="278" t="s">
        <v>117</v>
      </c>
      <c r="C106" s="277" t="s">
        <v>146</v>
      </c>
      <c r="D106" s="271">
        <v>45260</v>
      </c>
      <c r="E106" s="270">
        <v>396.8</v>
      </c>
      <c r="F106" s="270">
        <v>396.88333333333338</v>
      </c>
      <c r="G106" s="272">
        <v>394.76666666666677</v>
      </c>
      <c r="H106" s="272">
        <v>392.73333333333341</v>
      </c>
      <c r="I106" s="272">
        <v>390.61666666666679</v>
      </c>
      <c r="J106" s="272">
        <v>398.91666666666674</v>
      </c>
      <c r="K106" s="272">
        <v>401.03333333333342</v>
      </c>
      <c r="L106" s="272">
        <v>403.06666666666672</v>
      </c>
      <c r="M106" s="273">
        <v>399</v>
      </c>
      <c r="N106" s="273">
        <v>394.85</v>
      </c>
      <c r="O106" s="273">
        <v>21982000</v>
      </c>
      <c r="P106" s="274">
        <v>-1.4878551581966479E-2</v>
      </c>
    </row>
    <row r="107" spans="1:16" ht="12.75" customHeight="1">
      <c r="A107" s="265">
        <v>97</v>
      </c>
      <c r="B107" s="278" t="s">
        <v>49</v>
      </c>
      <c r="C107" s="275" t="s">
        <v>147</v>
      </c>
      <c r="D107" s="271">
        <v>45260</v>
      </c>
      <c r="E107" s="270">
        <v>216.4</v>
      </c>
      <c r="F107" s="270">
        <v>214.6</v>
      </c>
      <c r="G107" s="272">
        <v>211.2</v>
      </c>
      <c r="H107" s="272">
        <v>206</v>
      </c>
      <c r="I107" s="272">
        <v>202.6</v>
      </c>
      <c r="J107" s="272">
        <v>219.79999999999998</v>
      </c>
      <c r="K107" s="272">
        <v>223.20000000000002</v>
      </c>
      <c r="L107" s="272">
        <v>228.39999999999998</v>
      </c>
      <c r="M107" s="273">
        <v>218</v>
      </c>
      <c r="N107" s="273">
        <v>209.4</v>
      </c>
      <c r="O107" s="273">
        <v>22634500</v>
      </c>
      <c r="P107" s="274">
        <v>-1.0271366979457266E-2</v>
      </c>
    </row>
    <row r="108" spans="1:16" ht="12.75" customHeight="1">
      <c r="A108" s="265">
        <v>98</v>
      </c>
      <c r="B108" s="278" t="s">
        <v>45</v>
      </c>
      <c r="C108" s="277" t="s">
        <v>148</v>
      </c>
      <c r="D108" s="271">
        <v>45260</v>
      </c>
      <c r="E108" s="270">
        <v>2598.35</v>
      </c>
      <c r="F108" s="270">
        <v>2601.9166666666665</v>
      </c>
      <c r="G108" s="272">
        <v>2580.7833333333328</v>
      </c>
      <c r="H108" s="272">
        <v>2563.2166666666662</v>
      </c>
      <c r="I108" s="272">
        <v>2542.0833333333326</v>
      </c>
      <c r="J108" s="272">
        <v>2619.4833333333331</v>
      </c>
      <c r="K108" s="272">
        <v>2640.6166666666672</v>
      </c>
      <c r="L108" s="272">
        <v>2658.1833333333334</v>
      </c>
      <c r="M108" s="273">
        <v>2623.05</v>
      </c>
      <c r="N108" s="273">
        <v>2584.35</v>
      </c>
      <c r="O108" s="273">
        <v>801300</v>
      </c>
      <c r="P108" s="274">
        <v>6.2027833001988074E-2</v>
      </c>
    </row>
    <row r="109" spans="1:16" ht="12.75" customHeight="1">
      <c r="A109" s="265">
        <v>99</v>
      </c>
      <c r="B109" s="278" t="s">
        <v>45</v>
      </c>
      <c r="C109" s="270" t="s">
        <v>149</v>
      </c>
      <c r="D109" s="271">
        <v>45260</v>
      </c>
      <c r="E109" s="270">
        <v>2570.25</v>
      </c>
      <c r="F109" s="270">
        <v>2550.7666666666669</v>
      </c>
      <c r="G109" s="272">
        <v>2516.5333333333338</v>
      </c>
      <c r="H109" s="272">
        <v>2462.8166666666671</v>
      </c>
      <c r="I109" s="272">
        <v>2428.5833333333339</v>
      </c>
      <c r="J109" s="272">
        <v>2604.4833333333336</v>
      </c>
      <c r="K109" s="272">
        <v>2638.7166666666662</v>
      </c>
      <c r="L109" s="272">
        <v>2692.4333333333334</v>
      </c>
      <c r="M109" s="273">
        <v>2585</v>
      </c>
      <c r="N109" s="273">
        <v>2497.0500000000002</v>
      </c>
      <c r="O109" s="273">
        <v>6523500</v>
      </c>
      <c r="P109" s="274">
        <v>-1.5152906602993847E-3</v>
      </c>
    </row>
    <row r="110" spans="1:16" ht="12.75" customHeight="1">
      <c r="A110" s="265">
        <v>100</v>
      </c>
      <c r="B110" s="278" t="s">
        <v>63</v>
      </c>
      <c r="C110" s="270" t="s">
        <v>150</v>
      </c>
      <c r="D110" s="271">
        <v>45260</v>
      </c>
      <c r="E110" s="270">
        <v>1474.3</v>
      </c>
      <c r="F110" s="270">
        <v>1470.3500000000001</v>
      </c>
      <c r="G110" s="272">
        <v>1464.4500000000003</v>
      </c>
      <c r="H110" s="272">
        <v>1454.6000000000001</v>
      </c>
      <c r="I110" s="272">
        <v>1448.7000000000003</v>
      </c>
      <c r="J110" s="272">
        <v>1480.2000000000003</v>
      </c>
      <c r="K110" s="272">
        <v>1486.1000000000004</v>
      </c>
      <c r="L110" s="272">
        <v>1495.9500000000003</v>
      </c>
      <c r="M110" s="273">
        <v>1476.25</v>
      </c>
      <c r="N110" s="273">
        <v>1460.5</v>
      </c>
      <c r="O110" s="273">
        <v>25778500</v>
      </c>
      <c r="P110" s="274">
        <v>7.7644272764330218E-4</v>
      </c>
    </row>
    <row r="111" spans="1:16" ht="12.75" customHeight="1">
      <c r="A111" s="265">
        <v>101</v>
      </c>
      <c r="B111" s="278" t="s">
        <v>79</v>
      </c>
      <c r="C111" s="270" t="s">
        <v>151</v>
      </c>
      <c r="D111" s="271">
        <v>45260</v>
      </c>
      <c r="E111" s="270">
        <v>185.7</v>
      </c>
      <c r="F111" s="270">
        <v>187.26666666666665</v>
      </c>
      <c r="G111" s="272">
        <v>183.68333333333331</v>
      </c>
      <c r="H111" s="272">
        <v>181.66666666666666</v>
      </c>
      <c r="I111" s="272">
        <v>178.08333333333331</v>
      </c>
      <c r="J111" s="272">
        <v>189.2833333333333</v>
      </c>
      <c r="K111" s="272">
        <v>192.86666666666667</v>
      </c>
      <c r="L111" s="272">
        <v>194.8833333333333</v>
      </c>
      <c r="M111" s="273">
        <v>190.85</v>
      </c>
      <c r="N111" s="273">
        <v>185.25</v>
      </c>
      <c r="O111" s="273">
        <v>71097400</v>
      </c>
      <c r="P111" s="274">
        <v>1.9132348017410436E-4</v>
      </c>
    </row>
    <row r="112" spans="1:16" ht="12.75" customHeight="1">
      <c r="A112" s="265">
        <v>102</v>
      </c>
      <c r="B112" s="278" t="s">
        <v>87</v>
      </c>
      <c r="C112" s="270" t="s">
        <v>152</v>
      </c>
      <c r="D112" s="271">
        <v>45260</v>
      </c>
      <c r="E112" s="270">
        <v>1407.7</v>
      </c>
      <c r="F112" s="270">
        <v>1405.3500000000001</v>
      </c>
      <c r="G112" s="272">
        <v>1400.8000000000002</v>
      </c>
      <c r="H112" s="272">
        <v>1393.9</v>
      </c>
      <c r="I112" s="272">
        <v>1389.3500000000001</v>
      </c>
      <c r="J112" s="272">
        <v>1412.2500000000002</v>
      </c>
      <c r="K112" s="272">
        <v>1416.8</v>
      </c>
      <c r="L112" s="272">
        <v>1423.7000000000003</v>
      </c>
      <c r="M112" s="273">
        <v>1409.9</v>
      </c>
      <c r="N112" s="273">
        <v>1398.45</v>
      </c>
      <c r="O112" s="273">
        <v>22025200</v>
      </c>
      <c r="P112" s="274">
        <v>-3.2539752262145304E-2</v>
      </c>
    </row>
    <row r="113" spans="1:16" ht="12.75" customHeight="1">
      <c r="A113" s="265">
        <v>103</v>
      </c>
      <c r="B113" s="278" t="s">
        <v>84</v>
      </c>
      <c r="C113" s="270" t="s">
        <v>154</v>
      </c>
      <c r="D113" s="271">
        <v>45260</v>
      </c>
      <c r="E113" s="270">
        <v>99.45</v>
      </c>
      <c r="F113" s="270">
        <v>99.083333333333329</v>
      </c>
      <c r="G113" s="272">
        <v>97.11666666666666</v>
      </c>
      <c r="H113" s="272">
        <v>94.783333333333331</v>
      </c>
      <c r="I113" s="272">
        <v>92.816666666666663</v>
      </c>
      <c r="J113" s="272">
        <v>101.41666666666666</v>
      </c>
      <c r="K113" s="272">
        <v>103.38333333333333</v>
      </c>
      <c r="L113" s="272">
        <v>105.71666666666665</v>
      </c>
      <c r="M113" s="273">
        <v>101.05</v>
      </c>
      <c r="N113" s="273">
        <v>96.75</v>
      </c>
      <c r="O113" s="273">
        <v>143276250</v>
      </c>
      <c r="P113" s="274">
        <v>7.8373816687458728E-2</v>
      </c>
    </row>
    <row r="114" spans="1:16" ht="12.75" customHeight="1">
      <c r="A114" s="265">
        <v>104</v>
      </c>
      <c r="B114" s="278" t="s">
        <v>43</v>
      </c>
      <c r="C114" s="277" t="s">
        <v>155</v>
      </c>
      <c r="D114" s="271">
        <v>45260</v>
      </c>
      <c r="E114" s="270">
        <v>985.8</v>
      </c>
      <c r="F114" s="270">
        <v>979</v>
      </c>
      <c r="G114" s="272">
        <v>971.05</v>
      </c>
      <c r="H114" s="272">
        <v>956.3</v>
      </c>
      <c r="I114" s="272">
        <v>948.34999999999991</v>
      </c>
      <c r="J114" s="272">
        <v>993.75</v>
      </c>
      <c r="K114" s="272">
        <v>1001.7</v>
      </c>
      <c r="L114" s="272">
        <v>1016.45</v>
      </c>
      <c r="M114" s="273">
        <v>986.95</v>
      </c>
      <c r="N114" s="273">
        <v>964.25</v>
      </c>
      <c r="O114" s="273">
        <v>2334800</v>
      </c>
      <c r="P114" s="274">
        <v>-9.9228224917309819E-3</v>
      </c>
    </row>
    <row r="115" spans="1:16" ht="12.75" customHeight="1">
      <c r="A115" s="265">
        <v>105</v>
      </c>
      <c r="B115" s="278" t="s">
        <v>45</v>
      </c>
      <c r="C115" s="270" t="s">
        <v>156</v>
      </c>
      <c r="D115" s="271">
        <v>45260</v>
      </c>
      <c r="E115" s="270">
        <v>672.2</v>
      </c>
      <c r="F115" s="270">
        <v>670.95</v>
      </c>
      <c r="G115" s="272">
        <v>667.30000000000007</v>
      </c>
      <c r="H115" s="272">
        <v>662.4</v>
      </c>
      <c r="I115" s="272">
        <v>658.75</v>
      </c>
      <c r="J115" s="272">
        <v>675.85000000000014</v>
      </c>
      <c r="K115" s="272">
        <v>679.50000000000023</v>
      </c>
      <c r="L115" s="272">
        <v>684.4000000000002</v>
      </c>
      <c r="M115" s="273">
        <v>674.6</v>
      </c>
      <c r="N115" s="273">
        <v>666.05</v>
      </c>
      <c r="O115" s="273">
        <v>12508125</v>
      </c>
      <c r="P115" s="274">
        <v>-6.9949636261891444E-5</v>
      </c>
    </row>
    <row r="116" spans="1:16" ht="12.75" customHeight="1">
      <c r="A116" s="265">
        <v>106</v>
      </c>
      <c r="B116" s="278" t="s">
        <v>59</v>
      </c>
      <c r="C116" s="270" t="s">
        <v>157</v>
      </c>
      <c r="D116" s="271">
        <v>45260</v>
      </c>
      <c r="E116" s="270">
        <v>437.2</v>
      </c>
      <c r="F116" s="270">
        <v>437.16666666666669</v>
      </c>
      <c r="G116" s="272">
        <v>435.08333333333337</v>
      </c>
      <c r="H116" s="272">
        <v>432.9666666666667</v>
      </c>
      <c r="I116" s="272">
        <v>430.88333333333338</v>
      </c>
      <c r="J116" s="272">
        <v>439.28333333333336</v>
      </c>
      <c r="K116" s="272">
        <v>441.36666666666673</v>
      </c>
      <c r="L116" s="272">
        <v>443.48333333333335</v>
      </c>
      <c r="M116" s="273">
        <v>439.25</v>
      </c>
      <c r="N116" s="273">
        <v>435.05</v>
      </c>
      <c r="O116" s="273">
        <v>54380800</v>
      </c>
      <c r="P116" s="274">
        <v>2.130472670452838E-2</v>
      </c>
    </row>
    <row r="117" spans="1:16" ht="12.75" customHeight="1">
      <c r="A117" s="265">
        <v>107</v>
      </c>
      <c r="B117" s="278" t="s">
        <v>132</v>
      </c>
      <c r="C117" s="270" t="s">
        <v>158</v>
      </c>
      <c r="D117" s="271">
        <v>45260</v>
      </c>
      <c r="E117" s="270">
        <v>624.85</v>
      </c>
      <c r="F117" s="270">
        <v>617.94999999999993</v>
      </c>
      <c r="G117" s="272">
        <v>607.14999999999986</v>
      </c>
      <c r="H117" s="272">
        <v>589.44999999999993</v>
      </c>
      <c r="I117" s="272">
        <v>578.64999999999986</v>
      </c>
      <c r="J117" s="272">
        <v>635.64999999999986</v>
      </c>
      <c r="K117" s="272">
        <v>646.44999999999982</v>
      </c>
      <c r="L117" s="272">
        <v>664.14999999999986</v>
      </c>
      <c r="M117" s="273">
        <v>628.75</v>
      </c>
      <c r="N117" s="273">
        <v>600.25</v>
      </c>
      <c r="O117" s="273">
        <v>27863750</v>
      </c>
      <c r="P117" s="274">
        <v>-4.2647311458512284E-2</v>
      </c>
    </row>
    <row r="118" spans="1:16" ht="12.75" customHeight="1">
      <c r="A118" s="265">
        <v>108</v>
      </c>
      <c r="B118" s="278" t="s">
        <v>49</v>
      </c>
      <c r="C118" s="275" t="s">
        <v>159</v>
      </c>
      <c r="D118" s="271">
        <v>45260</v>
      </c>
      <c r="E118" s="270">
        <v>3423.05</v>
      </c>
      <c r="F118" s="270">
        <v>3376.9</v>
      </c>
      <c r="G118" s="272">
        <v>3291.3500000000004</v>
      </c>
      <c r="H118" s="272">
        <v>3159.65</v>
      </c>
      <c r="I118" s="272">
        <v>3074.1000000000004</v>
      </c>
      <c r="J118" s="272">
        <v>3508.6000000000004</v>
      </c>
      <c r="K118" s="272">
        <v>3594.1500000000005</v>
      </c>
      <c r="L118" s="272">
        <v>3725.8500000000004</v>
      </c>
      <c r="M118" s="273">
        <v>3462.45</v>
      </c>
      <c r="N118" s="273">
        <v>3245.2</v>
      </c>
      <c r="O118" s="273">
        <v>869500</v>
      </c>
      <c r="P118" s="274">
        <v>0.29970104633781763</v>
      </c>
    </row>
    <row r="119" spans="1:16" ht="12.75" customHeight="1">
      <c r="A119" s="265">
        <v>109</v>
      </c>
      <c r="B119" s="278" t="s">
        <v>132</v>
      </c>
      <c r="C119" s="270" t="s">
        <v>160</v>
      </c>
      <c r="D119" s="271">
        <v>45260</v>
      </c>
      <c r="E119" s="270">
        <v>757.7</v>
      </c>
      <c r="F119" s="270">
        <v>756.0333333333333</v>
      </c>
      <c r="G119" s="272">
        <v>751.31666666666661</v>
      </c>
      <c r="H119" s="272">
        <v>744.93333333333328</v>
      </c>
      <c r="I119" s="272">
        <v>740.21666666666658</v>
      </c>
      <c r="J119" s="272">
        <v>762.41666666666663</v>
      </c>
      <c r="K119" s="272">
        <v>767.13333333333333</v>
      </c>
      <c r="L119" s="272">
        <v>773.51666666666665</v>
      </c>
      <c r="M119" s="273">
        <v>760.75</v>
      </c>
      <c r="N119" s="273">
        <v>749.65</v>
      </c>
      <c r="O119" s="273">
        <v>16512525</v>
      </c>
      <c r="P119" s="274">
        <v>-8.4309513193628147E-3</v>
      </c>
    </row>
    <row r="120" spans="1:16" ht="12.75" customHeight="1">
      <c r="A120" s="265">
        <v>110</v>
      </c>
      <c r="B120" s="278" t="s">
        <v>45</v>
      </c>
      <c r="C120" s="270" t="s">
        <v>161</v>
      </c>
      <c r="D120" s="271">
        <v>45260</v>
      </c>
      <c r="E120" s="270">
        <v>507.3</v>
      </c>
      <c r="F120" s="270">
        <v>507.8</v>
      </c>
      <c r="G120" s="272">
        <v>504.6</v>
      </c>
      <c r="H120" s="272">
        <v>501.90000000000003</v>
      </c>
      <c r="I120" s="272">
        <v>498.70000000000005</v>
      </c>
      <c r="J120" s="272">
        <v>510.5</v>
      </c>
      <c r="K120" s="272">
        <v>513.69999999999993</v>
      </c>
      <c r="L120" s="272">
        <v>516.4</v>
      </c>
      <c r="M120" s="273">
        <v>511</v>
      </c>
      <c r="N120" s="273">
        <v>505.1</v>
      </c>
      <c r="O120" s="273">
        <v>22796250</v>
      </c>
      <c r="P120" s="274">
        <v>-6.9157046395120891E-3</v>
      </c>
    </row>
    <row r="121" spans="1:16" ht="12.75" customHeight="1">
      <c r="A121" s="265">
        <v>111</v>
      </c>
      <c r="B121" s="278" t="s">
        <v>63</v>
      </c>
      <c r="C121" s="270" t="s">
        <v>162</v>
      </c>
      <c r="D121" s="271">
        <v>45260</v>
      </c>
      <c r="E121" s="270">
        <v>1749.65</v>
      </c>
      <c r="F121" s="270">
        <v>1748.25</v>
      </c>
      <c r="G121" s="272">
        <v>1743.1</v>
      </c>
      <c r="H121" s="272">
        <v>1736.55</v>
      </c>
      <c r="I121" s="272">
        <v>1731.3999999999999</v>
      </c>
      <c r="J121" s="272">
        <v>1754.8</v>
      </c>
      <c r="K121" s="272">
        <v>1759.95</v>
      </c>
      <c r="L121" s="272">
        <v>1766.5</v>
      </c>
      <c r="M121" s="273">
        <v>1753.4</v>
      </c>
      <c r="N121" s="273">
        <v>1741.7</v>
      </c>
      <c r="O121" s="273">
        <v>25944800</v>
      </c>
      <c r="P121" s="274">
        <v>6.6580789347073701E-3</v>
      </c>
    </row>
    <row r="122" spans="1:16" ht="12.75" customHeight="1">
      <c r="A122" s="265">
        <v>112</v>
      </c>
      <c r="B122" s="278" t="s">
        <v>68</v>
      </c>
      <c r="C122" s="270" t="s">
        <v>163</v>
      </c>
      <c r="D122" s="271">
        <v>45260</v>
      </c>
      <c r="E122" s="270">
        <v>143.05000000000001</v>
      </c>
      <c r="F122" s="270">
        <v>142.51666666666668</v>
      </c>
      <c r="G122" s="272">
        <v>140.23333333333335</v>
      </c>
      <c r="H122" s="272">
        <v>137.41666666666666</v>
      </c>
      <c r="I122" s="272">
        <v>135.13333333333333</v>
      </c>
      <c r="J122" s="272">
        <v>145.33333333333337</v>
      </c>
      <c r="K122" s="272">
        <v>147.61666666666673</v>
      </c>
      <c r="L122" s="272">
        <v>150.43333333333339</v>
      </c>
      <c r="M122" s="273">
        <v>144.80000000000001</v>
      </c>
      <c r="N122" s="273">
        <v>139.69999999999999</v>
      </c>
      <c r="O122" s="273">
        <v>60576112</v>
      </c>
      <c r="P122" s="274">
        <v>-1.8152889274607651E-2</v>
      </c>
    </row>
    <row r="123" spans="1:16" ht="12.75" customHeight="1">
      <c r="A123" s="265">
        <v>113</v>
      </c>
      <c r="B123" s="278" t="s">
        <v>45</v>
      </c>
      <c r="C123" s="270" t="s">
        <v>164</v>
      </c>
      <c r="D123" s="271">
        <v>45260</v>
      </c>
      <c r="E123" s="270">
        <v>2655.8</v>
      </c>
      <c r="F123" s="270">
        <v>2635.6833333333334</v>
      </c>
      <c r="G123" s="272">
        <v>2608.5666666666666</v>
      </c>
      <c r="H123" s="272">
        <v>2561.333333333333</v>
      </c>
      <c r="I123" s="272">
        <v>2534.2166666666662</v>
      </c>
      <c r="J123" s="272">
        <v>2682.916666666667</v>
      </c>
      <c r="K123" s="272">
        <v>2710.0333333333338</v>
      </c>
      <c r="L123" s="272">
        <v>2757.2666666666673</v>
      </c>
      <c r="M123" s="273">
        <v>2662.8</v>
      </c>
      <c r="N123" s="273">
        <v>2588.4499999999998</v>
      </c>
      <c r="O123" s="273">
        <v>914700</v>
      </c>
      <c r="P123" s="274">
        <v>-6.4436943847806072E-2</v>
      </c>
    </row>
    <row r="124" spans="1:16" ht="12.75" customHeight="1">
      <c r="A124" s="265">
        <v>114</v>
      </c>
      <c r="B124" s="278" t="s">
        <v>43</v>
      </c>
      <c r="C124" s="275" t="s">
        <v>165</v>
      </c>
      <c r="D124" s="271">
        <v>45260</v>
      </c>
      <c r="E124" s="270">
        <v>373.15</v>
      </c>
      <c r="F124" s="270">
        <v>371.31666666666661</v>
      </c>
      <c r="G124" s="272">
        <v>368.18333333333322</v>
      </c>
      <c r="H124" s="272">
        <v>363.21666666666664</v>
      </c>
      <c r="I124" s="272">
        <v>360.08333333333326</v>
      </c>
      <c r="J124" s="272">
        <v>376.28333333333319</v>
      </c>
      <c r="K124" s="272">
        <v>379.41666666666663</v>
      </c>
      <c r="L124" s="272">
        <v>384.38333333333316</v>
      </c>
      <c r="M124" s="273">
        <v>374.45</v>
      </c>
      <c r="N124" s="273">
        <v>366.35</v>
      </c>
      <c r="O124" s="273">
        <v>14552000</v>
      </c>
      <c r="P124" s="274">
        <v>-3.1345479235034515E-2</v>
      </c>
    </row>
    <row r="125" spans="1:16" ht="12.75" customHeight="1">
      <c r="A125" s="265">
        <v>115</v>
      </c>
      <c r="B125" s="278" t="s">
        <v>68</v>
      </c>
      <c r="C125" s="270" t="s">
        <v>166</v>
      </c>
      <c r="D125" s="271">
        <v>45260</v>
      </c>
      <c r="E125" s="270">
        <v>466.55</v>
      </c>
      <c r="F125" s="270">
        <v>467.2833333333333</v>
      </c>
      <c r="G125" s="272">
        <v>464.76666666666659</v>
      </c>
      <c r="H125" s="272">
        <v>462.98333333333329</v>
      </c>
      <c r="I125" s="272">
        <v>460.46666666666658</v>
      </c>
      <c r="J125" s="272">
        <v>469.06666666666661</v>
      </c>
      <c r="K125" s="272">
        <v>471.58333333333326</v>
      </c>
      <c r="L125" s="272">
        <v>473.36666666666662</v>
      </c>
      <c r="M125" s="273">
        <v>469.8</v>
      </c>
      <c r="N125" s="273">
        <v>465.5</v>
      </c>
      <c r="O125" s="273">
        <v>23642000</v>
      </c>
      <c r="P125" s="274">
        <v>-1.7536569148936171E-2</v>
      </c>
    </row>
    <row r="126" spans="1:16" ht="12.75" customHeight="1">
      <c r="A126" s="265">
        <v>116</v>
      </c>
      <c r="B126" s="278" t="s">
        <v>41</v>
      </c>
      <c r="C126" s="270" t="s">
        <v>167</v>
      </c>
      <c r="D126" s="271">
        <v>45260</v>
      </c>
      <c r="E126" s="270">
        <v>2983.4</v>
      </c>
      <c r="F126" s="270">
        <v>2969.3833333333337</v>
      </c>
      <c r="G126" s="272">
        <v>2952.0666666666675</v>
      </c>
      <c r="H126" s="272">
        <v>2920.733333333334</v>
      </c>
      <c r="I126" s="272">
        <v>2903.4166666666679</v>
      </c>
      <c r="J126" s="272">
        <v>3000.7166666666672</v>
      </c>
      <c r="K126" s="272">
        <v>3018.0333333333338</v>
      </c>
      <c r="L126" s="272">
        <v>3049.3666666666668</v>
      </c>
      <c r="M126" s="273">
        <v>2986.7</v>
      </c>
      <c r="N126" s="273">
        <v>2938.05</v>
      </c>
      <c r="O126" s="273">
        <v>8996400</v>
      </c>
      <c r="P126" s="274">
        <v>-1.591572867784596E-2</v>
      </c>
    </row>
    <row r="127" spans="1:16" ht="12.75" customHeight="1">
      <c r="A127" s="265">
        <v>117</v>
      </c>
      <c r="B127" s="278" t="s">
        <v>87</v>
      </c>
      <c r="C127" s="270" t="s">
        <v>168</v>
      </c>
      <c r="D127" s="271">
        <v>45260</v>
      </c>
      <c r="E127" s="270">
        <v>5159.3999999999996</v>
      </c>
      <c r="F127" s="270">
        <v>5159.9833333333336</v>
      </c>
      <c r="G127" s="272">
        <v>5127.9666666666672</v>
      </c>
      <c r="H127" s="272">
        <v>5096.5333333333338</v>
      </c>
      <c r="I127" s="272">
        <v>5064.5166666666673</v>
      </c>
      <c r="J127" s="272">
        <v>5191.416666666667</v>
      </c>
      <c r="K127" s="272">
        <v>5223.4333333333334</v>
      </c>
      <c r="L127" s="272">
        <v>5254.8666666666668</v>
      </c>
      <c r="M127" s="273">
        <v>5192</v>
      </c>
      <c r="N127" s="273">
        <v>5128.55</v>
      </c>
      <c r="O127" s="273">
        <v>1509750</v>
      </c>
      <c r="P127" s="274">
        <v>-3.3326930464848255E-2</v>
      </c>
    </row>
    <row r="128" spans="1:16" ht="12.75" customHeight="1">
      <c r="A128" s="265">
        <v>118</v>
      </c>
      <c r="B128" s="278" t="s">
        <v>87</v>
      </c>
      <c r="C128" s="270" t="s">
        <v>169</v>
      </c>
      <c r="D128" s="271">
        <v>45260</v>
      </c>
      <c r="E128" s="270">
        <v>4281.6499999999996</v>
      </c>
      <c r="F128" s="270">
        <v>4276.4666666666662</v>
      </c>
      <c r="G128" s="272">
        <v>4261.0833333333321</v>
      </c>
      <c r="H128" s="272">
        <v>4240.5166666666655</v>
      </c>
      <c r="I128" s="272">
        <v>4225.1333333333314</v>
      </c>
      <c r="J128" s="272">
        <v>4297.0333333333328</v>
      </c>
      <c r="K128" s="272">
        <v>4312.4166666666661</v>
      </c>
      <c r="L128" s="272">
        <v>4332.9833333333336</v>
      </c>
      <c r="M128" s="273">
        <v>4291.8500000000004</v>
      </c>
      <c r="N128" s="273">
        <v>4255.8999999999996</v>
      </c>
      <c r="O128" s="273">
        <v>880600</v>
      </c>
      <c r="P128" s="274">
        <v>-1.0784093462143339E-2</v>
      </c>
    </row>
    <row r="129" spans="1:16" ht="12.75" customHeight="1">
      <c r="A129" s="265">
        <v>119</v>
      </c>
      <c r="B129" s="278" t="s">
        <v>43</v>
      </c>
      <c r="C129" s="270" t="s">
        <v>170</v>
      </c>
      <c r="D129" s="271">
        <v>45260</v>
      </c>
      <c r="E129" s="270">
        <v>1205.6500000000001</v>
      </c>
      <c r="F129" s="270">
        <v>1201.7666666666667</v>
      </c>
      <c r="G129" s="272">
        <v>1195.5333333333333</v>
      </c>
      <c r="H129" s="272">
        <v>1185.4166666666667</v>
      </c>
      <c r="I129" s="272">
        <v>1179.1833333333334</v>
      </c>
      <c r="J129" s="272">
        <v>1211.8833333333332</v>
      </c>
      <c r="K129" s="272">
        <v>1218.1166666666663</v>
      </c>
      <c r="L129" s="272">
        <v>1228.2333333333331</v>
      </c>
      <c r="M129" s="273">
        <v>1208</v>
      </c>
      <c r="N129" s="273">
        <v>1191.6500000000001</v>
      </c>
      <c r="O129" s="273">
        <v>7679750</v>
      </c>
      <c r="P129" s="274">
        <v>5.8458294283036553E-2</v>
      </c>
    </row>
    <row r="130" spans="1:16" ht="12.75" customHeight="1">
      <c r="A130" s="265">
        <v>120</v>
      </c>
      <c r="B130" s="278" t="s">
        <v>56</v>
      </c>
      <c r="C130" s="270" t="s">
        <v>171</v>
      </c>
      <c r="D130" s="271">
        <v>45260</v>
      </c>
      <c r="E130" s="270">
        <v>1491.85</v>
      </c>
      <c r="F130" s="270">
        <v>1488.6666666666667</v>
      </c>
      <c r="G130" s="272">
        <v>1483.2333333333336</v>
      </c>
      <c r="H130" s="272">
        <v>1474.6166666666668</v>
      </c>
      <c r="I130" s="272">
        <v>1469.1833333333336</v>
      </c>
      <c r="J130" s="272">
        <v>1497.2833333333335</v>
      </c>
      <c r="K130" s="272">
        <v>1502.7166666666665</v>
      </c>
      <c r="L130" s="272">
        <v>1511.3333333333335</v>
      </c>
      <c r="M130" s="273">
        <v>1494.1</v>
      </c>
      <c r="N130" s="273">
        <v>1480.05</v>
      </c>
      <c r="O130" s="273">
        <v>15679300</v>
      </c>
      <c r="P130" s="274">
        <v>-1.0907003444316877E-2</v>
      </c>
    </row>
    <row r="131" spans="1:16" ht="12.75" customHeight="1">
      <c r="A131" s="265">
        <v>121</v>
      </c>
      <c r="B131" s="278" t="s">
        <v>68</v>
      </c>
      <c r="C131" s="270" t="s">
        <v>172</v>
      </c>
      <c r="D131" s="271">
        <v>45260</v>
      </c>
      <c r="E131" s="270">
        <v>261.35000000000002</v>
      </c>
      <c r="F131" s="270">
        <v>260.5</v>
      </c>
      <c r="G131" s="272">
        <v>258.55</v>
      </c>
      <c r="H131" s="272">
        <v>255.75</v>
      </c>
      <c r="I131" s="272">
        <v>253.8</v>
      </c>
      <c r="J131" s="272">
        <v>263.3</v>
      </c>
      <c r="K131" s="272">
        <v>265.25000000000006</v>
      </c>
      <c r="L131" s="272">
        <v>268.05</v>
      </c>
      <c r="M131" s="273">
        <v>262.45</v>
      </c>
      <c r="N131" s="273">
        <v>257.7</v>
      </c>
      <c r="O131" s="273">
        <v>36172000</v>
      </c>
      <c r="P131" s="274">
        <v>-2.3275908624507211E-2</v>
      </c>
    </row>
    <row r="132" spans="1:16" ht="12.75" customHeight="1">
      <c r="A132" s="265">
        <v>122</v>
      </c>
      <c r="B132" s="278" t="s">
        <v>68</v>
      </c>
      <c r="C132" s="270" t="s">
        <v>173</v>
      </c>
      <c r="D132" s="271">
        <v>45260</v>
      </c>
      <c r="E132" s="270">
        <v>142.69999999999999</v>
      </c>
      <c r="F132" s="270">
        <v>141.76666666666665</v>
      </c>
      <c r="G132" s="272">
        <v>140.08333333333331</v>
      </c>
      <c r="H132" s="272">
        <v>137.46666666666667</v>
      </c>
      <c r="I132" s="272">
        <v>135.78333333333333</v>
      </c>
      <c r="J132" s="272">
        <v>144.3833333333333</v>
      </c>
      <c r="K132" s="272">
        <v>146.06666666666663</v>
      </c>
      <c r="L132" s="272">
        <v>148.68333333333328</v>
      </c>
      <c r="M132" s="273">
        <v>143.44999999999999</v>
      </c>
      <c r="N132" s="273">
        <v>139.15</v>
      </c>
      <c r="O132" s="273">
        <v>75570000</v>
      </c>
      <c r="P132" s="274">
        <v>-1.9809825673534074E-3</v>
      </c>
    </row>
    <row r="133" spans="1:16" ht="12.75" customHeight="1">
      <c r="A133" s="265">
        <v>123</v>
      </c>
      <c r="B133" s="278" t="s">
        <v>59</v>
      </c>
      <c r="C133" s="270" t="s">
        <v>174</v>
      </c>
      <c r="D133" s="271">
        <v>45260</v>
      </c>
      <c r="E133" s="270">
        <v>534.45000000000005</v>
      </c>
      <c r="F133" s="270">
        <v>532.73333333333323</v>
      </c>
      <c r="G133" s="272">
        <v>529.56666666666649</v>
      </c>
      <c r="H133" s="272">
        <v>524.68333333333328</v>
      </c>
      <c r="I133" s="272">
        <v>521.51666666666654</v>
      </c>
      <c r="J133" s="272">
        <v>537.61666666666645</v>
      </c>
      <c r="K133" s="272">
        <v>540.78333333333319</v>
      </c>
      <c r="L133" s="272">
        <v>545.6666666666664</v>
      </c>
      <c r="M133" s="273">
        <v>535.9</v>
      </c>
      <c r="N133" s="273">
        <v>527.85</v>
      </c>
      <c r="O133" s="273">
        <v>12364800</v>
      </c>
      <c r="P133" s="274">
        <v>-1.7438480914551443E-3</v>
      </c>
    </row>
    <row r="134" spans="1:16" ht="12.75" customHeight="1">
      <c r="A134" s="265">
        <v>124</v>
      </c>
      <c r="B134" s="278" t="s">
        <v>56</v>
      </c>
      <c r="C134" s="270" t="s">
        <v>175</v>
      </c>
      <c r="D134" s="271">
        <v>45260</v>
      </c>
      <c r="E134" s="270">
        <v>10342.549999999999</v>
      </c>
      <c r="F134" s="270">
        <v>10342.716666666667</v>
      </c>
      <c r="G134" s="272">
        <v>10295.433333333334</v>
      </c>
      <c r="H134" s="272">
        <v>10248.316666666668</v>
      </c>
      <c r="I134" s="272">
        <v>10201.033333333335</v>
      </c>
      <c r="J134" s="272">
        <v>10389.833333333334</v>
      </c>
      <c r="K134" s="272">
        <v>10437.116666666667</v>
      </c>
      <c r="L134" s="272">
        <v>10484.233333333334</v>
      </c>
      <c r="M134" s="273">
        <v>10390</v>
      </c>
      <c r="N134" s="273">
        <v>10295.6</v>
      </c>
      <c r="O134" s="273">
        <v>2657750</v>
      </c>
      <c r="P134" s="274">
        <v>-1.9527216057379972E-3</v>
      </c>
    </row>
    <row r="135" spans="1:16" ht="12.75" customHeight="1">
      <c r="A135" s="265">
        <v>125</v>
      </c>
      <c r="B135" s="278" t="s">
        <v>59</v>
      </c>
      <c r="C135" s="270" t="s">
        <v>176</v>
      </c>
      <c r="D135" s="271">
        <v>45260</v>
      </c>
      <c r="E135" s="270">
        <v>1074.3</v>
      </c>
      <c r="F135" s="270">
        <v>1077.6000000000001</v>
      </c>
      <c r="G135" s="272">
        <v>1069.2000000000003</v>
      </c>
      <c r="H135" s="272">
        <v>1064.1000000000001</v>
      </c>
      <c r="I135" s="272">
        <v>1055.7000000000003</v>
      </c>
      <c r="J135" s="272">
        <v>1082.7000000000003</v>
      </c>
      <c r="K135" s="272">
        <v>1091.1000000000004</v>
      </c>
      <c r="L135" s="272">
        <v>1096.2000000000003</v>
      </c>
      <c r="M135" s="273">
        <v>1086</v>
      </c>
      <c r="N135" s="273">
        <v>1072.5</v>
      </c>
      <c r="O135" s="273">
        <v>9741200</v>
      </c>
      <c r="P135" s="274">
        <v>1.3473162916029423E-2</v>
      </c>
    </row>
    <row r="136" spans="1:16" ht="12.75" customHeight="1">
      <c r="A136" s="265">
        <v>126</v>
      </c>
      <c r="B136" s="278" t="s">
        <v>45</v>
      </c>
      <c r="C136" s="277" t="s">
        <v>177</v>
      </c>
      <c r="D136" s="271">
        <v>45260</v>
      </c>
      <c r="E136" s="270">
        <v>2545.6999999999998</v>
      </c>
      <c r="F136" s="270">
        <v>2538.0666666666666</v>
      </c>
      <c r="G136" s="272">
        <v>2509.6833333333334</v>
      </c>
      <c r="H136" s="272">
        <v>2473.666666666667</v>
      </c>
      <c r="I136" s="272">
        <v>2445.2833333333338</v>
      </c>
      <c r="J136" s="272">
        <v>2574.083333333333</v>
      </c>
      <c r="K136" s="272">
        <v>2602.4666666666662</v>
      </c>
      <c r="L136" s="272">
        <v>2638.4833333333327</v>
      </c>
      <c r="M136" s="273">
        <v>2566.4499999999998</v>
      </c>
      <c r="N136" s="273">
        <v>2502.0500000000002</v>
      </c>
      <c r="O136" s="273">
        <v>3214400</v>
      </c>
      <c r="P136" s="274">
        <v>1.7859404686510448E-2</v>
      </c>
    </row>
    <row r="137" spans="1:16" ht="12.75" customHeight="1">
      <c r="A137" s="265">
        <v>127</v>
      </c>
      <c r="B137" s="278" t="s">
        <v>43</v>
      </c>
      <c r="C137" s="277" t="s">
        <v>178</v>
      </c>
      <c r="D137" s="271">
        <v>45260</v>
      </c>
      <c r="E137" s="270">
        <v>1574.45</v>
      </c>
      <c r="F137" s="270">
        <v>1542.9833333333333</v>
      </c>
      <c r="G137" s="272">
        <v>1501.4666666666667</v>
      </c>
      <c r="H137" s="272">
        <v>1428.4833333333333</v>
      </c>
      <c r="I137" s="272">
        <v>1386.9666666666667</v>
      </c>
      <c r="J137" s="272">
        <v>1615.9666666666667</v>
      </c>
      <c r="K137" s="272">
        <v>1657.4833333333336</v>
      </c>
      <c r="L137" s="272">
        <v>1730.4666666666667</v>
      </c>
      <c r="M137" s="273">
        <v>1584.5</v>
      </c>
      <c r="N137" s="273">
        <v>1470</v>
      </c>
      <c r="O137" s="273">
        <v>1820000</v>
      </c>
      <c r="P137" s="274">
        <v>-2.1973192704900023E-4</v>
      </c>
    </row>
    <row r="138" spans="1:16" ht="12.75" customHeight="1">
      <c r="A138" s="265">
        <v>128</v>
      </c>
      <c r="B138" s="278" t="s">
        <v>68</v>
      </c>
      <c r="C138" s="270" t="s">
        <v>179</v>
      </c>
      <c r="D138" s="271">
        <v>45260</v>
      </c>
      <c r="E138" s="270">
        <v>907.65</v>
      </c>
      <c r="F138" s="270">
        <v>904.5333333333333</v>
      </c>
      <c r="G138" s="272">
        <v>897.66666666666663</v>
      </c>
      <c r="H138" s="272">
        <v>887.68333333333328</v>
      </c>
      <c r="I138" s="272">
        <v>880.81666666666661</v>
      </c>
      <c r="J138" s="272">
        <v>914.51666666666665</v>
      </c>
      <c r="K138" s="272">
        <v>921.38333333333344</v>
      </c>
      <c r="L138" s="272">
        <v>931.36666666666667</v>
      </c>
      <c r="M138" s="273">
        <v>911.4</v>
      </c>
      <c r="N138" s="273">
        <v>894.55</v>
      </c>
      <c r="O138" s="273">
        <v>7372800</v>
      </c>
      <c r="P138" s="274">
        <v>-4.6752172114191144E-2</v>
      </c>
    </row>
    <row r="139" spans="1:16" ht="12.75" customHeight="1">
      <c r="A139" s="265">
        <v>129</v>
      </c>
      <c r="B139" s="278" t="s">
        <v>84</v>
      </c>
      <c r="C139" s="270" t="s">
        <v>180</v>
      </c>
      <c r="D139" s="271">
        <v>45260</v>
      </c>
      <c r="E139" s="270">
        <v>1056.5</v>
      </c>
      <c r="F139" s="270">
        <v>1053.5666666666668</v>
      </c>
      <c r="G139" s="272">
        <v>1047.3333333333337</v>
      </c>
      <c r="H139" s="272">
        <v>1038.166666666667</v>
      </c>
      <c r="I139" s="272">
        <v>1031.9333333333338</v>
      </c>
      <c r="J139" s="272">
        <v>1062.7333333333336</v>
      </c>
      <c r="K139" s="272">
        <v>1068.9666666666667</v>
      </c>
      <c r="L139" s="272">
        <v>1078.1333333333334</v>
      </c>
      <c r="M139" s="273">
        <v>1059.8</v>
      </c>
      <c r="N139" s="273">
        <v>1044.4000000000001</v>
      </c>
      <c r="O139" s="273">
        <v>2080800</v>
      </c>
      <c r="P139" s="274">
        <v>-4.4101433296582136E-2</v>
      </c>
    </row>
    <row r="140" spans="1:16" ht="12.75" customHeight="1">
      <c r="A140" s="265">
        <v>130</v>
      </c>
      <c r="B140" s="278" t="s">
        <v>56</v>
      </c>
      <c r="C140" s="275" t="s">
        <v>181</v>
      </c>
      <c r="D140" s="271">
        <v>45260</v>
      </c>
      <c r="E140" s="270">
        <v>92.15</v>
      </c>
      <c r="F140" s="270">
        <v>91.683333333333337</v>
      </c>
      <c r="G140" s="272">
        <v>90.966666666666669</v>
      </c>
      <c r="H140" s="272">
        <v>89.783333333333331</v>
      </c>
      <c r="I140" s="272">
        <v>89.066666666666663</v>
      </c>
      <c r="J140" s="272">
        <v>92.866666666666674</v>
      </c>
      <c r="K140" s="272">
        <v>93.583333333333343</v>
      </c>
      <c r="L140" s="272">
        <v>94.76666666666668</v>
      </c>
      <c r="M140" s="273">
        <v>92.4</v>
      </c>
      <c r="N140" s="273">
        <v>90.5</v>
      </c>
      <c r="O140" s="273">
        <v>85150300</v>
      </c>
      <c r="P140" s="274">
        <v>3.6739280774550485E-2</v>
      </c>
    </row>
    <row r="141" spans="1:16" ht="12.75" customHeight="1">
      <c r="A141" s="265">
        <v>131</v>
      </c>
      <c r="B141" s="278" t="s">
        <v>87</v>
      </c>
      <c r="C141" s="270" t="s">
        <v>182</v>
      </c>
      <c r="D141" s="271">
        <v>45260</v>
      </c>
      <c r="E141" s="270">
        <v>2202.5</v>
      </c>
      <c r="F141" s="270">
        <v>2209.5166666666669</v>
      </c>
      <c r="G141" s="272">
        <v>2187.0333333333338</v>
      </c>
      <c r="H141" s="272">
        <v>2171.5666666666671</v>
      </c>
      <c r="I141" s="272">
        <v>2149.0833333333339</v>
      </c>
      <c r="J141" s="272">
        <v>2224.9833333333336</v>
      </c>
      <c r="K141" s="272">
        <v>2247.4666666666662</v>
      </c>
      <c r="L141" s="272">
        <v>2262.9333333333334</v>
      </c>
      <c r="M141" s="273">
        <v>2232</v>
      </c>
      <c r="N141" s="273">
        <v>2194.0500000000002</v>
      </c>
      <c r="O141" s="273">
        <v>2449700</v>
      </c>
      <c r="P141" s="274">
        <v>3.153153153153153E-3</v>
      </c>
    </row>
    <row r="142" spans="1:16" ht="12.75" customHeight="1">
      <c r="A142" s="265">
        <v>132</v>
      </c>
      <c r="B142" s="278" t="s">
        <v>56</v>
      </c>
      <c r="C142" s="270" t="s">
        <v>183</v>
      </c>
      <c r="D142" s="271">
        <v>45260</v>
      </c>
      <c r="E142" s="270">
        <v>107805.35</v>
      </c>
      <c r="F142" s="270">
        <v>108149.73333333334</v>
      </c>
      <c r="G142" s="272">
        <v>107155.61666666667</v>
      </c>
      <c r="H142" s="272">
        <v>106505.88333333333</v>
      </c>
      <c r="I142" s="272">
        <v>105511.76666666666</v>
      </c>
      <c r="J142" s="272">
        <v>108799.46666666667</v>
      </c>
      <c r="K142" s="272">
        <v>109793.58333333334</v>
      </c>
      <c r="L142" s="272">
        <v>110443.31666666668</v>
      </c>
      <c r="M142" s="273">
        <v>109143.85</v>
      </c>
      <c r="N142" s="273">
        <v>107500</v>
      </c>
      <c r="O142" s="273">
        <v>53015</v>
      </c>
      <c r="P142" s="274">
        <v>-4.5634563456345638E-2</v>
      </c>
    </row>
    <row r="143" spans="1:16" ht="12.75" customHeight="1">
      <c r="A143" s="265">
        <v>133</v>
      </c>
      <c r="B143" s="278" t="s">
        <v>68</v>
      </c>
      <c r="C143" s="270" t="s">
        <v>184</v>
      </c>
      <c r="D143" s="271">
        <v>45260</v>
      </c>
      <c r="E143" s="270">
        <v>1329.6</v>
      </c>
      <c r="F143" s="270">
        <v>1334.0833333333333</v>
      </c>
      <c r="G143" s="272">
        <v>1320.8166666666666</v>
      </c>
      <c r="H143" s="272">
        <v>1312.0333333333333</v>
      </c>
      <c r="I143" s="272">
        <v>1298.7666666666667</v>
      </c>
      <c r="J143" s="272">
        <v>1342.8666666666666</v>
      </c>
      <c r="K143" s="272">
        <v>1356.1333333333334</v>
      </c>
      <c r="L143" s="272">
        <v>1364.9166666666665</v>
      </c>
      <c r="M143" s="273">
        <v>1347.35</v>
      </c>
      <c r="N143" s="273">
        <v>1325.3</v>
      </c>
      <c r="O143" s="273">
        <v>5024250</v>
      </c>
      <c r="P143" s="274">
        <v>-6.6237350505979758E-2</v>
      </c>
    </row>
    <row r="144" spans="1:16" ht="12.75" customHeight="1">
      <c r="A144" s="265">
        <v>134</v>
      </c>
      <c r="B144" s="278" t="s">
        <v>132</v>
      </c>
      <c r="C144" s="270" t="s">
        <v>185</v>
      </c>
      <c r="D144" s="271">
        <v>45260</v>
      </c>
      <c r="E144" s="270">
        <v>94.7</v>
      </c>
      <c r="F144" s="270">
        <v>94.266666666666652</v>
      </c>
      <c r="G144" s="272">
        <v>93.533333333333303</v>
      </c>
      <c r="H144" s="272">
        <v>92.366666666666646</v>
      </c>
      <c r="I144" s="272">
        <v>91.633333333333297</v>
      </c>
      <c r="J144" s="272">
        <v>95.433333333333309</v>
      </c>
      <c r="K144" s="272">
        <v>96.166666666666657</v>
      </c>
      <c r="L144" s="272">
        <v>97.333333333333314</v>
      </c>
      <c r="M144" s="273">
        <v>95</v>
      </c>
      <c r="N144" s="273">
        <v>93.1</v>
      </c>
      <c r="O144" s="273">
        <v>64252500</v>
      </c>
      <c r="P144" s="274">
        <v>9.4261812183339226E-3</v>
      </c>
    </row>
    <row r="145" spans="1:16" ht="12.75" customHeight="1">
      <c r="A145" s="265">
        <v>135</v>
      </c>
      <c r="B145" s="278" t="s">
        <v>45</v>
      </c>
      <c r="C145" s="270" t="s">
        <v>186</v>
      </c>
      <c r="D145" s="271">
        <v>45260</v>
      </c>
      <c r="E145" s="270">
        <v>4329.8</v>
      </c>
      <c r="F145" s="270">
        <v>4322.6333333333332</v>
      </c>
      <c r="G145" s="272">
        <v>4276.0166666666664</v>
      </c>
      <c r="H145" s="272">
        <v>4222.2333333333336</v>
      </c>
      <c r="I145" s="272">
        <v>4175.6166666666668</v>
      </c>
      <c r="J145" s="272">
        <v>4376.4166666666661</v>
      </c>
      <c r="K145" s="272">
        <v>4423.0333333333328</v>
      </c>
      <c r="L145" s="272">
        <v>4476.8166666666657</v>
      </c>
      <c r="M145" s="273">
        <v>4369.25</v>
      </c>
      <c r="N145" s="273">
        <v>4268.8500000000004</v>
      </c>
      <c r="O145" s="273">
        <v>1683600</v>
      </c>
      <c r="P145" s="274">
        <v>6.8545316070068543E-2</v>
      </c>
    </row>
    <row r="146" spans="1:16" ht="12.75" customHeight="1">
      <c r="A146" s="265">
        <v>136</v>
      </c>
      <c r="B146" s="278" t="s">
        <v>39</v>
      </c>
      <c r="C146" s="270" t="s">
        <v>187</v>
      </c>
      <c r="D146" s="271">
        <v>45260</v>
      </c>
      <c r="E146" s="270">
        <v>3647.8</v>
      </c>
      <c r="F146" s="270">
        <v>3615.7999999999997</v>
      </c>
      <c r="G146" s="272">
        <v>3576.9999999999995</v>
      </c>
      <c r="H146" s="272">
        <v>3506.2</v>
      </c>
      <c r="I146" s="272">
        <v>3467.3999999999996</v>
      </c>
      <c r="J146" s="272">
        <v>3686.5999999999995</v>
      </c>
      <c r="K146" s="272">
        <v>3725.3999999999996</v>
      </c>
      <c r="L146" s="272">
        <v>3796.1999999999994</v>
      </c>
      <c r="M146" s="273">
        <v>3654.6</v>
      </c>
      <c r="N146" s="273">
        <v>3545</v>
      </c>
      <c r="O146" s="273">
        <v>993000</v>
      </c>
      <c r="P146" s="274">
        <v>-2.6613733274518454E-2</v>
      </c>
    </row>
    <row r="147" spans="1:16" ht="12.75" customHeight="1">
      <c r="A147" s="265">
        <v>137</v>
      </c>
      <c r="B147" s="278" t="s">
        <v>59</v>
      </c>
      <c r="C147" s="270" t="s">
        <v>188</v>
      </c>
      <c r="D147" s="271">
        <v>45260</v>
      </c>
      <c r="E147" s="270">
        <v>24407.7</v>
      </c>
      <c r="F147" s="270">
        <v>24364.433333333334</v>
      </c>
      <c r="G147" s="272">
        <v>24215.216666666667</v>
      </c>
      <c r="H147" s="272">
        <v>24022.733333333334</v>
      </c>
      <c r="I147" s="272">
        <v>23873.516666666666</v>
      </c>
      <c r="J147" s="272">
        <v>24556.916666666668</v>
      </c>
      <c r="K147" s="272">
        <v>24706.133333333335</v>
      </c>
      <c r="L147" s="272">
        <v>24898.616666666669</v>
      </c>
      <c r="M147" s="273">
        <v>24513.65</v>
      </c>
      <c r="N147" s="273">
        <v>24171.95</v>
      </c>
      <c r="O147" s="273">
        <v>315880</v>
      </c>
      <c r="P147" s="274">
        <v>4.8877672997742067E-2</v>
      </c>
    </row>
    <row r="148" spans="1:16" ht="12.75" customHeight="1">
      <c r="A148" s="265">
        <v>138</v>
      </c>
      <c r="B148" s="278" t="s">
        <v>132</v>
      </c>
      <c r="C148" s="270" t="s">
        <v>189</v>
      </c>
      <c r="D148" s="271">
        <v>45260</v>
      </c>
      <c r="E148" s="270">
        <v>160.85</v>
      </c>
      <c r="F148" s="270">
        <v>161.06666666666666</v>
      </c>
      <c r="G148" s="272">
        <v>159.48333333333332</v>
      </c>
      <c r="H148" s="272">
        <v>158.11666666666665</v>
      </c>
      <c r="I148" s="272">
        <v>156.5333333333333</v>
      </c>
      <c r="J148" s="272">
        <v>162.43333333333334</v>
      </c>
      <c r="K148" s="272">
        <v>164.01666666666671</v>
      </c>
      <c r="L148" s="272">
        <v>165.38333333333335</v>
      </c>
      <c r="M148" s="273">
        <v>162.65</v>
      </c>
      <c r="N148" s="273">
        <v>159.69999999999999</v>
      </c>
      <c r="O148" s="273">
        <v>90697500</v>
      </c>
      <c r="P148" s="274">
        <v>-1.2832443551942008E-2</v>
      </c>
    </row>
    <row r="149" spans="1:16" ht="12.75" customHeight="1">
      <c r="A149" s="265">
        <v>139</v>
      </c>
      <c r="B149" s="278" t="s">
        <v>190</v>
      </c>
      <c r="C149" s="270" t="s">
        <v>191</v>
      </c>
      <c r="D149" s="271">
        <v>45260</v>
      </c>
      <c r="E149" s="270">
        <v>237.15</v>
      </c>
      <c r="F149" s="270">
        <v>236.76666666666665</v>
      </c>
      <c r="G149" s="272">
        <v>235.68333333333331</v>
      </c>
      <c r="H149" s="272">
        <v>234.21666666666667</v>
      </c>
      <c r="I149" s="272">
        <v>233.13333333333333</v>
      </c>
      <c r="J149" s="272">
        <v>238.23333333333329</v>
      </c>
      <c r="K149" s="272">
        <v>239.31666666666666</v>
      </c>
      <c r="L149" s="272">
        <v>240.78333333333327</v>
      </c>
      <c r="M149" s="273">
        <v>237.85</v>
      </c>
      <c r="N149" s="273">
        <v>235.3</v>
      </c>
      <c r="O149" s="273">
        <v>73050000</v>
      </c>
      <c r="P149" s="274">
        <v>-9.2765888192692658E-3</v>
      </c>
    </row>
    <row r="150" spans="1:16" ht="12.75" customHeight="1">
      <c r="A150" s="265">
        <v>140</v>
      </c>
      <c r="B150" s="278" t="s">
        <v>108</v>
      </c>
      <c r="C150" s="275" t="s">
        <v>192</v>
      </c>
      <c r="D150" s="271">
        <v>45260</v>
      </c>
      <c r="E150" s="270">
        <v>1248.3</v>
      </c>
      <c r="F150" s="270">
        <v>1244.8166666666666</v>
      </c>
      <c r="G150" s="272">
        <v>1237.0333333333333</v>
      </c>
      <c r="H150" s="272">
        <v>1225.7666666666667</v>
      </c>
      <c r="I150" s="272">
        <v>1217.9833333333333</v>
      </c>
      <c r="J150" s="272">
        <v>1256.0833333333333</v>
      </c>
      <c r="K150" s="272">
        <v>1263.8666666666666</v>
      </c>
      <c r="L150" s="272">
        <v>1275.1333333333332</v>
      </c>
      <c r="M150" s="273">
        <v>1252.5999999999999</v>
      </c>
      <c r="N150" s="273">
        <v>1233.55</v>
      </c>
      <c r="O150" s="273">
        <v>7426300</v>
      </c>
      <c r="P150" s="274">
        <v>-1.1645239426122601E-2</v>
      </c>
    </row>
    <row r="151" spans="1:16" ht="12.75" customHeight="1">
      <c r="A151" s="265">
        <v>141</v>
      </c>
      <c r="B151" s="278" t="s">
        <v>87</v>
      </c>
      <c r="C151" s="277" t="s">
        <v>193</v>
      </c>
      <c r="D151" s="271">
        <v>45260</v>
      </c>
      <c r="E151" s="270">
        <v>3992.2</v>
      </c>
      <c r="F151" s="270">
        <v>3989.6666666666665</v>
      </c>
      <c r="G151" s="272">
        <v>3964.3833333333332</v>
      </c>
      <c r="H151" s="272">
        <v>3936.5666666666666</v>
      </c>
      <c r="I151" s="272">
        <v>3911.2833333333333</v>
      </c>
      <c r="J151" s="272">
        <v>4017.4833333333331</v>
      </c>
      <c r="K151" s="272">
        <v>4042.7666666666669</v>
      </c>
      <c r="L151" s="272">
        <v>4070.583333333333</v>
      </c>
      <c r="M151" s="273">
        <v>4014.95</v>
      </c>
      <c r="N151" s="273">
        <v>3961.85</v>
      </c>
      <c r="O151" s="273">
        <v>285000</v>
      </c>
      <c r="P151" s="274">
        <v>2.6657060518731988E-2</v>
      </c>
    </row>
    <row r="152" spans="1:16" ht="12.75" customHeight="1">
      <c r="A152" s="265">
        <v>142</v>
      </c>
      <c r="B152" s="278" t="s">
        <v>84</v>
      </c>
      <c r="C152" s="270" t="s">
        <v>194</v>
      </c>
      <c r="D152" s="271">
        <v>45260</v>
      </c>
      <c r="E152" s="270">
        <v>192.95</v>
      </c>
      <c r="F152" s="270">
        <v>191.95000000000002</v>
      </c>
      <c r="G152" s="272">
        <v>190.15000000000003</v>
      </c>
      <c r="H152" s="272">
        <v>187.35000000000002</v>
      </c>
      <c r="I152" s="272">
        <v>185.55000000000004</v>
      </c>
      <c r="J152" s="272">
        <v>194.75000000000003</v>
      </c>
      <c r="K152" s="272">
        <v>196.55000000000004</v>
      </c>
      <c r="L152" s="272">
        <v>199.35000000000002</v>
      </c>
      <c r="M152" s="273">
        <v>193.75</v>
      </c>
      <c r="N152" s="273">
        <v>189.15</v>
      </c>
      <c r="O152" s="273">
        <v>35643300</v>
      </c>
      <c r="P152" s="274">
        <v>0.12259003273917789</v>
      </c>
    </row>
    <row r="153" spans="1:16" ht="12.75" customHeight="1">
      <c r="A153" s="265">
        <v>143</v>
      </c>
      <c r="B153" s="278" t="s">
        <v>47</v>
      </c>
      <c r="C153" s="270" t="s">
        <v>195</v>
      </c>
      <c r="D153" s="271">
        <v>45260</v>
      </c>
      <c r="E153" s="270">
        <v>37509.050000000003</v>
      </c>
      <c r="F153" s="270">
        <v>37534.683333333334</v>
      </c>
      <c r="G153" s="272">
        <v>37239.366666666669</v>
      </c>
      <c r="H153" s="272">
        <v>36969.683333333334</v>
      </c>
      <c r="I153" s="272">
        <v>36674.366666666669</v>
      </c>
      <c r="J153" s="272">
        <v>37804.366666666669</v>
      </c>
      <c r="K153" s="272">
        <v>38099.683333333334</v>
      </c>
      <c r="L153" s="272">
        <v>38369.366666666669</v>
      </c>
      <c r="M153" s="273">
        <v>37830</v>
      </c>
      <c r="N153" s="273">
        <v>37265</v>
      </c>
      <c r="O153" s="273">
        <v>147495</v>
      </c>
      <c r="P153" s="274">
        <v>1.1417403826373174E-2</v>
      </c>
    </row>
    <row r="154" spans="1:16" ht="12.75" customHeight="1">
      <c r="A154" s="265">
        <v>144</v>
      </c>
      <c r="B154" s="278" t="s">
        <v>43</v>
      </c>
      <c r="C154" s="270" t="s">
        <v>196</v>
      </c>
      <c r="D154" s="271">
        <v>45260</v>
      </c>
      <c r="E154" s="270">
        <v>1009.75</v>
      </c>
      <c r="F154" s="270">
        <v>1005.2333333333332</v>
      </c>
      <c r="G154" s="272">
        <v>997.46666666666647</v>
      </c>
      <c r="H154" s="272">
        <v>985.18333333333328</v>
      </c>
      <c r="I154" s="272">
        <v>977.41666666666652</v>
      </c>
      <c r="J154" s="272">
        <v>1017.5166666666664</v>
      </c>
      <c r="K154" s="272">
        <v>1025.2833333333331</v>
      </c>
      <c r="L154" s="272">
        <v>1037.5666666666664</v>
      </c>
      <c r="M154" s="273">
        <v>1013</v>
      </c>
      <c r="N154" s="273">
        <v>992.95</v>
      </c>
      <c r="O154" s="273">
        <v>9541500</v>
      </c>
      <c r="P154" s="274">
        <v>3.8664878087272155E-3</v>
      </c>
    </row>
    <row r="155" spans="1:16" ht="12.75" customHeight="1">
      <c r="A155" s="265">
        <v>145</v>
      </c>
      <c r="B155" s="278" t="s">
        <v>87</v>
      </c>
      <c r="C155" s="275" t="s">
        <v>197</v>
      </c>
      <c r="D155" s="271">
        <v>45260</v>
      </c>
      <c r="E155" s="270">
        <v>6256.05</v>
      </c>
      <c r="F155" s="270">
        <v>6278.9833333333327</v>
      </c>
      <c r="G155" s="272">
        <v>6221.9666666666653</v>
      </c>
      <c r="H155" s="272">
        <v>6187.8833333333323</v>
      </c>
      <c r="I155" s="272">
        <v>6130.866666666665</v>
      </c>
      <c r="J155" s="272">
        <v>6313.0666666666657</v>
      </c>
      <c r="K155" s="272">
        <v>6370.0833333333339</v>
      </c>
      <c r="L155" s="272">
        <v>6404.1666666666661</v>
      </c>
      <c r="M155" s="273">
        <v>6336</v>
      </c>
      <c r="N155" s="273">
        <v>6244.9</v>
      </c>
      <c r="O155" s="273">
        <v>1564775</v>
      </c>
      <c r="P155" s="274">
        <v>-1.2542201748020067E-2</v>
      </c>
    </row>
    <row r="156" spans="1:16" ht="12.75" customHeight="1">
      <c r="A156" s="265">
        <v>146</v>
      </c>
      <c r="B156" s="278" t="s">
        <v>84</v>
      </c>
      <c r="C156" s="270" t="s">
        <v>198</v>
      </c>
      <c r="D156" s="271">
        <v>45260</v>
      </c>
      <c r="E156" s="270">
        <v>204</v>
      </c>
      <c r="F156" s="270">
        <v>201.83333333333334</v>
      </c>
      <c r="G156" s="272">
        <v>198.66666666666669</v>
      </c>
      <c r="H156" s="272">
        <v>193.33333333333334</v>
      </c>
      <c r="I156" s="272">
        <v>190.16666666666669</v>
      </c>
      <c r="J156" s="272">
        <v>207.16666666666669</v>
      </c>
      <c r="K156" s="272">
        <v>210.33333333333337</v>
      </c>
      <c r="L156" s="272">
        <v>215.66666666666669</v>
      </c>
      <c r="M156" s="273">
        <v>205</v>
      </c>
      <c r="N156" s="273">
        <v>196.5</v>
      </c>
      <c r="O156" s="273">
        <v>41328000</v>
      </c>
      <c r="P156" s="274">
        <v>3.6880927291886197E-2</v>
      </c>
    </row>
    <row r="157" spans="1:16" ht="12.75" customHeight="1">
      <c r="A157" s="265">
        <v>147</v>
      </c>
      <c r="B157" s="278" t="s">
        <v>68</v>
      </c>
      <c r="C157" s="270" t="s">
        <v>199</v>
      </c>
      <c r="D157" s="271">
        <v>45260</v>
      </c>
      <c r="E157" s="270">
        <v>259.10000000000002</v>
      </c>
      <c r="F157" s="270">
        <v>259.81666666666666</v>
      </c>
      <c r="G157" s="272">
        <v>256.38333333333333</v>
      </c>
      <c r="H157" s="272">
        <v>253.66666666666669</v>
      </c>
      <c r="I157" s="272">
        <v>250.23333333333335</v>
      </c>
      <c r="J157" s="272">
        <v>262.5333333333333</v>
      </c>
      <c r="K157" s="272">
        <v>265.96666666666658</v>
      </c>
      <c r="L157" s="272">
        <v>268.68333333333328</v>
      </c>
      <c r="M157" s="273">
        <v>263.25</v>
      </c>
      <c r="N157" s="273">
        <v>257.10000000000002</v>
      </c>
      <c r="O157" s="273">
        <v>61690000</v>
      </c>
      <c r="P157" s="274">
        <v>-3.2395307846593328E-2</v>
      </c>
    </row>
    <row r="158" spans="1:16" ht="12.75" customHeight="1">
      <c r="A158" s="265">
        <v>148</v>
      </c>
      <c r="B158" s="278" t="s">
        <v>59</v>
      </c>
      <c r="C158" s="270" t="s">
        <v>200</v>
      </c>
      <c r="D158" s="271">
        <v>45260</v>
      </c>
      <c r="E158" s="270">
        <v>2443.5500000000002</v>
      </c>
      <c r="F158" s="270">
        <v>2448.8833333333332</v>
      </c>
      <c r="G158" s="272">
        <v>2421.7666666666664</v>
      </c>
      <c r="H158" s="272">
        <v>2399.9833333333331</v>
      </c>
      <c r="I158" s="272">
        <v>2372.8666666666663</v>
      </c>
      <c r="J158" s="272">
        <v>2470.6666666666665</v>
      </c>
      <c r="K158" s="272">
        <v>2497.7833333333333</v>
      </c>
      <c r="L158" s="272">
        <v>2519.5666666666666</v>
      </c>
      <c r="M158" s="273">
        <v>2476</v>
      </c>
      <c r="N158" s="273">
        <v>2427.1</v>
      </c>
      <c r="O158" s="273">
        <v>2631750</v>
      </c>
      <c r="P158" s="274">
        <v>8.3582089552238809E-2</v>
      </c>
    </row>
    <row r="159" spans="1:16" ht="12.75" customHeight="1">
      <c r="A159" s="265">
        <v>149</v>
      </c>
      <c r="B159" s="278" t="s">
        <v>39</v>
      </c>
      <c r="C159" s="270" t="s">
        <v>201</v>
      </c>
      <c r="D159" s="271">
        <v>45260</v>
      </c>
      <c r="E159" s="270">
        <v>3490.4</v>
      </c>
      <c r="F159" s="270">
        <v>3481.7833333333328</v>
      </c>
      <c r="G159" s="272">
        <v>3432.5666666666657</v>
      </c>
      <c r="H159" s="272">
        <v>3374.7333333333327</v>
      </c>
      <c r="I159" s="272">
        <v>3325.5166666666655</v>
      </c>
      <c r="J159" s="272">
        <v>3539.6166666666659</v>
      </c>
      <c r="K159" s="272">
        <v>3588.833333333333</v>
      </c>
      <c r="L159" s="272">
        <v>3646.6666666666661</v>
      </c>
      <c r="M159" s="273">
        <v>3531</v>
      </c>
      <c r="N159" s="273">
        <v>3423.95</v>
      </c>
      <c r="O159" s="273">
        <v>2710250</v>
      </c>
      <c r="P159" s="274">
        <v>6.5559268724198941E-2</v>
      </c>
    </row>
    <row r="160" spans="1:16" ht="12.75" customHeight="1">
      <c r="A160" s="265">
        <v>150</v>
      </c>
      <c r="B160" s="278" t="s">
        <v>63</v>
      </c>
      <c r="C160" s="270" t="s">
        <v>202</v>
      </c>
      <c r="D160" s="271">
        <v>45260</v>
      </c>
      <c r="E160" s="270">
        <v>75.25</v>
      </c>
      <c r="F160" s="270">
        <v>75.36666666666666</v>
      </c>
      <c r="G160" s="272">
        <v>74.883333333333326</v>
      </c>
      <c r="H160" s="272">
        <v>74.516666666666666</v>
      </c>
      <c r="I160" s="272">
        <v>74.033333333333331</v>
      </c>
      <c r="J160" s="272">
        <v>75.73333333333332</v>
      </c>
      <c r="K160" s="272">
        <v>76.21666666666664</v>
      </c>
      <c r="L160" s="272">
        <v>76.583333333333314</v>
      </c>
      <c r="M160" s="273">
        <v>75.849999999999994</v>
      </c>
      <c r="N160" s="273">
        <v>75</v>
      </c>
      <c r="O160" s="273">
        <v>277384000</v>
      </c>
      <c r="P160" s="274">
        <v>4.054093186227666E-3</v>
      </c>
    </row>
    <row r="161" spans="1:16" ht="12.75" customHeight="1">
      <c r="A161" s="265">
        <v>151</v>
      </c>
      <c r="B161" s="278" t="s">
        <v>45</v>
      </c>
      <c r="C161" s="277" t="s">
        <v>203</v>
      </c>
      <c r="D161" s="271">
        <v>45260</v>
      </c>
      <c r="E161" s="270">
        <v>5151.3999999999996</v>
      </c>
      <c r="F161" s="270">
        <v>5135.166666666667</v>
      </c>
      <c r="G161" s="272">
        <v>5088.3333333333339</v>
      </c>
      <c r="H161" s="272">
        <v>5025.2666666666673</v>
      </c>
      <c r="I161" s="272">
        <v>4978.4333333333343</v>
      </c>
      <c r="J161" s="272">
        <v>5198.2333333333336</v>
      </c>
      <c r="K161" s="272">
        <v>5245.0666666666675</v>
      </c>
      <c r="L161" s="272">
        <v>5308.1333333333332</v>
      </c>
      <c r="M161" s="273">
        <v>5182</v>
      </c>
      <c r="N161" s="273">
        <v>5072.1000000000004</v>
      </c>
      <c r="O161" s="273">
        <v>3005300</v>
      </c>
      <c r="P161" s="274">
        <v>-4.6027362473415233E-2</v>
      </c>
    </row>
    <row r="162" spans="1:16" ht="12.75" customHeight="1">
      <c r="A162" s="265">
        <v>152</v>
      </c>
      <c r="B162" s="278" t="s">
        <v>190</v>
      </c>
      <c r="C162" s="270" t="s">
        <v>204</v>
      </c>
      <c r="D162" s="271">
        <v>45260</v>
      </c>
      <c r="E162" s="270">
        <v>206.15</v>
      </c>
      <c r="F162" s="270">
        <v>205.75</v>
      </c>
      <c r="G162" s="272">
        <v>205</v>
      </c>
      <c r="H162" s="272">
        <v>203.85</v>
      </c>
      <c r="I162" s="272">
        <v>203.1</v>
      </c>
      <c r="J162" s="272">
        <v>206.9</v>
      </c>
      <c r="K162" s="272">
        <v>207.65</v>
      </c>
      <c r="L162" s="272">
        <v>208.8</v>
      </c>
      <c r="M162" s="273">
        <v>206.5</v>
      </c>
      <c r="N162" s="273">
        <v>204.6</v>
      </c>
      <c r="O162" s="273">
        <v>46929600</v>
      </c>
      <c r="P162" s="274">
        <v>-5.6445461479786426E-3</v>
      </c>
    </row>
    <row r="163" spans="1:16" ht="12.75" customHeight="1">
      <c r="A163" s="265">
        <v>153</v>
      </c>
      <c r="B163" s="278" t="s">
        <v>205</v>
      </c>
      <c r="C163" s="270" t="s">
        <v>206</v>
      </c>
      <c r="D163" s="271">
        <v>45260</v>
      </c>
      <c r="E163" s="270">
        <v>1659.7</v>
      </c>
      <c r="F163" s="270">
        <v>1651.4833333333333</v>
      </c>
      <c r="G163" s="272">
        <v>1636.9666666666667</v>
      </c>
      <c r="H163" s="272">
        <v>1614.2333333333333</v>
      </c>
      <c r="I163" s="272">
        <v>1599.7166666666667</v>
      </c>
      <c r="J163" s="272">
        <v>1674.2166666666667</v>
      </c>
      <c r="K163" s="272">
        <v>1688.7333333333336</v>
      </c>
      <c r="L163" s="272">
        <v>1711.4666666666667</v>
      </c>
      <c r="M163" s="273">
        <v>1666</v>
      </c>
      <c r="N163" s="273">
        <v>1628.75</v>
      </c>
      <c r="O163" s="273">
        <v>6210413</v>
      </c>
      <c r="P163" s="274">
        <v>1.5095825676030455E-3</v>
      </c>
    </row>
    <row r="164" spans="1:16" ht="12.75" customHeight="1">
      <c r="A164" s="265">
        <v>154</v>
      </c>
      <c r="B164" s="278" t="s">
        <v>49</v>
      </c>
      <c r="C164" s="270" t="s">
        <v>208</v>
      </c>
      <c r="D164" s="271">
        <v>45260</v>
      </c>
      <c r="E164" s="270">
        <v>1011.65</v>
      </c>
      <c r="F164" s="270">
        <v>1007.4666666666667</v>
      </c>
      <c r="G164" s="272">
        <v>995.18333333333339</v>
      </c>
      <c r="H164" s="272">
        <v>978.7166666666667</v>
      </c>
      <c r="I164" s="272">
        <v>966.43333333333339</v>
      </c>
      <c r="J164" s="272">
        <v>1023.9333333333334</v>
      </c>
      <c r="K164" s="272">
        <v>1036.2166666666667</v>
      </c>
      <c r="L164" s="272">
        <v>1052.6833333333334</v>
      </c>
      <c r="M164" s="273">
        <v>1019.75</v>
      </c>
      <c r="N164" s="273">
        <v>991</v>
      </c>
      <c r="O164" s="273">
        <v>3077850</v>
      </c>
      <c r="P164" s="274">
        <v>0.14661177960734642</v>
      </c>
    </row>
    <row r="165" spans="1:16" ht="12.75" customHeight="1">
      <c r="A165" s="265">
        <v>155</v>
      </c>
      <c r="B165" s="278" t="s">
        <v>63</v>
      </c>
      <c r="C165" s="270" t="s">
        <v>209</v>
      </c>
      <c r="D165" s="271">
        <v>45260</v>
      </c>
      <c r="E165" s="270">
        <v>231.45</v>
      </c>
      <c r="F165" s="270">
        <v>230.9</v>
      </c>
      <c r="G165" s="272">
        <v>228.9</v>
      </c>
      <c r="H165" s="272">
        <v>226.35</v>
      </c>
      <c r="I165" s="272">
        <v>224.35</v>
      </c>
      <c r="J165" s="272">
        <v>233.45000000000002</v>
      </c>
      <c r="K165" s="272">
        <v>235.45000000000002</v>
      </c>
      <c r="L165" s="272">
        <v>238.00000000000003</v>
      </c>
      <c r="M165" s="273">
        <v>232.9</v>
      </c>
      <c r="N165" s="273">
        <v>228.35</v>
      </c>
      <c r="O165" s="273">
        <v>45917500</v>
      </c>
      <c r="P165" s="274">
        <v>-1.5860258265016341E-2</v>
      </c>
    </row>
    <row r="166" spans="1:16" ht="12.75" customHeight="1">
      <c r="A166" s="265">
        <v>156</v>
      </c>
      <c r="B166" s="278" t="s">
        <v>190</v>
      </c>
      <c r="C166" s="270" t="s">
        <v>210</v>
      </c>
      <c r="D166" s="271">
        <v>45260</v>
      </c>
      <c r="E166" s="270">
        <v>302</v>
      </c>
      <c r="F166" s="270">
        <v>301.81666666666666</v>
      </c>
      <c r="G166" s="272">
        <v>298.58333333333331</v>
      </c>
      <c r="H166" s="272">
        <v>295.16666666666663</v>
      </c>
      <c r="I166" s="272">
        <v>291.93333333333328</v>
      </c>
      <c r="J166" s="272">
        <v>305.23333333333335</v>
      </c>
      <c r="K166" s="272">
        <v>308.4666666666667</v>
      </c>
      <c r="L166" s="272">
        <v>311.88333333333338</v>
      </c>
      <c r="M166" s="273">
        <v>305.05</v>
      </c>
      <c r="N166" s="273">
        <v>298.39999999999998</v>
      </c>
      <c r="O166" s="273">
        <v>56358000</v>
      </c>
      <c r="P166" s="274">
        <v>-2.2241498959056211E-2</v>
      </c>
    </row>
    <row r="167" spans="1:16" ht="12.75" customHeight="1">
      <c r="A167" s="265">
        <v>157</v>
      </c>
      <c r="B167" s="278" t="s">
        <v>84</v>
      </c>
      <c r="C167" s="270" t="s">
        <v>211</v>
      </c>
      <c r="D167" s="271">
        <v>45260</v>
      </c>
      <c r="E167" s="270">
        <v>2346.5500000000002</v>
      </c>
      <c r="F167" s="270">
        <v>2343.1833333333338</v>
      </c>
      <c r="G167" s="272">
        <v>2337.9666666666676</v>
      </c>
      <c r="H167" s="272">
        <v>2329.3833333333337</v>
      </c>
      <c r="I167" s="272">
        <v>2324.1666666666674</v>
      </c>
      <c r="J167" s="272">
        <v>2351.7666666666678</v>
      </c>
      <c r="K167" s="272">
        <v>2356.983333333334</v>
      </c>
      <c r="L167" s="272">
        <v>2365.566666666668</v>
      </c>
      <c r="M167" s="273">
        <v>2348.4</v>
      </c>
      <c r="N167" s="273">
        <v>2334.6</v>
      </c>
      <c r="O167" s="273">
        <v>45049500</v>
      </c>
      <c r="P167" s="274">
        <v>-1.8866075366295879E-2</v>
      </c>
    </row>
    <row r="168" spans="1:16" ht="12.75" customHeight="1">
      <c r="A168" s="265">
        <v>158</v>
      </c>
      <c r="B168" s="278" t="s">
        <v>132</v>
      </c>
      <c r="C168" s="270" t="s">
        <v>212</v>
      </c>
      <c r="D168" s="271">
        <v>45260</v>
      </c>
      <c r="E168" s="270">
        <v>87.35</v>
      </c>
      <c r="F168" s="270">
        <v>86.966666666666654</v>
      </c>
      <c r="G168" s="272">
        <v>86.133333333333312</v>
      </c>
      <c r="H168" s="272">
        <v>84.916666666666657</v>
      </c>
      <c r="I168" s="272">
        <v>84.083333333333314</v>
      </c>
      <c r="J168" s="272">
        <v>88.183333333333309</v>
      </c>
      <c r="K168" s="272">
        <v>89.016666666666652</v>
      </c>
      <c r="L168" s="272">
        <v>90.233333333333306</v>
      </c>
      <c r="M168" s="273">
        <v>87.8</v>
      </c>
      <c r="N168" s="273">
        <v>85.75</v>
      </c>
      <c r="O168" s="273">
        <v>125264000</v>
      </c>
      <c r="P168" s="274">
        <v>3.8466470060264137E-3</v>
      </c>
    </row>
    <row r="169" spans="1:16" ht="12.75" customHeight="1">
      <c r="A169" s="265">
        <v>159</v>
      </c>
      <c r="B169" s="278" t="s">
        <v>63</v>
      </c>
      <c r="C169" s="275" t="s">
        <v>213</v>
      </c>
      <c r="D169" s="271">
        <v>45260</v>
      </c>
      <c r="E169" s="270">
        <v>758.05</v>
      </c>
      <c r="F169" s="270">
        <v>756.46666666666658</v>
      </c>
      <c r="G169" s="272">
        <v>753.38333333333321</v>
      </c>
      <c r="H169" s="272">
        <v>748.71666666666658</v>
      </c>
      <c r="I169" s="272">
        <v>745.63333333333321</v>
      </c>
      <c r="J169" s="272">
        <v>761.13333333333321</v>
      </c>
      <c r="K169" s="272">
        <v>764.21666666666647</v>
      </c>
      <c r="L169" s="272">
        <v>768.88333333333321</v>
      </c>
      <c r="M169" s="273">
        <v>759.55</v>
      </c>
      <c r="N169" s="273">
        <v>751.8</v>
      </c>
      <c r="O169" s="273">
        <v>10942400</v>
      </c>
      <c r="P169" s="274">
        <v>-2.9240596167494678E-2</v>
      </c>
    </row>
    <row r="170" spans="1:16" ht="12.75" customHeight="1">
      <c r="A170" s="265">
        <v>160</v>
      </c>
      <c r="B170" s="278" t="s">
        <v>68</v>
      </c>
      <c r="C170" s="270" t="s">
        <v>214</v>
      </c>
      <c r="D170" s="271">
        <v>45260</v>
      </c>
      <c r="E170" s="270">
        <v>1337.85</v>
      </c>
      <c r="F170" s="270">
        <v>1338.5</v>
      </c>
      <c r="G170" s="272">
        <v>1331.35</v>
      </c>
      <c r="H170" s="272">
        <v>1324.85</v>
      </c>
      <c r="I170" s="272">
        <v>1317.6999999999998</v>
      </c>
      <c r="J170" s="272">
        <v>1345</v>
      </c>
      <c r="K170" s="272">
        <v>1352.15</v>
      </c>
      <c r="L170" s="272">
        <v>1358.65</v>
      </c>
      <c r="M170" s="273">
        <v>1345.65</v>
      </c>
      <c r="N170" s="273">
        <v>1332</v>
      </c>
      <c r="O170" s="273">
        <v>6267000</v>
      </c>
      <c r="P170" s="274">
        <v>1.4200752518509527E-2</v>
      </c>
    </row>
    <row r="171" spans="1:16" ht="12.75" customHeight="1">
      <c r="A171" s="265">
        <v>161</v>
      </c>
      <c r="B171" s="278" t="s">
        <v>63</v>
      </c>
      <c r="C171" s="270" t="s">
        <v>215</v>
      </c>
      <c r="D171" s="271">
        <v>45260</v>
      </c>
      <c r="E171" s="270">
        <v>576.75</v>
      </c>
      <c r="F171" s="270">
        <v>578.58333333333337</v>
      </c>
      <c r="G171" s="272">
        <v>573.16666666666674</v>
      </c>
      <c r="H171" s="272">
        <v>569.58333333333337</v>
      </c>
      <c r="I171" s="272">
        <v>564.16666666666674</v>
      </c>
      <c r="J171" s="272">
        <v>582.16666666666674</v>
      </c>
      <c r="K171" s="272">
        <v>587.58333333333348</v>
      </c>
      <c r="L171" s="272">
        <v>591.16666666666674</v>
      </c>
      <c r="M171" s="273">
        <v>584</v>
      </c>
      <c r="N171" s="273">
        <v>575</v>
      </c>
      <c r="O171" s="273">
        <v>92964000</v>
      </c>
      <c r="P171" s="274">
        <v>6.7282026554616056E-2</v>
      </c>
    </row>
    <row r="172" spans="1:16" ht="12.75" customHeight="1">
      <c r="A172" s="265">
        <v>162</v>
      </c>
      <c r="B172" s="278" t="s">
        <v>49</v>
      </c>
      <c r="C172" s="270" t="s">
        <v>216</v>
      </c>
      <c r="D172" s="271">
        <v>45260</v>
      </c>
      <c r="E172" s="270">
        <v>26550.2</v>
      </c>
      <c r="F172" s="270">
        <v>26448.733333333337</v>
      </c>
      <c r="G172" s="272">
        <v>26263.366666666676</v>
      </c>
      <c r="H172" s="272">
        <v>25976.53333333334</v>
      </c>
      <c r="I172" s="272">
        <v>25791.166666666679</v>
      </c>
      <c r="J172" s="272">
        <v>26735.566666666673</v>
      </c>
      <c r="K172" s="272">
        <v>26920.933333333334</v>
      </c>
      <c r="L172" s="272">
        <v>27207.76666666667</v>
      </c>
      <c r="M172" s="273">
        <v>26634.1</v>
      </c>
      <c r="N172" s="273">
        <v>26161.9</v>
      </c>
      <c r="O172" s="273">
        <v>176275</v>
      </c>
      <c r="P172" s="274">
        <v>2.4556814879395525E-2</v>
      </c>
    </row>
    <row r="173" spans="1:16" ht="12.75" customHeight="1">
      <c r="A173" s="265">
        <v>163</v>
      </c>
      <c r="B173" s="278" t="s">
        <v>41</v>
      </c>
      <c r="C173" s="270" t="s">
        <v>217</v>
      </c>
      <c r="D173" s="271">
        <v>45260</v>
      </c>
      <c r="E173" s="270">
        <v>3380.3</v>
      </c>
      <c r="F173" s="270">
        <v>3374.7999999999997</v>
      </c>
      <c r="G173" s="272">
        <v>3357.6499999999996</v>
      </c>
      <c r="H173" s="272">
        <v>3335</v>
      </c>
      <c r="I173" s="272">
        <v>3317.85</v>
      </c>
      <c r="J173" s="272">
        <v>3397.4499999999994</v>
      </c>
      <c r="K173" s="272">
        <v>3414.6</v>
      </c>
      <c r="L173" s="272">
        <v>3437.2499999999991</v>
      </c>
      <c r="M173" s="273">
        <v>3391.95</v>
      </c>
      <c r="N173" s="273">
        <v>3352.15</v>
      </c>
      <c r="O173" s="273">
        <v>2578250</v>
      </c>
      <c r="P173" s="274">
        <v>1.7864192656928544E-2</v>
      </c>
    </row>
    <row r="174" spans="1:16" ht="12.75" customHeight="1">
      <c r="A174" s="265">
        <v>164</v>
      </c>
      <c r="B174" s="278" t="s">
        <v>47</v>
      </c>
      <c r="C174" s="270" t="s">
        <v>218</v>
      </c>
      <c r="D174" s="271">
        <v>45260</v>
      </c>
      <c r="E174" s="270">
        <v>2350.15</v>
      </c>
      <c r="F174" s="270">
        <v>2327.4333333333334</v>
      </c>
      <c r="G174" s="272">
        <v>2291.166666666667</v>
      </c>
      <c r="H174" s="272">
        <v>2232.1833333333334</v>
      </c>
      <c r="I174" s="272">
        <v>2195.916666666667</v>
      </c>
      <c r="J174" s="272">
        <v>2386.416666666667</v>
      </c>
      <c r="K174" s="272">
        <v>2422.6833333333334</v>
      </c>
      <c r="L174" s="272">
        <v>2481.666666666667</v>
      </c>
      <c r="M174" s="273">
        <v>2363.6999999999998</v>
      </c>
      <c r="N174" s="273">
        <v>2268.4499999999998</v>
      </c>
      <c r="O174" s="273">
        <v>3744375</v>
      </c>
      <c r="P174" s="274">
        <v>1.8254130124413626E-2</v>
      </c>
    </row>
    <row r="175" spans="1:16" ht="12.75" customHeight="1">
      <c r="A175" s="265">
        <v>165</v>
      </c>
      <c r="B175" s="278" t="s">
        <v>68</v>
      </c>
      <c r="C175" s="270" t="s">
        <v>219</v>
      </c>
      <c r="D175" s="271">
        <v>45260</v>
      </c>
      <c r="E175" s="270">
        <v>2000.3</v>
      </c>
      <c r="F175" s="270">
        <v>2010.3</v>
      </c>
      <c r="G175" s="272">
        <v>1977.05</v>
      </c>
      <c r="H175" s="272">
        <v>1953.8</v>
      </c>
      <c r="I175" s="272">
        <v>1920.55</v>
      </c>
      <c r="J175" s="272">
        <v>2033.55</v>
      </c>
      <c r="K175" s="272">
        <v>2066.8000000000002</v>
      </c>
      <c r="L175" s="272">
        <v>2090.0500000000002</v>
      </c>
      <c r="M175" s="273">
        <v>2043.55</v>
      </c>
      <c r="N175" s="273">
        <v>1987.05</v>
      </c>
      <c r="O175" s="273">
        <v>7204200</v>
      </c>
      <c r="P175" s="274">
        <v>-1.5173884514435696E-2</v>
      </c>
    </row>
    <row r="176" spans="1:16" ht="12.75" customHeight="1">
      <c r="A176" s="265">
        <v>166</v>
      </c>
      <c r="B176" s="278" t="s">
        <v>43</v>
      </c>
      <c r="C176" s="270" t="s">
        <v>220</v>
      </c>
      <c r="D176" s="271">
        <v>45260</v>
      </c>
      <c r="E176" s="270">
        <v>1152.7</v>
      </c>
      <c r="F176" s="270">
        <v>1150.4333333333332</v>
      </c>
      <c r="G176" s="272">
        <v>1147.3666666666663</v>
      </c>
      <c r="H176" s="272">
        <v>1142.0333333333331</v>
      </c>
      <c r="I176" s="272">
        <v>1138.9666666666662</v>
      </c>
      <c r="J176" s="272">
        <v>1155.7666666666664</v>
      </c>
      <c r="K176" s="272">
        <v>1158.8333333333335</v>
      </c>
      <c r="L176" s="272">
        <v>1164.1666666666665</v>
      </c>
      <c r="M176" s="273">
        <v>1153.5</v>
      </c>
      <c r="N176" s="273">
        <v>1145.0999999999999</v>
      </c>
      <c r="O176" s="273">
        <v>22204000</v>
      </c>
      <c r="P176" s="274">
        <v>4.4968015707137878E-3</v>
      </c>
    </row>
    <row r="177" spans="1:16" ht="12.75" customHeight="1">
      <c r="A177" s="265">
        <v>167</v>
      </c>
      <c r="B177" s="278" t="s">
        <v>205</v>
      </c>
      <c r="C177" s="270" t="s">
        <v>221</v>
      </c>
      <c r="D177" s="271">
        <v>45260</v>
      </c>
      <c r="E177" s="270">
        <v>652.25</v>
      </c>
      <c r="F177" s="270">
        <v>654.06666666666661</v>
      </c>
      <c r="G177" s="272">
        <v>649.33333333333326</v>
      </c>
      <c r="H177" s="272">
        <v>646.41666666666663</v>
      </c>
      <c r="I177" s="272">
        <v>641.68333333333328</v>
      </c>
      <c r="J177" s="272">
        <v>656.98333333333323</v>
      </c>
      <c r="K177" s="272">
        <v>661.71666666666658</v>
      </c>
      <c r="L177" s="272">
        <v>664.63333333333321</v>
      </c>
      <c r="M177" s="273">
        <v>658.8</v>
      </c>
      <c r="N177" s="273">
        <v>651.15</v>
      </c>
      <c r="O177" s="273">
        <v>8497500</v>
      </c>
      <c r="P177" s="274">
        <v>-9.6153846153846159E-3</v>
      </c>
    </row>
    <row r="178" spans="1:16" ht="12.75" customHeight="1">
      <c r="A178" s="265">
        <v>168</v>
      </c>
      <c r="B178" s="278" t="s">
        <v>43</v>
      </c>
      <c r="C178" s="277" t="s">
        <v>222</v>
      </c>
      <c r="D178" s="271">
        <v>45260</v>
      </c>
      <c r="E178" s="270">
        <v>715.35</v>
      </c>
      <c r="F178" s="270">
        <v>709.53333333333342</v>
      </c>
      <c r="G178" s="272">
        <v>701.61666666666679</v>
      </c>
      <c r="H178" s="272">
        <v>687.88333333333333</v>
      </c>
      <c r="I178" s="272">
        <v>679.9666666666667</v>
      </c>
      <c r="J178" s="272">
        <v>723.26666666666688</v>
      </c>
      <c r="K178" s="272">
        <v>731.18333333333362</v>
      </c>
      <c r="L178" s="272">
        <v>744.91666666666697</v>
      </c>
      <c r="M178" s="273">
        <v>717.45</v>
      </c>
      <c r="N178" s="273">
        <v>695.8</v>
      </c>
      <c r="O178" s="273">
        <v>4027000</v>
      </c>
      <c r="P178" s="274">
        <v>-3.2203797164143233E-2</v>
      </c>
    </row>
    <row r="179" spans="1:16" ht="12.75" customHeight="1">
      <c r="A179" s="265">
        <v>169</v>
      </c>
      <c r="B179" s="278" t="s">
        <v>39</v>
      </c>
      <c r="C179" s="270" t="s">
        <v>223</v>
      </c>
      <c r="D179" s="271">
        <v>45260</v>
      </c>
      <c r="E179" s="270">
        <v>972.2</v>
      </c>
      <c r="F179" s="270">
        <v>971.25</v>
      </c>
      <c r="G179" s="272">
        <v>962</v>
      </c>
      <c r="H179" s="272">
        <v>951.8</v>
      </c>
      <c r="I179" s="272">
        <v>942.55</v>
      </c>
      <c r="J179" s="272">
        <v>981.45</v>
      </c>
      <c r="K179" s="272">
        <v>990.7</v>
      </c>
      <c r="L179" s="272">
        <v>1000.9000000000001</v>
      </c>
      <c r="M179" s="273">
        <v>980.5</v>
      </c>
      <c r="N179" s="273">
        <v>961.05</v>
      </c>
      <c r="O179" s="273">
        <v>9053550</v>
      </c>
      <c r="P179" s="274">
        <v>2.0900520962540314E-2</v>
      </c>
    </row>
    <row r="180" spans="1:16" ht="12.75" customHeight="1">
      <c r="A180" s="265">
        <v>170</v>
      </c>
      <c r="B180" s="278" t="s">
        <v>79</v>
      </c>
      <c r="C180" s="276" t="s">
        <v>224</v>
      </c>
      <c r="D180" s="271">
        <v>45260</v>
      </c>
      <c r="E180" s="270">
        <v>1737.8</v>
      </c>
      <c r="F180" s="270">
        <v>1731.0333333333335</v>
      </c>
      <c r="G180" s="272">
        <v>1717.5666666666671</v>
      </c>
      <c r="H180" s="272">
        <v>1697.3333333333335</v>
      </c>
      <c r="I180" s="272">
        <v>1683.866666666667</v>
      </c>
      <c r="J180" s="272">
        <v>1751.2666666666671</v>
      </c>
      <c r="K180" s="272">
        <v>1764.7333333333338</v>
      </c>
      <c r="L180" s="272">
        <v>1784.9666666666672</v>
      </c>
      <c r="M180" s="273">
        <v>1744.5</v>
      </c>
      <c r="N180" s="273">
        <v>1710.8</v>
      </c>
      <c r="O180" s="273">
        <v>7135000</v>
      </c>
      <c r="P180" s="274">
        <v>-1.4978946641816801E-2</v>
      </c>
    </row>
    <row r="181" spans="1:16" ht="12.75" customHeight="1">
      <c r="A181" s="265">
        <v>171</v>
      </c>
      <c r="B181" s="278" t="s">
        <v>59</v>
      </c>
      <c r="C181" s="270" t="s">
        <v>225</v>
      </c>
      <c r="D181" s="271">
        <v>45260</v>
      </c>
      <c r="E181" s="270">
        <v>923.6</v>
      </c>
      <c r="F181" s="270">
        <v>924.63333333333321</v>
      </c>
      <c r="G181" s="272">
        <v>920.26666666666642</v>
      </c>
      <c r="H181" s="272">
        <v>916.93333333333317</v>
      </c>
      <c r="I181" s="272">
        <v>912.56666666666638</v>
      </c>
      <c r="J181" s="272">
        <v>927.96666666666647</v>
      </c>
      <c r="K181" s="272">
        <v>932.33333333333326</v>
      </c>
      <c r="L181" s="272">
        <v>935.66666666666652</v>
      </c>
      <c r="M181" s="273">
        <v>929</v>
      </c>
      <c r="N181" s="273">
        <v>921.3</v>
      </c>
      <c r="O181" s="273">
        <v>8742600</v>
      </c>
      <c r="P181" s="274">
        <v>4.6540490226497054E-3</v>
      </c>
    </row>
    <row r="182" spans="1:16" ht="12.75" customHeight="1">
      <c r="A182" s="265">
        <v>172</v>
      </c>
      <c r="B182" s="278" t="s">
        <v>56</v>
      </c>
      <c r="C182" s="270" t="s">
        <v>226</v>
      </c>
      <c r="D182" s="271">
        <v>45260</v>
      </c>
      <c r="E182" s="270">
        <v>649.70000000000005</v>
      </c>
      <c r="F182" s="270">
        <v>650.85</v>
      </c>
      <c r="G182" s="272">
        <v>645.85</v>
      </c>
      <c r="H182" s="272">
        <v>642</v>
      </c>
      <c r="I182" s="272">
        <v>637</v>
      </c>
      <c r="J182" s="272">
        <v>654.70000000000005</v>
      </c>
      <c r="K182" s="272">
        <v>659.7</v>
      </c>
      <c r="L182" s="272">
        <v>663.55000000000007</v>
      </c>
      <c r="M182" s="273">
        <v>655.85</v>
      </c>
      <c r="N182" s="273">
        <v>647</v>
      </c>
      <c r="O182" s="273">
        <v>71316975</v>
      </c>
      <c r="P182" s="274">
        <v>3.4884201819685691E-2</v>
      </c>
    </row>
    <row r="183" spans="1:16" ht="12.75" customHeight="1">
      <c r="A183" s="265">
        <v>173</v>
      </c>
      <c r="B183" s="278" t="s">
        <v>190</v>
      </c>
      <c r="C183" s="270" t="s">
        <v>227</v>
      </c>
      <c r="D183" s="271">
        <v>45260</v>
      </c>
      <c r="E183" s="270">
        <v>251</v>
      </c>
      <c r="F183" s="270">
        <v>249.9</v>
      </c>
      <c r="G183" s="272">
        <v>247.45000000000002</v>
      </c>
      <c r="H183" s="272">
        <v>243.9</v>
      </c>
      <c r="I183" s="272">
        <v>241.45000000000002</v>
      </c>
      <c r="J183" s="272">
        <v>253.45000000000002</v>
      </c>
      <c r="K183" s="272">
        <v>255.9</v>
      </c>
      <c r="L183" s="272">
        <v>259.45000000000005</v>
      </c>
      <c r="M183" s="273">
        <v>252.35</v>
      </c>
      <c r="N183" s="273">
        <v>246.35</v>
      </c>
      <c r="O183" s="273">
        <v>87871500</v>
      </c>
      <c r="P183" s="274">
        <v>1.3461020729971923E-3</v>
      </c>
    </row>
    <row r="184" spans="1:16" ht="12.75" customHeight="1">
      <c r="A184" s="265">
        <v>174</v>
      </c>
      <c r="B184" s="278" t="s">
        <v>132</v>
      </c>
      <c r="C184" s="270" t="s">
        <v>228</v>
      </c>
      <c r="D184" s="271">
        <v>45260</v>
      </c>
      <c r="E184" s="270">
        <v>120.1</v>
      </c>
      <c r="F184" s="270">
        <v>119.51666666666665</v>
      </c>
      <c r="G184" s="272">
        <v>118.73333333333331</v>
      </c>
      <c r="H184" s="272">
        <v>117.36666666666666</v>
      </c>
      <c r="I184" s="272">
        <v>116.58333333333331</v>
      </c>
      <c r="J184" s="272">
        <v>120.8833333333333</v>
      </c>
      <c r="K184" s="272">
        <v>121.66666666666666</v>
      </c>
      <c r="L184" s="272">
        <v>123.03333333333329</v>
      </c>
      <c r="M184" s="273">
        <v>120.3</v>
      </c>
      <c r="N184" s="273">
        <v>118.15</v>
      </c>
      <c r="O184" s="273">
        <v>203285500</v>
      </c>
      <c r="P184" s="274">
        <v>-1.5128184347732124E-3</v>
      </c>
    </row>
    <row r="185" spans="1:16" ht="12.75" customHeight="1">
      <c r="A185" s="265">
        <v>175</v>
      </c>
      <c r="B185" s="278" t="s">
        <v>87</v>
      </c>
      <c r="C185" s="270" t="s">
        <v>229</v>
      </c>
      <c r="D185" s="271">
        <v>45260</v>
      </c>
      <c r="E185" s="270">
        <v>3400.05</v>
      </c>
      <c r="F185" s="270">
        <v>3394.7166666666667</v>
      </c>
      <c r="G185" s="272">
        <v>3382.5833333333335</v>
      </c>
      <c r="H185" s="272">
        <v>3365.1166666666668</v>
      </c>
      <c r="I185" s="272">
        <v>3352.9833333333336</v>
      </c>
      <c r="J185" s="272">
        <v>3412.1833333333334</v>
      </c>
      <c r="K185" s="272">
        <v>3424.3166666666666</v>
      </c>
      <c r="L185" s="272">
        <v>3441.7833333333333</v>
      </c>
      <c r="M185" s="273">
        <v>3406.85</v>
      </c>
      <c r="N185" s="273">
        <v>3377.25</v>
      </c>
      <c r="O185" s="273">
        <v>12136950</v>
      </c>
      <c r="P185" s="274">
        <v>1.5550869794412231E-2</v>
      </c>
    </row>
    <row r="186" spans="1:16" ht="12.75" customHeight="1">
      <c r="A186" s="265">
        <v>176</v>
      </c>
      <c r="B186" s="278" t="s">
        <v>87</v>
      </c>
      <c r="C186" s="270" t="s">
        <v>230</v>
      </c>
      <c r="D186" s="271">
        <v>45260</v>
      </c>
      <c r="E186" s="270">
        <v>1146.8</v>
      </c>
      <c r="F186" s="270">
        <v>1145.2166666666665</v>
      </c>
      <c r="G186" s="272">
        <v>1141.583333333333</v>
      </c>
      <c r="H186" s="272">
        <v>1136.3666666666666</v>
      </c>
      <c r="I186" s="272">
        <v>1132.7333333333331</v>
      </c>
      <c r="J186" s="272">
        <v>1150.4333333333329</v>
      </c>
      <c r="K186" s="272">
        <v>1154.0666666666666</v>
      </c>
      <c r="L186" s="272">
        <v>1159.2833333333328</v>
      </c>
      <c r="M186" s="273">
        <v>1148.8499999999999</v>
      </c>
      <c r="N186" s="273">
        <v>1140</v>
      </c>
      <c r="O186" s="273">
        <v>14491800</v>
      </c>
      <c r="P186" s="274">
        <v>1.9081594557597379E-3</v>
      </c>
    </row>
    <row r="187" spans="1:16" ht="12.75" customHeight="1">
      <c r="A187" s="265">
        <v>177</v>
      </c>
      <c r="B187" s="278" t="s">
        <v>59</v>
      </c>
      <c r="C187" s="270" t="s">
        <v>231</v>
      </c>
      <c r="D187" s="271">
        <v>45260</v>
      </c>
      <c r="E187" s="270">
        <v>3276.25</v>
      </c>
      <c r="F187" s="270">
        <v>3281.15</v>
      </c>
      <c r="G187" s="272">
        <v>3252.3</v>
      </c>
      <c r="H187" s="272">
        <v>3228.35</v>
      </c>
      <c r="I187" s="272">
        <v>3199.5</v>
      </c>
      <c r="J187" s="272">
        <v>3305.1000000000004</v>
      </c>
      <c r="K187" s="272">
        <v>3333.95</v>
      </c>
      <c r="L187" s="272">
        <v>3357.9000000000005</v>
      </c>
      <c r="M187" s="273">
        <v>3310</v>
      </c>
      <c r="N187" s="273">
        <v>3257.2</v>
      </c>
      <c r="O187" s="273">
        <v>5729550</v>
      </c>
      <c r="P187" s="274">
        <v>-2.9317588859146818E-2</v>
      </c>
    </row>
    <row r="188" spans="1:16" ht="12.75" customHeight="1">
      <c r="A188" s="265">
        <v>178</v>
      </c>
      <c r="B188" s="278" t="s">
        <v>43</v>
      </c>
      <c r="C188" s="270" t="s">
        <v>232</v>
      </c>
      <c r="D188" s="271">
        <v>45260</v>
      </c>
      <c r="E188" s="270">
        <v>1974.7</v>
      </c>
      <c r="F188" s="270">
        <v>1976.0333333333335</v>
      </c>
      <c r="G188" s="272">
        <v>1958.9666666666672</v>
      </c>
      <c r="H188" s="272">
        <v>1943.2333333333336</v>
      </c>
      <c r="I188" s="272">
        <v>1926.1666666666672</v>
      </c>
      <c r="J188" s="272">
        <v>1991.7666666666671</v>
      </c>
      <c r="K188" s="272">
        <v>2008.8333333333333</v>
      </c>
      <c r="L188" s="272">
        <v>2024.5666666666671</v>
      </c>
      <c r="M188" s="273">
        <v>1993.1</v>
      </c>
      <c r="N188" s="273">
        <v>1960.3</v>
      </c>
      <c r="O188" s="273">
        <v>1751500</v>
      </c>
      <c r="P188" s="274">
        <v>-2.3145566090351368E-2</v>
      </c>
    </row>
    <row r="189" spans="1:16" ht="12.75" customHeight="1">
      <c r="A189" s="265">
        <v>179</v>
      </c>
      <c r="B189" s="278" t="s">
        <v>45</v>
      </c>
      <c r="C189" s="270" t="s">
        <v>233</v>
      </c>
      <c r="D189" s="271">
        <v>45260</v>
      </c>
      <c r="E189" s="270">
        <v>2237.8000000000002</v>
      </c>
      <c r="F189" s="270">
        <v>2229.5166666666669</v>
      </c>
      <c r="G189" s="272">
        <v>2208.0333333333338</v>
      </c>
      <c r="H189" s="272">
        <v>2178.2666666666669</v>
      </c>
      <c r="I189" s="272">
        <v>2156.7833333333338</v>
      </c>
      <c r="J189" s="272">
        <v>2259.2833333333338</v>
      </c>
      <c r="K189" s="272">
        <v>2280.7666666666664</v>
      </c>
      <c r="L189" s="272">
        <v>2310.5333333333338</v>
      </c>
      <c r="M189" s="273">
        <v>2251</v>
      </c>
      <c r="N189" s="273">
        <v>2199.75</v>
      </c>
      <c r="O189" s="273">
        <v>3324000</v>
      </c>
      <c r="P189" s="274">
        <v>1.3254608989034823E-3</v>
      </c>
    </row>
    <row r="190" spans="1:16" ht="12.75" customHeight="1">
      <c r="A190" s="265">
        <v>180</v>
      </c>
      <c r="B190" s="278" t="s">
        <v>56</v>
      </c>
      <c r="C190" s="270" t="s">
        <v>234</v>
      </c>
      <c r="D190" s="271">
        <v>45260</v>
      </c>
      <c r="E190" s="270">
        <v>1617.35</v>
      </c>
      <c r="F190" s="270">
        <v>1613.7666666666667</v>
      </c>
      <c r="G190" s="272">
        <v>1608.5833333333333</v>
      </c>
      <c r="H190" s="272">
        <v>1599.8166666666666</v>
      </c>
      <c r="I190" s="272">
        <v>1594.6333333333332</v>
      </c>
      <c r="J190" s="272">
        <v>1622.5333333333333</v>
      </c>
      <c r="K190" s="272">
        <v>1627.7166666666667</v>
      </c>
      <c r="L190" s="272">
        <v>1636.4833333333333</v>
      </c>
      <c r="M190" s="273">
        <v>1618.95</v>
      </c>
      <c r="N190" s="273">
        <v>1605</v>
      </c>
      <c r="O190" s="273">
        <v>6883800</v>
      </c>
      <c r="P190" s="274">
        <v>-1.0166079516859588E-2</v>
      </c>
    </row>
    <row r="191" spans="1:16" ht="12.75" customHeight="1">
      <c r="A191" s="265">
        <v>181</v>
      </c>
      <c r="B191" s="278" t="s">
        <v>59</v>
      </c>
      <c r="C191" s="270" t="s">
        <v>235</v>
      </c>
      <c r="D191" s="271">
        <v>45260</v>
      </c>
      <c r="E191" s="270">
        <v>1593.6</v>
      </c>
      <c r="F191" s="270">
        <v>1602.6666666666667</v>
      </c>
      <c r="G191" s="272">
        <v>1575.9333333333334</v>
      </c>
      <c r="H191" s="272">
        <v>1558.2666666666667</v>
      </c>
      <c r="I191" s="272">
        <v>1531.5333333333333</v>
      </c>
      <c r="J191" s="272">
        <v>1620.3333333333335</v>
      </c>
      <c r="K191" s="272">
        <v>1647.0666666666666</v>
      </c>
      <c r="L191" s="272">
        <v>1664.7333333333336</v>
      </c>
      <c r="M191" s="273">
        <v>1629.4</v>
      </c>
      <c r="N191" s="273">
        <v>1585</v>
      </c>
      <c r="O191" s="273">
        <v>3096000</v>
      </c>
      <c r="P191" s="274">
        <v>-4.373552868536146E-3</v>
      </c>
    </row>
    <row r="192" spans="1:16" ht="12.75" customHeight="1">
      <c r="A192" s="265">
        <v>182</v>
      </c>
      <c r="B192" s="278" t="s">
        <v>49</v>
      </c>
      <c r="C192" s="270" t="s">
        <v>236</v>
      </c>
      <c r="D192" s="271">
        <v>45260</v>
      </c>
      <c r="E192" s="270">
        <v>8663.0499999999993</v>
      </c>
      <c r="F192" s="270">
        <v>8635</v>
      </c>
      <c r="G192" s="272">
        <v>8580.2000000000007</v>
      </c>
      <c r="H192" s="272">
        <v>8497.35</v>
      </c>
      <c r="I192" s="272">
        <v>8442.5500000000011</v>
      </c>
      <c r="J192" s="272">
        <v>8717.85</v>
      </c>
      <c r="K192" s="272">
        <v>8772.65</v>
      </c>
      <c r="L192" s="272">
        <v>8855.5</v>
      </c>
      <c r="M192" s="273">
        <v>8689.7999999999993</v>
      </c>
      <c r="N192" s="273">
        <v>8552.15</v>
      </c>
      <c r="O192" s="273">
        <v>1292200</v>
      </c>
      <c r="P192" s="274">
        <v>-8.5053738498414911E-4</v>
      </c>
    </row>
    <row r="193" spans="1:16" ht="12.75" customHeight="1">
      <c r="A193" s="265">
        <v>183</v>
      </c>
      <c r="B193" s="278" t="s">
        <v>39</v>
      </c>
      <c r="C193" s="270" t="s">
        <v>237</v>
      </c>
      <c r="D193" s="271">
        <v>45260</v>
      </c>
      <c r="E193" s="270">
        <v>557.4</v>
      </c>
      <c r="F193" s="270">
        <v>555.66666666666663</v>
      </c>
      <c r="G193" s="272">
        <v>553.08333333333326</v>
      </c>
      <c r="H193" s="272">
        <v>548.76666666666665</v>
      </c>
      <c r="I193" s="272">
        <v>546.18333333333328</v>
      </c>
      <c r="J193" s="272">
        <v>559.98333333333323</v>
      </c>
      <c r="K193" s="272">
        <v>562.56666666666649</v>
      </c>
      <c r="L193" s="272">
        <v>566.88333333333321</v>
      </c>
      <c r="M193" s="273">
        <v>558.25</v>
      </c>
      <c r="N193" s="273">
        <v>551.35</v>
      </c>
      <c r="O193" s="273">
        <v>32628700</v>
      </c>
      <c r="P193" s="274">
        <v>-1.2083759741793277E-2</v>
      </c>
    </row>
    <row r="194" spans="1:16" ht="12.75" customHeight="1">
      <c r="A194" s="265">
        <v>184</v>
      </c>
      <c r="B194" s="278" t="s">
        <v>132</v>
      </c>
      <c r="C194" s="270" t="s">
        <v>238</v>
      </c>
      <c r="D194" s="271">
        <v>45260</v>
      </c>
      <c r="E194" s="270">
        <v>234.55</v>
      </c>
      <c r="F194" s="270">
        <v>234.71666666666667</v>
      </c>
      <c r="G194" s="272">
        <v>231.58333333333334</v>
      </c>
      <c r="H194" s="272">
        <v>228.61666666666667</v>
      </c>
      <c r="I194" s="272">
        <v>225.48333333333335</v>
      </c>
      <c r="J194" s="272">
        <v>237.68333333333334</v>
      </c>
      <c r="K194" s="272">
        <v>240.81666666666666</v>
      </c>
      <c r="L194" s="272">
        <v>243.78333333333333</v>
      </c>
      <c r="M194" s="273">
        <v>237.85</v>
      </c>
      <c r="N194" s="273">
        <v>231.75</v>
      </c>
      <c r="O194" s="273">
        <v>74407700</v>
      </c>
      <c r="P194" s="274">
        <v>8.1987484140126019E-5</v>
      </c>
    </row>
    <row r="195" spans="1:16" ht="12.75" customHeight="1">
      <c r="A195" s="265">
        <v>185</v>
      </c>
      <c r="B195" s="278" t="s">
        <v>41</v>
      </c>
      <c r="C195" s="270" t="s">
        <v>239</v>
      </c>
      <c r="D195" s="271">
        <v>45260</v>
      </c>
      <c r="E195" s="270">
        <v>832.6</v>
      </c>
      <c r="F195" s="270">
        <v>836.36666666666679</v>
      </c>
      <c r="G195" s="272">
        <v>827.78333333333353</v>
      </c>
      <c r="H195" s="272">
        <v>822.9666666666667</v>
      </c>
      <c r="I195" s="272">
        <v>814.38333333333344</v>
      </c>
      <c r="J195" s="272">
        <v>841.18333333333362</v>
      </c>
      <c r="K195" s="272">
        <v>849.76666666666688</v>
      </c>
      <c r="L195" s="272">
        <v>854.58333333333371</v>
      </c>
      <c r="M195" s="273">
        <v>844.95</v>
      </c>
      <c r="N195" s="273">
        <v>831.55</v>
      </c>
      <c r="O195" s="273">
        <v>6435600</v>
      </c>
      <c r="P195" s="274">
        <v>2.0940415000951836E-2</v>
      </c>
    </row>
    <row r="196" spans="1:16" ht="12.75" customHeight="1">
      <c r="A196" s="265">
        <v>186</v>
      </c>
      <c r="B196" s="278" t="s">
        <v>87</v>
      </c>
      <c r="C196" s="270" t="s">
        <v>240</v>
      </c>
      <c r="D196" s="271">
        <v>45260</v>
      </c>
      <c r="E196" s="270">
        <v>386.95</v>
      </c>
      <c r="F196" s="270">
        <v>387.10000000000008</v>
      </c>
      <c r="G196" s="272">
        <v>385.70000000000016</v>
      </c>
      <c r="H196" s="272">
        <v>384.4500000000001</v>
      </c>
      <c r="I196" s="272">
        <v>383.05000000000018</v>
      </c>
      <c r="J196" s="272">
        <v>388.35000000000014</v>
      </c>
      <c r="K196" s="272">
        <v>389.75000000000011</v>
      </c>
      <c r="L196" s="272">
        <v>391.00000000000011</v>
      </c>
      <c r="M196" s="273">
        <v>388.5</v>
      </c>
      <c r="N196" s="273">
        <v>385.85</v>
      </c>
      <c r="O196" s="273">
        <v>45058500</v>
      </c>
      <c r="P196" s="274">
        <v>-1.2881600998981302E-2</v>
      </c>
    </row>
    <row r="197" spans="1:16" ht="12.75" customHeight="1">
      <c r="A197" s="265">
        <v>187</v>
      </c>
      <c r="B197" s="278" t="s">
        <v>205</v>
      </c>
      <c r="C197" s="270" t="s">
        <v>241</v>
      </c>
      <c r="D197" s="271">
        <v>45260</v>
      </c>
      <c r="E197" s="270">
        <v>269.2</v>
      </c>
      <c r="F197" s="270">
        <v>271.25</v>
      </c>
      <c r="G197" s="272">
        <v>266</v>
      </c>
      <c r="H197" s="272">
        <v>262.8</v>
      </c>
      <c r="I197" s="272">
        <v>257.55</v>
      </c>
      <c r="J197" s="272">
        <v>274.45</v>
      </c>
      <c r="K197" s="272">
        <v>279.7</v>
      </c>
      <c r="L197" s="272">
        <v>282.89999999999998</v>
      </c>
      <c r="M197" s="273">
        <v>276.5</v>
      </c>
      <c r="N197" s="273">
        <v>268.05</v>
      </c>
      <c r="O197" s="273">
        <v>94593000</v>
      </c>
      <c r="P197" s="274">
        <v>5.9018694570280097E-3</v>
      </c>
    </row>
    <row r="198" spans="1:16" ht="12.75" customHeight="1">
      <c r="A198" s="265">
        <v>188</v>
      </c>
      <c r="B198" s="278" t="s">
        <v>43</v>
      </c>
      <c r="C198" s="270" t="s">
        <v>242</v>
      </c>
      <c r="D198" s="271">
        <v>45260</v>
      </c>
      <c r="E198" s="270">
        <v>588.35</v>
      </c>
      <c r="F198" s="270">
        <v>587.76666666666677</v>
      </c>
      <c r="G198" s="272">
        <v>583.58333333333348</v>
      </c>
      <c r="H198" s="272">
        <v>578.81666666666672</v>
      </c>
      <c r="I198" s="272">
        <v>574.63333333333344</v>
      </c>
      <c r="J198" s="272">
        <v>592.53333333333353</v>
      </c>
      <c r="K198" s="272">
        <v>596.7166666666667</v>
      </c>
      <c r="L198" s="272">
        <v>601.48333333333358</v>
      </c>
      <c r="M198" s="273">
        <v>591.95000000000005</v>
      </c>
      <c r="N198" s="273">
        <v>583</v>
      </c>
      <c r="O198" s="273">
        <v>6623100</v>
      </c>
      <c r="P198" s="274">
        <v>1.0851648351648351E-2</v>
      </c>
    </row>
    <row r="199" spans="1:16" ht="12.75" customHeight="1">
      <c r="A199" s="259"/>
      <c r="B199" s="266"/>
      <c r="C199" s="259"/>
      <c r="D199" s="260"/>
      <c r="E199" s="261"/>
      <c r="F199" s="261"/>
      <c r="G199" s="262"/>
      <c r="H199" s="262"/>
      <c r="I199" s="262"/>
      <c r="J199" s="262"/>
      <c r="K199" s="262"/>
      <c r="L199" s="262"/>
      <c r="M199" s="259"/>
      <c r="N199" s="259"/>
      <c r="O199" s="263"/>
      <c r="P199" s="264"/>
    </row>
    <row r="200" spans="1:16" ht="12.75" customHeight="1">
      <c r="A200" s="259"/>
      <c r="B200" s="26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9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8" t="s">
        <v>16</v>
      </c>
      <c r="B8" s="350"/>
      <c r="C8" s="353" t="s">
        <v>20</v>
      </c>
      <c r="D8" s="353" t="s">
        <v>21</v>
      </c>
      <c r="E8" s="345" t="s">
        <v>22</v>
      </c>
      <c r="F8" s="346"/>
      <c r="G8" s="347"/>
      <c r="H8" s="345" t="s">
        <v>23</v>
      </c>
      <c r="I8" s="346"/>
      <c r="J8" s="347"/>
      <c r="K8" s="26"/>
      <c r="L8" s="48"/>
      <c r="M8" s="48"/>
      <c r="N8" s="1"/>
      <c r="O8" s="1"/>
    </row>
    <row r="9" spans="1:15" ht="36" customHeight="1">
      <c r="A9" s="349"/>
      <c r="B9" s="352"/>
      <c r="C9" s="352"/>
      <c r="D9" s="3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19411.75</v>
      </c>
      <c r="D10" s="34">
        <v>19381.483333333334</v>
      </c>
      <c r="E10" s="34">
        <v>19339.966666666667</v>
      </c>
      <c r="F10" s="34">
        <v>19268.183333333334</v>
      </c>
      <c r="G10" s="34">
        <v>19226.666666666668</v>
      </c>
      <c r="H10" s="34">
        <v>19453.266666666666</v>
      </c>
      <c r="I10" s="34">
        <v>19494.783333333336</v>
      </c>
      <c r="J10" s="34">
        <v>19566.566666666666</v>
      </c>
      <c r="K10" s="34">
        <v>19423</v>
      </c>
      <c r="L10" s="34">
        <v>19309.7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43619.4</v>
      </c>
      <c r="D11" s="34">
        <v>43561.1</v>
      </c>
      <c r="E11" s="34">
        <v>43473.5</v>
      </c>
      <c r="F11" s="34">
        <v>43327.6</v>
      </c>
      <c r="G11" s="34">
        <v>43240</v>
      </c>
      <c r="H11" s="34">
        <v>43707</v>
      </c>
      <c r="I11" s="34">
        <v>43794.599999999991</v>
      </c>
      <c r="J11" s="34">
        <v>43940.5</v>
      </c>
      <c r="K11" s="34">
        <v>43648.7</v>
      </c>
      <c r="L11" s="34">
        <v>43415.199999999997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3967.25</v>
      </c>
      <c r="D12" s="36">
        <v>3955.2333333333336</v>
      </c>
      <c r="E12" s="36">
        <v>3938.9666666666672</v>
      </c>
      <c r="F12" s="36">
        <v>3910.6833333333334</v>
      </c>
      <c r="G12" s="36">
        <v>3894.416666666667</v>
      </c>
      <c r="H12" s="36">
        <v>3983.5166666666673</v>
      </c>
      <c r="I12" s="36">
        <v>3999.7833333333338</v>
      </c>
      <c r="J12" s="36">
        <v>4028.0666666666675</v>
      </c>
      <c r="K12" s="36">
        <v>3971.5</v>
      </c>
      <c r="L12" s="36">
        <v>3926.95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6251.55</v>
      </c>
      <c r="D13" s="36">
        <v>6235.5166666666664</v>
      </c>
      <c r="E13" s="36">
        <v>6215.833333333333</v>
      </c>
      <c r="F13" s="36">
        <v>6180.1166666666668</v>
      </c>
      <c r="G13" s="36">
        <v>6160.4333333333334</v>
      </c>
      <c r="H13" s="36">
        <v>6271.2333333333327</v>
      </c>
      <c r="I13" s="36">
        <v>6290.916666666667</v>
      </c>
      <c r="J13" s="36">
        <v>6326.6333333333323</v>
      </c>
      <c r="K13" s="36">
        <v>6255.2</v>
      </c>
      <c r="L13" s="36">
        <v>6199.8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30972.95</v>
      </c>
      <c r="D14" s="36">
        <v>30956.916666666668</v>
      </c>
      <c r="E14" s="36">
        <v>30879.683333333334</v>
      </c>
      <c r="F14" s="36">
        <v>30786.416666666668</v>
      </c>
      <c r="G14" s="36">
        <v>30709.183333333334</v>
      </c>
      <c r="H14" s="36">
        <v>31050.183333333334</v>
      </c>
      <c r="I14" s="36">
        <v>31127.416666666664</v>
      </c>
      <c r="J14" s="36">
        <v>31220.683333333334</v>
      </c>
      <c r="K14" s="36">
        <v>31034.15</v>
      </c>
      <c r="L14" s="36">
        <v>30863.65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6089.45</v>
      </c>
      <c r="D15" s="36">
        <v>6075.7</v>
      </c>
      <c r="E15" s="36">
        <v>6057.5</v>
      </c>
      <c r="F15" s="36">
        <v>6025.55</v>
      </c>
      <c r="G15" s="36">
        <v>6007.35</v>
      </c>
      <c r="H15" s="36">
        <v>6107.65</v>
      </c>
      <c r="I15" s="36">
        <v>6125.8499999999985</v>
      </c>
      <c r="J15" s="36">
        <v>6157.7999999999993</v>
      </c>
      <c r="K15" s="36">
        <v>6093.9</v>
      </c>
      <c r="L15" s="36">
        <v>6043.75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11380.85</v>
      </c>
      <c r="D16" s="36">
        <v>11374.133333333331</v>
      </c>
      <c r="E16" s="36">
        <v>11358.766666666663</v>
      </c>
      <c r="F16" s="36">
        <v>11336.683333333331</v>
      </c>
      <c r="G16" s="36">
        <v>11321.316666666662</v>
      </c>
      <c r="H16" s="36">
        <v>11396.216666666664</v>
      </c>
      <c r="I16" s="36">
        <v>11411.583333333332</v>
      </c>
      <c r="J16" s="36">
        <v>11433.666666666664</v>
      </c>
      <c r="K16" s="36">
        <v>11389.5</v>
      </c>
      <c r="L16" s="36">
        <v>11352.05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4203.7</v>
      </c>
      <c r="D17" s="36">
        <v>4189.5166666666664</v>
      </c>
      <c r="E17" s="36">
        <v>4155.4833333333327</v>
      </c>
      <c r="F17" s="36">
        <v>4107.2666666666664</v>
      </c>
      <c r="G17" s="36">
        <v>4073.2333333333327</v>
      </c>
      <c r="H17" s="36">
        <v>4237.7333333333327</v>
      </c>
      <c r="I17" s="36">
        <v>4271.7666666666655</v>
      </c>
      <c r="J17" s="36">
        <v>4319.9833333333327</v>
      </c>
      <c r="K17" s="31">
        <v>4223.55</v>
      </c>
      <c r="L17" s="31">
        <v>4141.3</v>
      </c>
      <c r="M17" s="31">
        <v>2.31433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23314</v>
      </c>
      <c r="D18" s="36">
        <v>23139.633333333331</v>
      </c>
      <c r="E18" s="36">
        <v>22884.366666666661</v>
      </c>
      <c r="F18" s="36">
        <v>22454.73333333333</v>
      </c>
      <c r="G18" s="36">
        <v>22199.46666666666</v>
      </c>
      <c r="H18" s="36">
        <v>23569.266666666663</v>
      </c>
      <c r="I18" s="36">
        <v>23824.533333333333</v>
      </c>
      <c r="J18" s="36">
        <v>24254.166666666664</v>
      </c>
      <c r="K18" s="31">
        <v>23394.9</v>
      </c>
      <c r="L18" s="31">
        <v>22710</v>
      </c>
      <c r="M18" s="31">
        <v>0.13291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171</v>
      </c>
      <c r="D19" s="36">
        <v>172.1</v>
      </c>
      <c r="E19" s="36">
        <v>168.89999999999998</v>
      </c>
      <c r="F19" s="36">
        <v>166.79999999999998</v>
      </c>
      <c r="G19" s="36">
        <v>163.59999999999997</v>
      </c>
      <c r="H19" s="36">
        <v>174.2</v>
      </c>
      <c r="I19" s="36">
        <v>177.39999999999998</v>
      </c>
      <c r="J19" s="36">
        <v>179.5</v>
      </c>
      <c r="K19" s="31">
        <v>175.3</v>
      </c>
      <c r="L19" s="31">
        <v>170</v>
      </c>
      <c r="M19" s="31">
        <v>45.569960000000002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217.45</v>
      </c>
      <c r="D20" s="36">
        <v>217.76666666666665</v>
      </c>
      <c r="E20" s="36">
        <v>215.68333333333331</v>
      </c>
      <c r="F20" s="36">
        <v>213.91666666666666</v>
      </c>
      <c r="G20" s="36">
        <v>211.83333333333331</v>
      </c>
      <c r="H20" s="36">
        <v>219.5333333333333</v>
      </c>
      <c r="I20" s="36">
        <v>221.61666666666667</v>
      </c>
      <c r="J20" s="36">
        <v>223.3833333333333</v>
      </c>
      <c r="K20" s="31">
        <v>219.85</v>
      </c>
      <c r="L20" s="31">
        <v>216</v>
      </c>
      <c r="M20" s="31">
        <v>11.234909999999999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1864.3</v>
      </c>
      <c r="D21" s="36">
        <v>1871.6000000000001</v>
      </c>
      <c r="E21" s="36">
        <v>1854.7000000000003</v>
      </c>
      <c r="F21" s="36">
        <v>1845.1000000000001</v>
      </c>
      <c r="G21" s="36">
        <v>1828.2000000000003</v>
      </c>
      <c r="H21" s="36">
        <v>1881.2000000000003</v>
      </c>
      <c r="I21" s="36">
        <v>1898.1000000000004</v>
      </c>
      <c r="J21" s="36">
        <v>1907.7000000000003</v>
      </c>
      <c r="K21" s="31">
        <v>1888.5</v>
      </c>
      <c r="L21" s="31">
        <v>1862</v>
      </c>
      <c r="M21" s="31">
        <v>2.0394100000000002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2246</v>
      </c>
      <c r="D22" s="36">
        <v>2246.3333333333335</v>
      </c>
      <c r="E22" s="36">
        <v>2232.666666666667</v>
      </c>
      <c r="F22" s="36">
        <v>2219.3333333333335</v>
      </c>
      <c r="G22" s="36">
        <v>2205.666666666667</v>
      </c>
      <c r="H22" s="36">
        <v>2259.666666666667</v>
      </c>
      <c r="I22" s="36">
        <v>2273.3333333333339</v>
      </c>
      <c r="J22" s="36">
        <v>2286.666666666667</v>
      </c>
      <c r="K22" s="31">
        <v>2260</v>
      </c>
      <c r="L22" s="31">
        <v>2233</v>
      </c>
      <c r="M22" s="31">
        <v>7.7006100000000002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926.5</v>
      </c>
      <c r="D23" s="36">
        <v>921.43333333333339</v>
      </c>
      <c r="E23" s="36">
        <v>913.06666666666683</v>
      </c>
      <c r="F23" s="36">
        <v>899.63333333333344</v>
      </c>
      <c r="G23" s="36">
        <v>891.26666666666688</v>
      </c>
      <c r="H23" s="36">
        <v>934.86666666666679</v>
      </c>
      <c r="I23" s="36">
        <v>943.23333333333335</v>
      </c>
      <c r="J23" s="36">
        <v>956.66666666666674</v>
      </c>
      <c r="K23" s="31">
        <v>929.8</v>
      </c>
      <c r="L23" s="31">
        <v>908</v>
      </c>
      <c r="M23" s="31">
        <v>6.1938599999999999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802.5</v>
      </c>
      <c r="D24" s="36">
        <v>802.68333333333339</v>
      </c>
      <c r="E24" s="36">
        <v>799.11666666666679</v>
      </c>
      <c r="F24" s="36">
        <v>795.73333333333335</v>
      </c>
      <c r="G24" s="36">
        <v>792.16666666666674</v>
      </c>
      <c r="H24" s="36">
        <v>806.06666666666683</v>
      </c>
      <c r="I24" s="36">
        <v>809.63333333333344</v>
      </c>
      <c r="J24" s="36">
        <v>813.01666666666688</v>
      </c>
      <c r="K24" s="31">
        <v>806.25</v>
      </c>
      <c r="L24" s="31">
        <v>799.3</v>
      </c>
      <c r="M24" s="31">
        <v>22.70316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394</v>
      </c>
      <c r="D25" s="36">
        <v>391.05</v>
      </c>
      <c r="E25" s="36">
        <v>384.5</v>
      </c>
      <c r="F25" s="36">
        <v>375</v>
      </c>
      <c r="G25" s="36">
        <v>368.45</v>
      </c>
      <c r="H25" s="36">
        <v>400.55</v>
      </c>
      <c r="I25" s="36">
        <v>407.10000000000008</v>
      </c>
      <c r="J25" s="36">
        <v>416.6</v>
      </c>
      <c r="K25" s="31">
        <v>397.6</v>
      </c>
      <c r="L25" s="31">
        <v>381.55</v>
      </c>
      <c r="M25" s="31">
        <v>174.31088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3825.2</v>
      </c>
      <c r="D26" s="36">
        <v>3819.5833333333335</v>
      </c>
      <c r="E26" s="36">
        <v>3789.166666666667</v>
      </c>
      <c r="F26" s="36">
        <v>3753.1333333333337</v>
      </c>
      <c r="G26" s="36">
        <v>3722.7166666666672</v>
      </c>
      <c r="H26" s="36">
        <v>3855.6166666666668</v>
      </c>
      <c r="I26" s="36">
        <v>3886.0333333333338</v>
      </c>
      <c r="J26" s="36">
        <v>3922.0666666666666</v>
      </c>
      <c r="K26" s="31">
        <v>3850</v>
      </c>
      <c r="L26" s="31">
        <v>3783.55</v>
      </c>
      <c r="M26" s="31">
        <v>1.66232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421.25</v>
      </c>
      <c r="D27" s="36">
        <v>422.08333333333331</v>
      </c>
      <c r="E27" s="36">
        <v>419.16666666666663</v>
      </c>
      <c r="F27" s="36">
        <v>417.08333333333331</v>
      </c>
      <c r="G27" s="36">
        <v>414.16666666666663</v>
      </c>
      <c r="H27" s="36">
        <v>424.16666666666663</v>
      </c>
      <c r="I27" s="36">
        <v>427.08333333333326</v>
      </c>
      <c r="J27" s="36">
        <v>429.16666666666663</v>
      </c>
      <c r="K27" s="31">
        <v>425</v>
      </c>
      <c r="L27" s="31">
        <v>420</v>
      </c>
      <c r="M27" s="31">
        <v>10.6104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5164.95</v>
      </c>
      <c r="D28" s="36">
        <v>5173.4833333333336</v>
      </c>
      <c r="E28" s="36">
        <v>5118.9666666666672</v>
      </c>
      <c r="F28" s="36">
        <v>5072.9833333333336</v>
      </c>
      <c r="G28" s="36">
        <v>5018.4666666666672</v>
      </c>
      <c r="H28" s="36">
        <v>5219.4666666666672</v>
      </c>
      <c r="I28" s="36">
        <v>5273.9833333333336</v>
      </c>
      <c r="J28" s="36">
        <v>5319.9666666666672</v>
      </c>
      <c r="K28" s="31">
        <v>5228</v>
      </c>
      <c r="L28" s="31">
        <v>5127.5</v>
      </c>
      <c r="M28" s="31">
        <v>3.9971999999999999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393</v>
      </c>
      <c r="D29" s="36">
        <v>390.93333333333339</v>
      </c>
      <c r="E29" s="36">
        <v>387.4166666666668</v>
      </c>
      <c r="F29" s="36">
        <v>381.83333333333343</v>
      </c>
      <c r="G29" s="36">
        <v>378.31666666666683</v>
      </c>
      <c r="H29" s="36">
        <v>396.51666666666677</v>
      </c>
      <c r="I29" s="36">
        <v>400.03333333333342</v>
      </c>
      <c r="J29" s="36">
        <v>405.61666666666673</v>
      </c>
      <c r="K29" s="31">
        <v>394.45</v>
      </c>
      <c r="L29" s="31">
        <v>385.35</v>
      </c>
      <c r="M29" s="31">
        <v>19.10913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169.2</v>
      </c>
      <c r="D30" s="36">
        <v>169.35</v>
      </c>
      <c r="E30" s="36">
        <v>168.6</v>
      </c>
      <c r="F30" s="36">
        <v>168</v>
      </c>
      <c r="G30" s="36">
        <v>167.25</v>
      </c>
      <c r="H30" s="36">
        <v>169.95</v>
      </c>
      <c r="I30" s="36">
        <v>170.7</v>
      </c>
      <c r="J30" s="36">
        <v>171.29999999999998</v>
      </c>
      <c r="K30" s="31">
        <v>170.1</v>
      </c>
      <c r="L30" s="31">
        <v>168.75</v>
      </c>
      <c r="M30" s="31">
        <v>47.439390000000003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3029.3</v>
      </c>
      <c r="D31" s="36">
        <v>3015.7333333333336</v>
      </c>
      <c r="E31" s="36">
        <v>2997.416666666667</v>
      </c>
      <c r="F31" s="36">
        <v>2965.5333333333333</v>
      </c>
      <c r="G31" s="36">
        <v>2947.2166666666667</v>
      </c>
      <c r="H31" s="36">
        <v>3047.6166666666672</v>
      </c>
      <c r="I31" s="36">
        <v>3065.9333333333338</v>
      </c>
      <c r="J31" s="36">
        <v>3097.8166666666675</v>
      </c>
      <c r="K31" s="31">
        <v>3034.05</v>
      </c>
      <c r="L31" s="31">
        <v>2983.85</v>
      </c>
      <c r="M31" s="31">
        <v>6.2095900000000004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1855.4</v>
      </c>
      <c r="D32" s="36">
        <v>1857.8</v>
      </c>
      <c r="E32" s="36">
        <v>1845.6</v>
      </c>
      <c r="F32" s="36">
        <v>1835.8</v>
      </c>
      <c r="G32" s="36">
        <v>1823.6</v>
      </c>
      <c r="H32" s="36">
        <v>1867.6</v>
      </c>
      <c r="I32" s="36">
        <v>1879.8000000000002</v>
      </c>
      <c r="J32" s="36">
        <v>1889.6</v>
      </c>
      <c r="K32" s="31">
        <v>1870</v>
      </c>
      <c r="L32" s="31">
        <v>1848</v>
      </c>
      <c r="M32" s="31">
        <v>5.1228199999999999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550.95000000000005</v>
      </c>
      <c r="D33" s="36">
        <v>553.18333333333328</v>
      </c>
      <c r="E33" s="36">
        <v>546.56666666666661</v>
      </c>
      <c r="F33" s="36">
        <v>542.18333333333328</v>
      </c>
      <c r="G33" s="36">
        <v>535.56666666666661</v>
      </c>
      <c r="H33" s="36">
        <v>557.56666666666661</v>
      </c>
      <c r="I33" s="36">
        <v>564.18333333333317</v>
      </c>
      <c r="J33" s="36">
        <v>568.56666666666661</v>
      </c>
      <c r="K33" s="31">
        <v>559.79999999999995</v>
      </c>
      <c r="L33" s="31">
        <v>548.79999999999995</v>
      </c>
      <c r="M33" s="31">
        <v>3.3771599999999999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673.95</v>
      </c>
      <c r="D34" s="36">
        <v>674.43333333333339</v>
      </c>
      <c r="E34" s="36">
        <v>668.51666666666677</v>
      </c>
      <c r="F34" s="36">
        <v>663.08333333333337</v>
      </c>
      <c r="G34" s="36">
        <v>657.16666666666674</v>
      </c>
      <c r="H34" s="36">
        <v>679.86666666666679</v>
      </c>
      <c r="I34" s="36">
        <v>685.7833333333333</v>
      </c>
      <c r="J34" s="36">
        <v>691.21666666666681</v>
      </c>
      <c r="K34" s="31">
        <v>680.35</v>
      </c>
      <c r="L34" s="31">
        <v>669</v>
      </c>
      <c r="M34" s="31">
        <v>33.014710000000001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873.8</v>
      </c>
      <c r="D35" s="36">
        <v>869.7166666666667</v>
      </c>
      <c r="E35" s="36">
        <v>860.43333333333339</v>
      </c>
      <c r="F35" s="36">
        <v>847.06666666666672</v>
      </c>
      <c r="G35" s="36">
        <v>837.78333333333342</v>
      </c>
      <c r="H35" s="36">
        <v>883.08333333333337</v>
      </c>
      <c r="I35" s="36">
        <v>892.36666666666667</v>
      </c>
      <c r="J35" s="36">
        <v>905.73333333333335</v>
      </c>
      <c r="K35" s="31">
        <v>879</v>
      </c>
      <c r="L35" s="31">
        <v>856.35</v>
      </c>
      <c r="M35" s="31">
        <v>18.07592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312</v>
      </c>
      <c r="D36" s="36">
        <v>314.73333333333335</v>
      </c>
      <c r="E36" s="36">
        <v>308.56666666666672</v>
      </c>
      <c r="F36" s="36">
        <v>305.13333333333338</v>
      </c>
      <c r="G36" s="36">
        <v>298.96666666666675</v>
      </c>
      <c r="H36" s="36">
        <v>318.16666666666669</v>
      </c>
      <c r="I36" s="36">
        <v>324.33333333333331</v>
      </c>
      <c r="J36" s="36">
        <v>327.76666666666665</v>
      </c>
      <c r="K36" s="31">
        <v>320.89999999999998</v>
      </c>
      <c r="L36" s="31">
        <v>311.3</v>
      </c>
      <c r="M36" s="31">
        <v>14.304790000000001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1009.4</v>
      </c>
      <c r="D37" s="36">
        <v>1006.2333333333332</v>
      </c>
      <c r="E37" s="36">
        <v>996.26666666666642</v>
      </c>
      <c r="F37" s="36">
        <v>983.13333333333321</v>
      </c>
      <c r="G37" s="36">
        <v>973.1666666666664</v>
      </c>
      <c r="H37" s="36">
        <v>1019.3666666666664</v>
      </c>
      <c r="I37" s="36">
        <v>1029.3333333333335</v>
      </c>
      <c r="J37" s="36">
        <v>1042.4666666666665</v>
      </c>
      <c r="K37" s="31">
        <v>1016.2</v>
      </c>
      <c r="L37" s="31">
        <v>993.1</v>
      </c>
      <c r="M37" s="31">
        <v>65.521780000000007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5406.85</v>
      </c>
      <c r="D38" s="36">
        <v>5403.8166666666666</v>
      </c>
      <c r="E38" s="36">
        <v>5380.1333333333332</v>
      </c>
      <c r="F38" s="36">
        <v>5353.416666666667</v>
      </c>
      <c r="G38" s="36">
        <v>5329.7333333333336</v>
      </c>
      <c r="H38" s="36">
        <v>5430.5333333333328</v>
      </c>
      <c r="I38" s="36">
        <v>5454.2166666666653</v>
      </c>
      <c r="J38" s="36">
        <v>5480.9333333333325</v>
      </c>
      <c r="K38" s="31">
        <v>5427.5</v>
      </c>
      <c r="L38" s="31">
        <v>5377.1</v>
      </c>
      <c r="M38" s="31">
        <v>3.94137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1564.4</v>
      </c>
      <c r="D39" s="36">
        <v>1556.8</v>
      </c>
      <c r="E39" s="36">
        <v>1547.6</v>
      </c>
      <c r="F39" s="36">
        <v>1530.8</v>
      </c>
      <c r="G39" s="36">
        <v>1521.6</v>
      </c>
      <c r="H39" s="36">
        <v>1573.6</v>
      </c>
      <c r="I39" s="36">
        <v>1582.8000000000002</v>
      </c>
      <c r="J39" s="36">
        <v>1599.6</v>
      </c>
      <c r="K39" s="31">
        <v>1566</v>
      </c>
      <c r="L39" s="31">
        <v>1540</v>
      </c>
      <c r="M39" s="31">
        <v>9.1741499999999991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7000.35</v>
      </c>
      <c r="D40" s="36">
        <v>6982.55</v>
      </c>
      <c r="E40" s="36">
        <v>6931.1</v>
      </c>
      <c r="F40" s="36">
        <v>6861.85</v>
      </c>
      <c r="G40" s="36">
        <v>6810.4000000000005</v>
      </c>
      <c r="H40" s="36">
        <v>7051.8</v>
      </c>
      <c r="I40" s="36">
        <v>7103.2499999999991</v>
      </c>
      <c r="J40" s="36">
        <v>7172.5</v>
      </c>
      <c r="K40" s="31">
        <v>7034</v>
      </c>
      <c r="L40" s="31">
        <v>6913.3</v>
      </c>
      <c r="M40" s="31">
        <v>0.31958999999999999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7562.05</v>
      </c>
      <c r="D41" s="36">
        <v>7525.5333333333328</v>
      </c>
      <c r="E41" s="36">
        <v>7479.1166666666659</v>
      </c>
      <c r="F41" s="36">
        <v>7396.1833333333334</v>
      </c>
      <c r="G41" s="36">
        <v>7349.7666666666664</v>
      </c>
      <c r="H41" s="36">
        <v>7608.4666666666653</v>
      </c>
      <c r="I41" s="36">
        <v>7654.8833333333332</v>
      </c>
      <c r="J41" s="36">
        <v>7737.8166666666648</v>
      </c>
      <c r="K41" s="31">
        <v>7571.95</v>
      </c>
      <c r="L41" s="31">
        <v>7442.6</v>
      </c>
      <c r="M41" s="31">
        <v>6.3404299999999996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2565.4499999999998</v>
      </c>
      <c r="D42" s="36">
        <v>2563.3166666666666</v>
      </c>
      <c r="E42" s="36">
        <v>2547.1333333333332</v>
      </c>
      <c r="F42" s="36">
        <v>2528.8166666666666</v>
      </c>
      <c r="G42" s="36">
        <v>2512.6333333333332</v>
      </c>
      <c r="H42" s="36">
        <v>2581.6333333333332</v>
      </c>
      <c r="I42" s="36">
        <v>2597.8166666666666</v>
      </c>
      <c r="J42" s="36">
        <v>2616.1333333333332</v>
      </c>
      <c r="K42" s="31">
        <v>2579.5</v>
      </c>
      <c r="L42" s="31">
        <v>2545</v>
      </c>
      <c r="M42" s="31">
        <v>3.6543100000000002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217.85</v>
      </c>
      <c r="D43" s="36">
        <v>218.36666666666667</v>
      </c>
      <c r="E43" s="36">
        <v>216.88333333333335</v>
      </c>
      <c r="F43" s="36">
        <v>215.91666666666669</v>
      </c>
      <c r="G43" s="36">
        <v>214.43333333333337</v>
      </c>
      <c r="H43" s="36">
        <v>219.33333333333334</v>
      </c>
      <c r="I43" s="36">
        <v>220.81666666666669</v>
      </c>
      <c r="J43" s="36">
        <v>221.78333333333333</v>
      </c>
      <c r="K43" s="31">
        <v>219.85</v>
      </c>
      <c r="L43" s="31">
        <v>217.4</v>
      </c>
      <c r="M43" s="31">
        <v>53.050519999999999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195.6</v>
      </c>
      <c r="D44" s="36">
        <v>197.35</v>
      </c>
      <c r="E44" s="36">
        <v>193</v>
      </c>
      <c r="F44" s="36">
        <v>190.4</v>
      </c>
      <c r="G44" s="36">
        <v>186.05</v>
      </c>
      <c r="H44" s="36">
        <v>199.95</v>
      </c>
      <c r="I44" s="36">
        <v>204.29999999999995</v>
      </c>
      <c r="J44" s="36">
        <v>206.89999999999998</v>
      </c>
      <c r="K44" s="31">
        <v>201.7</v>
      </c>
      <c r="L44" s="31">
        <v>194.75</v>
      </c>
      <c r="M44" s="31">
        <v>373.45564000000002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100.9</v>
      </c>
      <c r="D45" s="36">
        <v>101</v>
      </c>
      <c r="E45" s="36">
        <v>100</v>
      </c>
      <c r="F45" s="36">
        <v>99.1</v>
      </c>
      <c r="G45" s="36">
        <v>98.1</v>
      </c>
      <c r="H45" s="36">
        <v>101.9</v>
      </c>
      <c r="I45" s="36">
        <v>102.9</v>
      </c>
      <c r="J45" s="36">
        <v>103.80000000000001</v>
      </c>
      <c r="K45" s="31">
        <v>102</v>
      </c>
      <c r="L45" s="31">
        <v>100.1</v>
      </c>
      <c r="M45" s="31">
        <v>116.97575000000001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1561</v>
      </c>
      <c r="D46" s="36">
        <v>1564.8833333333332</v>
      </c>
      <c r="E46" s="36">
        <v>1541.1166666666663</v>
      </c>
      <c r="F46" s="36">
        <v>1521.2333333333331</v>
      </c>
      <c r="G46" s="36">
        <v>1497.4666666666662</v>
      </c>
      <c r="H46" s="36">
        <v>1584.7666666666664</v>
      </c>
      <c r="I46" s="36">
        <v>1608.5333333333333</v>
      </c>
      <c r="J46" s="36">
        <v>1628.4166666666665</v>
      </c>
      <c r="K46" s="31">
        <v>1588.65</v>
      </c>
      <c r="L46" s="31">
        <v>1545</v>
      </c>
      <c r="M46" s="31">
        <v>3.1298900000000001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137.65</v>
      </c>
      <c r="D47" s="36">
        <v>137.21666666666667</v>
      </c>
      <c r="E47" s="36">
        <v>136.43333333333334</v>
      </c>
      <c r="F47" s="36">
        <v>135.21666666666667</v>
      </c>
      <c r="G47" s="36">
        <v>134.43333333333334</v>
      </c>
      <c r="H47" s="36">
        <v>138.43333333333334</v>
      </c>
      <c r="I47" s="36">
        <v>139.2166666666667</v>
      </c>
      <c r="J47" s="36">
        <v>140.43333333333334</v>
      </c>
      <c r="K47" s="31">
        <v>138</v>
      </c>
      <c r="L47" s="31">
        <v>136</v>
      </c>
      <c r="M47" s="31">
        <v>70.700890000000001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569.15</v>
      </c>
      <c r="D48" s="36">
        <v>567.13333333333333</v>
      </c>
      <c r="E48" s="36">
        <v>558.7166666666667</v>
      </c>
      <c r="F48" s="36">
        <v>548.28333333333342</v>
      </c>
      <c r="G48" s="36">
        <v>539.86666666666679</v>
      </c>
      <c r="H48" s="36">
        <v>577.56666666666661</v>
      </c>
      <c r="I48" s="36">
        <v>585.98333333333335</v>
      </c>
      <c r="J48" s="36">
        <v>596.41666666666652</v>
      </c>
      <c r="K48" s="31">
        <v>575.54999999999995</v>
      </c>
      <c r="L48" s="31">
        <v>556.70000000000005</v>
      </c>
      <c r="M48" s="31">
        <v>16.76482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1075.7</v>
      </c>
      <c r="D49" s="36">
        <v>1064</v>
      </c>
      <c r="E49" s="36">
        <v>1044.2</v>
      </c>
      <c r="F49" s="36">
        <v>1012.7</v>
      </c>
      <c r="G49" s="36">
        <v>992.90000000000009</v>
      </c>
      <c r="H49" s="36">
        <v>1095.5</v>
      </c>
      <c r="I49" s="36">
        <v>1115.3000000000002</v>
      </c>
      <c r="J49" s="36">
        <v>1146.8</v>
      </c>
      <c r="K49" s="31">
        <v>1083.8</v>
      </c>
      <c r="L49" s="31">
        <v>1032.5</v>
      </c>
      <c r="M49" s="31">
        <v>36.434750000000001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939.2</v>
      </c>
      <c r="D50" s="36">
        <v>936.63333333333333</v>
      </c>
      <c r="E50" s="36">
        <v>932.56666666666661</v>
      </c>
      <c r="F50" s="36">
        <v>925.93333333333328</v>
      </c>
      <c r="G50" s="36">
        <v>921.86666666666656</v>
      </c>
      <c r="H50" s="36">
        <v>943.26666666666665</v>
      </c>
      <c r="I50" s="36">
        <v>947.33333333333348</v>
      </c>
      <c r="J50" s="36">
        <v>953.9666666666667</v>
      </c>
      <c r="K50" s="31">
        <v>940.7</v>
      </c>
      <c r="L50" s="31">
        <v>930</v>
      </c>
      <c r="M50" s="31">
        <v>27.608000000000001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130.05000000000001</v>
      </c>
      <c r="D51" s="36">
        <v>129.63333333333333</v>
      </c>
      <c r="E51" s="36">
        <v>128.06666666666666</v>
      </c>
      <c r="F51" s="36">
        <v>126.08333333333334</v>
      </c>
      <c r="G51" s="36">
        <v>124.51666666666668</v>
      </c>
      <c r="H51" s="36">
        <v>131.61666666666665</v>
      </c>
      <c r="I51" s="36">
        <v>133.18333333333331</v>
      </c>
      <c r="J51" s="36">
        <v>135.16666666666663</v>
      </c>
      <c r="K51" s="31">
        <v>131.19999999999999</v>
      </c>
      <c r="L51" s="31">
        <v>127.65</v>
      </c>
      <c r="M51" s="31">
        <v>133.27821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224.85</v>
      </c>
      <c r="D52" s="36">
        <v>225.11666666666667</v>
      </c>
      <c r="E52" s="36">
        <v>223.33333333333334</v>
      </c>
      <c r="F52" s="36">
        <v>221.81666666666666</v>
      </c>
      <c r="G52" s="36">
        <v>220.03333333333333</v>
      </c>
      <c r="H52" s="36">
        <v>226.63333333333335</v>
      </c>
      <c r="I52" s="36">
        <v>228.41666666666666</v>
      </c>
      <c r="J52" s="36">
        <v>229.93333333333337</v>
      </c>
      <c r="K52" s="31">
        <v>226.9</v>
      </c>
      <c r="L52" s="31">
        <v>223.6</v>
      </c>
      <c r="M52" s="31">
        <v>31.156690000000001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19565.099999999999</v>
      </c>
      <c r="D53" s="36">
        <v>19587.683333333331</v>
      </c>
      <c r="E53" s="36">
        <v>19501.516666666663</v>
      </c>
      <c r="F53" s="36">
        <v>19437.933333333331</v>
      </c>
      <c r="G53" s="36">
        <v>19351.766666666663</v>
      </c>
      <c r="H53" s="36">
        <v>19651.266666666663</v>
      </c>
      <c r="I53" s="36">
        <v>19737.433333333327</v>
      </c>
      <c r="J53" s="36">
        <v>19801.016666666663</v>
      </c>
      <c r="K53" s="31">
        <v>19673.849999999999</v>
      </c>
      <c r="L53" s="31">
        <v>19524.099999999999</v>
      </c>
      <c r="M53" s="31">
        <v>8.5760000000000003E-2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366.25</v>
      </c>
      <c r="D54" s="36">
        <v>365.58333333333331</v>
      </c>
      <c r="E54" s="36">
        <v>362.01666666666665</v>
      </c>
      <c r="F54" s="36">
        <v>357.78333333333336</v>
      </c>
      <c r="G54" s="36">
        <v>354.2166666666667</v>
      </c>
      <c r="H54" s="36">
        <v>369.81666666666661</v>
      </c>
      <c r="I54" s="36">
        <v>373.38333333333333</v>
      </c>
      <c r="J54" s="36">
        <v>377.61666666666656</v>
      </c>
      <c r="K54" s="31">
        <v>369.15</v>
      </c>
      <c r="L54" s="31">
        <v>361.35</v>
      </c>
      <c r="M54" s="31">
        <v>45.360100000000003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4623.6000000000004</v>
      </c>
      <c r="D55" s="36">
        <v>4599.2666666666664</v>
      </c>
      <c r="E55" s="36">
        <v>4570.3833333333332</v>
      </c>
      <c r="F55" s="36">
        <v>4517.166666666667</v>
      </c>
      <c r="G55" s="36">
        <v>4488.2833333333338</v>
      </c>
      <c r="H55" s="36">
        <v>4652.4833333333327</v>
      </c>
      <c r="I55" s="36">
        <v>4681.3666666666659</v>
      </c>
      <c r="J55" s="36">
        <v>4734.5833333333321</v>
      </c>
      <c r="K55" s="31">
        <v>4628.1499999999996</v>
      </c>
      <c r="L55" s="31">
        <v>4546.05</v>
      </c>
      <c r="M55" s="31">
        <v>2.0576300000000001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384.9</v>
      </c>
      <c r="D56" s="36">
        <v>386.4666666666667</v>
      </c>
      <c r="E56" s="36">
        <v>381.83333333333337</v>
      </c>
      <c r="F56" s="36">
        <v>378.76666666666665</v>
      </c>
      <c r="G56" s="36">
        <v>374.13333333333333</v>
      </c>
      <c r="H56" s="36">
        <v>389.53333333333342</v>
      </c>
      <c r="I56" s="36">
        <v>394.16666666666674</v>
      </c>
      <c r="J56" s="36">
        <v>397.23333333333346</v>
      </c>
      <c r="K56" s="31">
        <v>391.1</v>
      </c>
      <c r="L56" s="31">
        <v>383.4</v>
      </c>
      <c r="M56" s="31">
        <v>43.395119999999999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376.6</v>
      </c>
      <c r="D57" s="36">
        <v>377.51666666666665</v>
      </c>
      <c r="E57" s="36">
        <v>370.0333333333333</v>
      </c>
      <c r="F57" s="36">
        <v>363.46666666666664</v>
      </c>
      <c r="G57" s="36">
        <v>355.98333333333329</v>
      </c>
      <c r="H57" s="36">
        <v>384.08333333333331</v>
      </c>
      <c r="I57" s="36">
        <v>391.56666666666666</v>
      </c>
      <c r="J57" s="36">
        <v>398.13333333333333</v>
      </c>
      <c r="K57" s="31">
        <v>385</v>
      </c>
      <c r="L57" s="31">
        <v>370.95</v>
      </c>
      <c r="M57" s="31">
        <v>13.13908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1152.3499999999999</v>
      </c>
      <c r="D58" s="36">
        <v>1142.7833333333333</v>
      </c>
      <c r="E58" s="36">
        <v>1130.5666666666666</v>
      </c>
      <c r="F58" s="36">
        <v>1108.7833333333333</v>
      </c>
      <c r="G58" s="36">
        <v>1096.5666666666666</v>
      </c>
      <c r="H58" s="36">
        <v>1164.5666666666666</v>
      </c>
      <c r="I58" s="36">
        <v>1176.7833333333333</v>
      </c>
      <c r="J58" s="36">
        <v>1198.5666666666666</v>
      </c>
      <c r="K58" s="31">
        <v>1155</v>
      </c>
      <c r="L58" s="31">
        <v>1121</v>
      </c>
      <c r="M58" s="31">
        <v>15.660130000000001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1204.0999999999999</v>
      </c>
      <c r="D59" s="36">
        <v>1206.1166666666666</v>
      </c>
      <c r="E59" s="36">
        <v>1195.2333333333331</v>
      </c>
      <c r="F59" s="36">
        <v>1186.3666666666666</v>
      </c>
      <c r="G59" s="36">
        <v>1175.4833333333331</v>
      </c>
      <c r="H59" s="36">
        <v>1214.9833333333331</v>
      </c>
      <c r="I59" s="36">
        <v>1225.8666666666668</v>
      </c>
      <c r="J59" s="36">
        <v>1234.7333333333331</v>
      </c>
      <c r="K59" s="31">
        <v>1217</v>
      </c>
      <c r="L59" s="31">
        <v>1197.25</v>
      </c>
      <c r="M59" s="31">
        <v>12.629379999999999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316.55</v>
      </c>
      <c r="D60" s="36">
        <v>316.36666666666667</v>
      </c>
      <c r="E60" s="36">
        <v>313.18333333333334</v>
      </c>
      <c r="F60" s="36">
        <v>309.81666666666666</v>
      </c>
      <c r="G60" s="36">
        <v>306.63333333333333</v>
      </c>
      <c r="H60" s="36">
        <v>319.73333333333335</v>
      </c>
      <c r="I60" s="36">
        <v>322.91666666666674</v>
      </c>
      <c r="J60" s="36">
        <v>326.28333333333336</v>
      </c>
      <c r="K60" s="31">
        <v>319.55</v>
      </c>
      <c r="L60" s="31">
        <v>313</v>
      </c>
      <c r="M60" s="31">
        <v>103.40818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5115.3</v>
      </c>
      <c r="D61" s="36">
        <v>5118.833333333333</v>
      </c>
      <c r="E61" s="36">
        <v>5084.6666666666661</v>
      </c>
      <c r="F61" s="36">
        <v>5054.0333333333328</v>
      </c>
      <c r="G61" s="36">
        <v>5019.8666666666659</v>
      </c>
      <c r="H61" s="36">
        <v>5149.4666666666662</v>
      </c>
      <c r="I61" s="36">
        <v>5183.6333333333323</v>
      </c>
      <c r="J61" s="36">
        <v>5214.2666666666664</v>
      </c>
      <c r="K61" s="31">
        <v>5153</v>
      </c>
      <c r="L61" s="31">
        <v>5088.2</v>
      </c>
      <c r="M61" s="31">
        <v>2.63008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2115.85</v>
      </c>
      <c r="D62" s="36">
        <v>2109.4833333333331</v>
      </c>
      <c r="E62" s="36">
        <v>2094.5166666666664</v>
      </c>
      <c r="F62" s="36">
        <v>2073.1833333333334</v>
      </c>
      <c r="G62" s="36">
        <v>2058.2166666666667</v>
      </c>
      <c r="H62" s="36">
        <v>2130.8166666666662</v>
      </c>
      <c r="I62" s="36">
        <v>2145.7833333333324</v>
      </c>
      <c r="J62" s="36">
        <v>2167.1166666666659</v>
      </c>
      <c r="K62" s="31">
        <v>2124.4499999999998</v>
      </c>
      <c r="L62" s="31">
        <v>2088.15</v>
      </c>
      <c r="M62" s="31">
        <v>3.7481200000000001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734.75</v>
      </c>
      <c r="D63" s="36">
        <v>731.58333333333337</v>
      </c>
      <c r="E63" s="36">
        <v>721.16666666666674</v>
      </c>
      <c r="F63" s="36">
        <v>707.58333333333337</v>
      </c>
      <c r="G63" s="36">
        <v>697.16666666666674</v>
      </c>
      <c r="H63" s="36">
        <v>745.16666666666674</v>
      </c>
      <c r="I63" s="36">
        <v>755.58333333333348</v>
      </c>
      <c r="J63" s="36">
        <v>769.16666666666674</v>
      </c>
      <c r="K63" s="31">
        <v>742</v>
      </c>
      <c r="L63" s="31">
        <v>718</v>
      </c>
      <c r="M63" s="31">
        <v>25.930679999999999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1099.0999999999999</v>
      </c>
      <c r="D64" s="36">
        <v>1092.3166666666666</v>
      </c>
      <c r="E64" s="36">
        <v>1081.7833333333333</v>
      </c>
      <c r="F64" s="36">
        <v>1064.4666666666667</v>
      </c>
      <c r="G64" s="36">
        <v>1053.9333333333334</v>
      </c>
      <c r="H64" s="36">
        <v>1109.6333333333332</v>
      </c>
      <c r="I64" s="36">
        <v>1120.1666666666665</v>
      </c>
      <c r="J64" s="36">
        <v>1137.4833333333331</v>
      </c>
      <c r="K64" s="31">
        <v>1102.8499999999999</v>
      </c>
      <c r="L64" s="31">
        <v>1075</v>
      </c>
      <c r="M64" s="31">
        <v>6.1716800000000003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283.14999999999998</v>
      </c>
      <c r="D65" s="36">
        <v>284.23333333333335</v>
      </c>
      <c r="E65" s="36">
        <v>279.41666666666669</v>
      </c>
      <c r="F65" s="36">
        <v>275.68333333333334</v>
      </c>
      <c r="G65" s="36">
        <v>270.86666666666667</v>
      </c>
      <c r="H65" s="36">
        <v>287.9666666666667</v>
      </c>
      <c r="I65" s="36">
        <v>292.7833333333333</v>
      </c>
      <c r="J65" s="36">
        <v>296.51666666666671</v>
      </c>
      <c r="K65" s="31">
        <v>289.05</v>
      </c>
      <c r="L65" s="31">
        <v>280.5</v>
      </c>
      <c r="M65" s="31">
        <v>23.32573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1724.75</v>
      </c>
      <c r="D66" s="36">
        <v>1721.5833333333333</v>
      </c>
      <c r="E66" s="36">
        <v>1704.1666666666665</v>
      </c>
      <c r="F66" s="36">
        <v>1683.5833333333333</v>
      </c>
      <c r="G66" s="36">
        <v>1666.1666666666665</v>
      </c>
      <c r="H66" s="36">
        <v>1742.1666666666665</v>
      </c>
      <c r="I66" s="36">
        <v>1759.583333333333</v>
      </c>
      <c r="J66" s="36">
        <v>1780.1666666666665</v>
      </c>
      <c r="K66" s="31">
        <v>1739</v>
      </c>
      <c r="L66" s="31">
        <v>1701</v>
      </c>
      <c r="M66" s="31">
        <v>5.5117700000000003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537.95000000000005</v>
      </c>
      <c r="D67" s="36">
        <v>536.94999999999993</v>
      </c>
      <c r="E67" s="36">
        <v>534.34999999999991</v>
      </c>
      <c r="F67" s="36">
        <v>530.75</v>
      </c>
      <c r="G67" s="36">
        <v>528.15</v>
      </c>
      <c r="H67" s="36">
        <v>540.54999999999984</v>
      </c>
      <c r="I67" s="36">
        <v>543.15</v>
      </c>
      <c r="J67" s="36">
        <v>546.74999999999977</v>
      </c>
      <c r="K67" s="31">
        <v>539.54999999999995</v>
      </c>
      <c r="L67" s="31">
        <v>533.35</v>
      </c>
      <c r="M67" s="31">
        <v>4.7891300000000001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2099.9</v>
      </c>
      <c r="D68" s="36">
        <v>2095.6833333333334</v>
      </c>
      <c r="E68" s="36">
        <v>2077.916666666667</v>
      </c>
      <c r="F68" s="36">
        <v>2055.9333333333334</v>
      </c>
      <c r="G68" s="36">
        <v>2038.166666666667</v>
      </c>
      <c r="H68" s="36">
        <v>2117.666666666667</v>
      </c>
      <c r="I68" s="36">
        <v>2135.4333333333334</v>
      </c>
      <c r="J68" s="36">
        <v>2157.416666666667</v>
      </c>
      <c r="K68" s="31">
        <v>2113.4499999999998</v>
      </c>
      <c r="L68" s="31">
        <v>2073.6999999999998</v>
      </c>
      <c r="M68" s="31">
        <v>2.0201500000000001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2138.35</v>
      </c>
      <c r="D69" s="36">
        <v>2100.5</v>
      </c>
      <c r="E69" s="36">
        <v>2056.15</v>
      </c>
      <c r="F69" s="36">
        <v>1973.95</v>
      </c>
      <c r="G69" s="36">
        <v>1929.6000000000001</v>
      </c>
      <c r="H69" s="36">
        <v>2182.6999999999998</v>
      </c>
      <c r="I69" s="36">
        <v>2227.0500000000002</v>
      </c>
      <c r="J69" s="36">
        <v>2309.25</v>
      </c>
      <c r="K69" s="31">
        <v>2144.85</v>
      </c>
      <c r="L69" s="31">
        <v>2018.3</v>
      </c>
      <c r="M69" s="31">
        <v>6.6624600000000003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403.15</v>
      </c>
      <c r="D70" s="36">
        <v>403.2833333333333</v>
      </c>
      <c r="E70" s="36">
        <v>397.06666666666661</v>
      </c>
      <c r="F70" s="36">
        <v>390.98333333333329</v>
      </c>
      <c r="G70" s="36">
        <v>384.76666666666659</v>
      </c>
      <c r="H70" s="36">
        <v>409.36666666666662</v>
      </c>
      <c r="I70" s="36">
        <v>415.58333333333331</v>
      </c>
      <c r="J70" s="36">
        <v>421.66666666666663</v>
      </c>
      <c r="K70" s="31">
        <v>409.5</v>
      </c>
      <c r="L70" s="31">
        <v>397.2</v>
      </c>
      <c r="M70" s="31">
        <v>9.8034999999999997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189.85</v>
      </c>
      <c r="D71" s="36">
        <v>187.38333333333335</v>
      </c>
      <c r="E71" s="36">
        <v>184.26666666666671</v>
      </c>
      <c r="F71" s="36">
        <v>178.68333333333337</v>
      </c>
      <c r="G71" s="36">
        <v>175.56666666666672</v>
      </c>
      <c r="H71" s="36">
        <v>192.9666666666667</v>
      </c>
      <c r="I71" s="36">
        <v>196.08333333333331</v>
      </c>
      <c r="J71" s="36">
        <v>201.66666666666669</v>
      </c>
      <c r="K71" s="31">
        <v>190.5</v>
      </c>
      <c r="L71" s="31">
        <v>181.8</v>
      </c>
      <c r="M71" s="31">
        <v>22.75675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3506.7</v>
      </c>
      <c r="D72" s="36">
        <v>3444.3000000000006</v>
      </c>
      <c r="E72" s="36">
        <v>3357.7000000000012</v>
      </c>
      <c r="F72" s="36">
        <v>3208.7000000000007</v>
      </c>
      <c r="G72" s="36">
        <v>3122.1000000000013</v>
      </c>
      <c r="H72" s="36">
        <v>3593.3000000000011</v>
      </c>
      <c r="I72" s="36">
        <v>3679.9000000000005</v>
      </c>
      <c r="J72" s="36">
        <v>3828.900000000001</v>
      </c>
      <c r="K72" s="31">
        <v>3530.9</v>
      </c>
      <c r="L72" s="31">
        <v>3295.3</v>
      </c>
      <c r="M72" s="31">
        <v>18.21472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5266.25</v>
      </c>
      <c r="D73" s="36">
        <v>5282.0666666666666</v>
      </c>
      <c r="E73" s="36">
        <v>5225.1833333333334</v>
      </c>
      <c r="F73" s="36">
        <v>5184.1166666666668</v>
      </c>
      <c r="G73" s="36">
        <v>5127.2333333333336</v>
      </c>
      <c r="H73" s="36">
        <v>5323.1333333333332</v>
      </c>
      <c r="I73" s="36">
        <v>5380.0166666666664</v>
      </c>
      <c r="J73" s="36">
        <v>5421.083333333333</v>
      </c>
      <c r="K73" s="31">
        <v>5338.95</v>
      </c>
      <c r="L73" s="31">
        <v>5241</v>
      </c>
      <c r="M73" s="31">
        <v>1.58948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592</v>
      </c>
      <c r="D74" s="36">
        <v>594.19999999999993</v>
      </c>
      <c r="E74" s="36">
        <v>588.19999999999982</v>
      </c>
      <c r="F74" s="36">
        <v>584.39999999999986</v>
      </c>
      <c r="G74" s="36">
        <v>578.39999999999975</v>
      </c>
      <c r="H74" s="36">
        <v>597.99999999999989</v>
      </c>
      <c r="I74" s="36">
        <v>604.00000000000011</v>
      </c>
      <c r="J74" s="36">
        <v>607.79999999999995</v>
      </c>
      <c r="K74" s="31">
        <v>600.20000000000005</v>
      </c>
      <c r="L74" s="31">
        <v>590.4</v>
      </c>
      <c r="M74" s="31">
        <v>29.174869999999999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3649.55</v>
      </c>
      <c r="D75" s="36">
        <v>3659.25</v>
      </c>
      <c r="E75" s="36">
        <v>3625.6</v>
      </c>
      <c r="F75" s="36">
        <v>3601.65</v>
      </c>
      <c r="G75" s="36">
        <v>3568</v>
      </c>
      <c r="H75" s="36">
        <v>3683.2</v>
      </c>
      <c r="I75" s="36">
        <v>3716.8499999999995</v>
      </c>
      <c r="J75" s="36">
        <v>3740.7999999999997</v>
      </c>
      <c r="K75" s="31">
        <v>3692.9</v>
      </c>
      <c r="L75" s="31">
        <v>3635.3</v>
      </c>
      <c r="M75" s="31">
        <v>2.7725399999999998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5338.1</v>
      </c>
      <c r="D76" s="36">
        <v>5326.1500000000005</v>
      </c>
      <c r="E76" s="36">
        <v>5295.1500000000015</v>
      </c>
      <c r="F76" s="36">
        <v>5252.2000000000007</v>
      </c>
      <c r="G76" s="36">
        <v>5221.2000000000016</v>
      </c>
      <c r="H76" s="36">
        <v>5369.1000000000013</v>
      </c>
      <c r="I76" s="36">
        <v>5400.0999999999995</v>
      </c>
      <c r="J76" s="36">
        <v>5443.0500000000011</v>
      </c>
      <c r="K76" s="31">
        <v>5357.15</v>
      </c>
      <c r="L76" s="31">
        <v>5283.2</v>
      </c>
      <c r="M76" s="31">
        <v>5.6949699999999996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3510.95</v>
      </c>
      <c r="D77" s="36">
        <v>3497.2833333333328</v>
      </c>
      <c r="E77" s="36">
        <v>3451.1166666666659</v>
      </c>
      <c r="F77" s="36">
        <v>3391.2833333333328</v>
      </c>
      <c r="G77" s="36">
        <v>3345.1166666666659</v>
      </c>
      <c r="H77" s="36">
        <v>3557.1166666666659</v>
      </c>
      <c r="I77" s="36">
        <v>3603.2833333333328</v>
      </c>
      <c r="J77" s="36">
        <v>3663.1166666666659</v>
      </c>
      <c r="K77" s="31">
        <v>3543.45</v>
      </c>
      <c r="L77" s="31">
        <v>3437.45</v>
      </c>
      <c r="M77" s="31">
        <v>7.2207999999999997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3079.8</v>
      </c>
      <c r="D78" s="36">
        <v>3068.7666666666664</v>
      </c>
      <c r="E78" s="36">
        <v>3022.583333333333</v>
      </c>
      <c r="F78" s="36">
        <v>2965.3666666666668</v>
      </c>
      <c r="G78" s="36">
        <v>2919.1833333333334</v>
      </c>
      <c r="H78" s="36">
        <v>3125.9833333333327</v>
      </c>
      <c r="I78" s="36">
        <v>3172.1666666666661</v>
      </c>
      <c r="J78" s="36">
        <v>3229.3833333333323</v>
      </c>
      <c r="K78" s="31">
        <v>3114.95</v>
      </c>
      <c r="L78" s="31">
        <v>3011.55</v>
      </c>
      <c r="M78" s="31">
        <v>4.0996699999999997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144.1</v>
      </c>
      <c r="D79" s="36">
        <v>144.06666666666666</v>
      </c>
      <c r="E79" s="36">
        <v>143.03333333333333</v>
      </c>
      <c r="F79" s="36">
        <v>141.96666666666667</v>
      </c>
      <c r="G79" s="36">
        <v>140.93333333333334</v>
      </c>
      <c r="H79" s="36">
        <v>145.13333333333333</v>
      </c>
      <c r="I79" s="36">
        <v>146.16666666666663</v>
      </c>
      <c r="J79" s="36">
        <v>147.23333333333332</v>
      </c>
      <c r="K79" s="31">
        <v>145.1</v>
      </c>
      <c r="L79" s="31">
        <v>143</v>
      </c>
      <c r="M79" s="31">
        <v>111.03173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2717.25</v>
      </c>
      <c r="D80" s="36">
        <v>2664.7166666666667</v>
      </c>
      <c r="E80" s="36">
        <v>2589.5333333333333</v>
      </c>
      <c r="F80" s="36">
        <v>2461.8166666666666</v>
      </c>
      <c r="G80" s="36">
        <v>2386.6333333333332</v>
      </c>
      <c r="H80" s="36">
        <v>2792.4333333333334</v>
      </c>
      <c r="I80" s="36">
        <v>2867.6166666666668</v>
      </c>
      <c r="J80" s="36">
        <v>2995.3333333333335</v>
      </c>
      <c r="K80" s="31">
        <v>2739.9</v>
      </c>
      <c r="L80" s="31">
        <v>2537</v>
      </c>
      <c r="M80" s="31">
        <v>4.7082699999999997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333.6</v>
      </c>
      <c r="D81" s="36">
        <v>334.8</v>
      </c>
      <c r="E81" s="36">
        <v>331.20000000000005</v>
      </c>
      <c r="F81" s="36">
        <v>328.8</v>
      </c>
      <c r="G81" s="36">
        <v>325.20000000000005</v>
      </c>
      <c r="H81" s="36">
        <v>337.20000000000005</v>
      </c>
      <c r="I81" s="36">
        <v>340.80000000000007</v>
      </c>
      <c r="J81" s="36">
        <v>343.20000000000005</v>
      </c>
      <c r="K81" s="31">
        <v>338.4</v>
      </c>
      <c r="L81" s="31">
        <v>332.4</v>
      </c>
      <c r="M81" s="31">
        <v>2.7179000000000002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123.4</v>
      </c>
      <c r="D82" s="36">
        <v>123.81666666666666</v>
      </c>
      <c r="E82" s="36">
        <v>122.63333333333333</v>
      </c>
      <c r="F82" s="36">
        <v>121.86666666666666</v>
      </c>
      <c r="G82" s="36">
        <v>120.68333333333332</v>
      </c>
      <c r="H82" s="36">
        <v>124.58333333333333</v>
      </c>
      <c r="I82" s="36">
        <v>125.76666666666667</v>
      </c>
      <c r="J82" s="36">
        <v>126.53333333333333</v>
      </c>
      <c r="K82" s="31">
        <v>125</v>
      </c>
      <c r="L82" s="31">
        <v>123.05</v>
      </c>
      <c r="M82" s="31">
        <v>63.778500000000001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1574.85</v>
      </c>
      <c r="D83" s="36">
        <v>1572.2833333333335</v>
      </c>
      <c r="E83" s="36">
        <v>1511.866666666667</v>
      </c>
      <c r="F83" s="36">
        <v>1448.8833333333334</v>
      </c>
      <c r="G83" s="36">
        <v>1388.4666666666669</v>
      </c>
      <c r="H83" s="36">
        <v>1635.2666666666671</v>
      </c>
      <c r="I83" s="36">
        <v>1695.6833333333336</v>
      </c>
      <c r="J83" s="36">
        <v>1758.6666666666672</v>
      </c>
      <c r="K83" s="31">
        <v>1632.7</v>
      </c>
      <c r="L83" s="31">
        <v>1509.3</v>
      </c>
      <c r="M83" s="31">
        <v>8.0514799999999997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1025.2</v>
      </c>
      <c r="D84" s="36">
        <v>1024.7166666666665</v>
      </c>
      <c r="E84" s="36">
        <v>1019.4333333333329</v>
      </c>
      <c r="F84" s="36">
        <v>1013.6666666666665</v>
      </c>
      <c r="G84" s="36">
        <v>1008.383333333333</v>
      </c>
      <c r="H84" s="36">
        <v>1030.4833333333329</v>
      </c>
      <c r="I84" s="36">
        <v>1035.7666666666662</v>
      </c>
      <c r="J84" s="36">
        <v>1041.5333333333328</v>
      </c>
      <c r="K84" s="31">
        <v>1030</v>
      </c>
      <c r="L84" s="31">
        <v>1018.95</v>
      </c>
      <c r="M84" s="31">
        <v>7.4661900000000001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1823.5</v>
      </c>
      <c r="D85" s="36">
        <v>1817.8333333333333</v>
      </c>
      <c r="E85" s="36">
        <v>1798.2166666666665</v>
      </c>
      <c r="F85" s="36">
        <v>1772.9333333333332</v>
      </c>
      <c r="G85" s="36">
        <v>1753.3166666666664</v>
      </c>
      <c r="H85" s="36">
        <v>1843.1166666666666</v>
      </c>
      <c r="I85" s="36">
        <v>1862.7333333333333</v>
      </c>
      <c r="J85" s="36">
        <v>1888.0166666666667</v>
      </c>
      <c r="K85" s="31">
        <v>1837.45</v>
      </c>
      <c r="L85" s="31">
        <v>1792.55</v>
      </c>
      <c r="M85" s="31">
        <v>13.83254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1918.7</v>
      </c>
      <c r="D86" s="36">
        <v>1917.1499999999999</v>
      </c>
      <c r="E86" s="36">
        <v>1897.7499999999998</v>
      </c>
      <c r="F86" s="36">
        <v>1876.8</v>
      </c>
      <c r="G86" s="36">
        <v>1857.3999999999999</v>
      </c>
      <c r="H86" s="36">
        <v>1938.0999999999997</v>
      </c>
      <c r="I86" s="36">
        <v>1957.4999999999998</v>
      </c>
      <c r="J86" s="36">
        <v>1978.4499999999996</v>
      </c>
      <c r="K86" s="31">
        <v>1936.55</v>
      </c>
      <c r="L86" s="31">
        <v>1896.2</v>
      </c>
      <c r="M86" s="31">
        <v>2.9113899999999999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417.15</v>
      </c>
      <c r="D87" s="36">
        <v>418.18333333333334</v>
      </c>
      <c r="E87" s="36">
        <v>413.4666666666667</v>
      </c>
      <c r="F87" s="36">
        <v>409.78333333333336</v>
      </c>
      <c r="G87" s="36">
        <v>405.06666666666672</v>
      </c>
      <c r="H87" s="36">
        <v>421.86666666666667</v>
      </c>
      <c r="I87" s="36">
        <v>426.58333333333326</v>
      </c>
      <c r="J87" s="36">
        <v>430.26666666666665</v>
      </c>
      <c r="K87" s="31">
        <v>422.9</v>
      </c>
      <c r="L87" s="31">
        <v>414.5</v>
      </c>
      <c r="M87" s="31">
        <v>7.3636299999999997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1934.75</v>
      </c>
      <c r="D88" s="36">
        <v>1926.9166666666667</v>
      </c>
      <c r="E88" s="36">
        <v>1915.8333333333335</v>
      </c>
      <c r="F88" s="36">
        <v>1896.9166666666667</v>
      </c>
      <c r="G88" s="36">
        <v>1885.8333333333335</v>
      </c>
      <c r="H88" s="36">
        <v>1945.8333333333335</v>
      </c>
      <c r="I88" s="36">
        <v>1956.916666666667</v>
      </c>
      <c r="J88" s="36">
        <v>1975.8333333333335</v>
      </c>
      <c r="K88" s="31">
        <v>1938</v>
      </c>
      <c r="L88" s="31">
        <v>1908</v>
      </c>
      <c r="M88" s="31">
        <v>9.7558799999999994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1262.5</v>
      </c>
      <c r="D89" s="36">
        <v>1261.75</v>
      </c>
      <c r="E89" s="36">
        <v>1253.5</v>
      </c>
      <c r="F89" s="36">
        <v>1244.5</v>
      </c>
      <c r="G89" s="36">
        <v>1236.25</v>
      </c>
      <c r="H89" s="36">
        <v>1270.75</v>
      </c>
      <c r="I89" s="36">
        <v>1279</v>
      </c>
      <c r="J89" s="36">
        <v>1288</v>
      </c>
      <c r="K89" s="31">
        <v>1270</v>
      </c>
      <c r="L89" s="31">
        <v>1252.75</v>
      </c>
      <c r="M89" s="31">
        <v>15.93562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1269.7</v>
      </c>
      <c r="D90" s="36">
        <v>1271.45</v>
      </c>
      <c r="E90" s="36">
        <v>1263.4000000000001</v>
      </c>
      <c r="F90" s="36">
        <v>1257.1000000000001</v>
      </c>
      <c r="G90" s="36">
        <v>1249.0500000000002</v>
      </c>
      <c r="H90" s="36">
        <v>1277.75</v>
      </c>
      <c r="I90" s="36">
        <v>1285.7999999999997</v>
      </c>
      <c r="J90" s="36">
        <v>1292.0999999999999</v>
      </c>
      <c r="K90" s="31">
        <v>1279.5</v>
      </c>
      <c r="L90" s="31">
        <v>1265.1500000000001</v>
      </c>
      <c r="M90" s="31">
        <v>11.758229999999999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2767.9</v>
      </c>
      <c r="D91" s="36">
        <v>2776.9499999999994</v>
      </c>
      <c r="E91" s="36">
        <v>2749.3999999999987</v>
      </c>
      <c r="F91" s="36">
        <v>2730.8999999999992</v>
      </c>
      <c r="G91" s="36">
        <v>2703.3499999999985</v>
      </c>
      <c r="H91" s="36">
        <v>2795.4499999999989</v>
      </c>
      <c r="I91" s="36">
        <v>2822.9999999999991</v>
      </c>
      <c r="J91" s="36">
        <v>2841.4999999999991</v>
      </c>
      <c r="K91" s="31">
        <v>2804.5</v>
      </c>
      <c r="L91" s="31">
        <v>2758.45</v>
      </c>
      <c r="M91" s="31">
        <v>5.1441499999999998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1494.5</v>
      </c>
      <c r="D92" s="36">
        <v>1491.8333333333333</v>
      </c>
      <c r="E92" s="36">
        <v>1485.6666666666665</v>
      </c>
      <c r="F92" s="36">
        <v>1476.8333333333333</v>
      </c>
      <c r="G92" s="36">
        <v>1470.6666666666665</v>
      </c>
      <c r="H92" s="36">
        <v>1500.6666666666665</v>
      </c>
      <c r="I92" s="36">
        <v>1506.833333333333</v>
      </c>
      <c r="J92" s="36">
        <v>1515.6666666666665</v>
      </c>
      <c r="K92" s="31">
        <v>1498</v>
      </c>
      <c r="L92" s="31">
        <v>1483</v>
      </c>
      <c r="M92" s="31">
        <v>127.96865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621.79999999999995</v>
      </c>
      <c r="D93" s="36">
        <v>622.5</v>
      </c>
      <c r="E93" s="36">
        <v>618.70000000000005</v>
      </c>
      <c r="F93" s="36">
        <v>615.6</v>
      </c>
      <c r="G93" s="36">
        <v>611.80000000000007</v>
      </c>
      <c r="H93" s="36">
        <v>625.6</v>
      </c>
      <c r="I93" s="36">
        <v>629.4</v>
      </c>
      <c r="J93" s="36">
        <v>632.5</v>
      </c>
      <c r="K93" s="31">
        <v>626.29999999999995</v>
      </c>
      <c r="L93" s="31">
        <v>619.4</v>
      </c>
      <c r="M93" s="31">
        <v>17.898230000000002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3166.9</v>
      </c>
      <c r="D94" s="36">
        <v>3145.9499999999994</v>
      </c>
      <c r="E94" s="36">
        <v>3116.6499999999987</v>
      </c>
      <c r="F94" s="36">
        <v>3066.3999999999992</v>
      </c>
      <c r="G94" s="36">
        <v>3037.0999999999985</v>
      </c>
      <c r="H94" s="36">
        <v>3196.1999999999989</v>
      </c>
      <c r="I94" s="36">
        <v>3225.4999999999991</v>
      </c>
      <c r="J94" s="36">
        <v>3275.7499999999991</v>
      </c>
      <c r="K94" s="31">
        <v>3175.25</v>
      </c>
      <c r="L94" s="31">
        <v>3095.7</v>
      </c>
      <c r="M94" s="31">
        <v>8.5050299999999996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481.95</v>
      </c>
      <c r="D95" s="36">
        <v>481.66666666666669</v>
      </c>
      <c r="E95" s="36">
        <v>478.53333333333336</v>
      </c>
      <c r="F95" s="36">
        <v>475.11666666666667</v>
      </c>
      <c r="G95" s="36">
        <v>471.98333333333335</v>
      </c>
      <c r="H95" s="36">
        <v>485.08333333333337</v>
      </c>
      <c r="I95" s="36">
        <v>488.2166666666667</v>
      </c>
      <c r="J95" s="36">
        <v>491.63333333333338</v>
      </c>
      <c r="K95" s="31">
        <v>484.8</v>
      </c>
      <c r="L95" s="31">
        <v>478.25</v>
      </c>
      <c r="M95" s="31">
        <v>42.946820000000002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262.10000000000002</v>
      </c>
      <c r="D96" s="36">
        <v>261.84999999999997</v>
      </c>
      <c r="E96" s="36">
        <v>258.69999999999993</v>
      </c>
      <c r="F96" s="36">
        <v>255.29999999999995</v>
      </c>
      <c r="G96" s="36">
        <v>252.14999999999992</v>
      </c>
      <c r="H96" s="36">
        <v>265.24999999999994</v>
      </c>
      <c r="I96" s="36">
        <v>268.39999999999992</v>
      </c>
      <c r="J96" s="36">
        <v>271.79999999999995</v>
      </c>
      <c r="K96" s="31">
        <v>265</v>
      </c>
      <c r="L96" s="31">
        <v>258.45</v>
      </c>
      <c r="M96" s="31">
        <v>50.120980000000003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2497.4</v>
      </c>
      <c r="D97" s="36">
        <v>2502.0833333333335</v>
      </c>
      <c r="E97" s="36">
        <v>2486.416666666667</v>
      </c>
      <c r="F97" s="36">
        <v>2475.4333333333334</v>
      </c>
      <c r="G97" s="36">
        <v>2459.7666666666669</v>
      </c>
      <c r="H97" s="36">
        <v>2513.0666666666671</v>
      </c>
      <c r="I97" s="36">
        <v>2528.733333333334</v>
      </c>
      <c r="J97" s="36">
        <v>2539.7166666666672</v>
      </c>
      <c r="K97" s="31">
        <v>2517.75</v>
      </c>
      <c r="L97" s="31">
        <v>2491.1</v>
      </c>
      <c r="M97" s="31">
        <v>13.38677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296.05</v>
      </c>
      <c r="D98" s="36">
        <v>297.01666666666665</v>
      </c>
      <c r="E98" s="36">
        <v>294.33333333333331</v>
      </c>
      <c r="F98" s="36">
        <v>292.61666666666667</v>
      </c>
      <c r="G98" s="36">
        <v>289.93333333333334</v>
      </c>
      <c r="H98" s="36">
        <v>298.73333333333329</v>
      </c>
      <c r="I98" s="36">
        <v>301.41666666666669</v>
      </c>
      <c r="J98" s="36">
        <v>303.13333333333327</v>
      </c>
      <c r="K98" s="31">
        <v>299.7</v>
      </c>
      <c r="L98" s="31">
        <v>295.3</v>
      </c>
      <c r="M98" s="31">
        <v>3.3377699999999999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37265.949999999997</v>
      </c>
      <c r="D99" s="36">
        <v>37288.883333333331</v>
      </c>
      <c r="E99" s="36">
        <v>37078.066666666666</v>
      </c>
      <c r="F99" s="36">
        <v>36890.183333333334</v>
      </c>
      <c r="G99" s="36">
        <v>36679.366666666669</v>
      </c>
      <c r="H99" s="36">
        <v>37476.766666666663</v>
      </c>
      <c r="I99" s="36">
        <v>37687.583333333328</v>
      </c>
      <c r="J99" s="36">
        <v>37875.46666666666</v>
      </c>
      <c r="K99" s="31">
        <v>37499.699999999997</v>
      </c>
      <c r="L99" s="31">
        <v>37101</v>
      </c>
      <c r="M99" s="31">
        <v>1.5169999999999999E-2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945.45</v>
      </c>
      <c r="D100" s="36">
        <v>943.5333333333333</v>
      </c>
      <c r="E100" s="36">
        <v>939.31666666666661</v>
      </c>
      <c r="F100" s="36">
        <v>933.18333333333328</v>
      </c>
      <c r="G100" s="36">
        <v>928.96666666666658</v>
      </c>
      <c r="H100" s="36">
        <v>949.66666666666663</v>
      </c>
      <c r="I100" s="36">
        <v>953.88333333333333</v>
      </c>
      <c r="J100" s="36">
        <v>960.01666666666665</v>
      </c>
      <c r="K100" s="31">
        <v>947.75</v>
      </c>
      <c r="L100" s="31">
        <v>937.4</v>
      </c>
      <c r="M100" s="31">
        <v>103.38367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1375.85</v>
      </c>
      <c r="D101" s="36">
        <v>1371</v>
      </c>
      <c r="E101" s="36">
        <v>1357.35</v>
      </c>
      <c r="F101" s="36">
        <v>1338.85</v>
      </c>
      <c r="G101" s="36">
        <v>1325.1999999999998</v>
      </c>
      <c r="H101" s="36">
        <v>1389.5</v>
      </c>
      <c r="I101" s="36">
        <v>1403.15</v>
      </c>
      <c r="J101" s="36">
        <v>1421.65</v>
      </c>
      <c r="K101" s="31">
        <v>1384.65</v>
      </c>
      <c r="L101" s="31">
        <v>1352.5</v>
      </c>
      <c r="M101" s="31">
        <v>4.1885399999999997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521.79999999999995</v>
      </c>
      <c r="D102" s="36">
        <v>522.98333333333335</v>
      </c>
      <c r="E102" s="36">
        <v>520.01666666666665</v>
      </c>
      <c r="F102" s="36">
        <v>518.23333333333335</v>
      </c>
      <c r="G102" s="36">
        <v>515.26666666666665</v>
      </c>
      <c r="H102" s="36">
        <v>524.76666666666665</v>
      </c>
      <c r="I102" s="36">
        <v>527.73333333333335</v>
      </c>
      <c r="J102" s="36">
        <v>529.51666666666665</v>
      </c>
      <c r="K102" s="31">
        <v>525.95000000000005</v>
      </c>
      <c r="L102" s="31">
        <v>521.20000000000005</v>
      </c>
      <c r="M102" s="31">
        <v>8.2760300000000004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13.55</v>
      </c>
      <c r="D103" s="36">
        <v>13.700000000000001</v>
      </c>
      <c r="E103" s="36">
        <v>13.350000000000001</v>
      </c>
      <c r="F103" s="36">
        <v>13.15</v>
      </c>
      <c r="G103" s="36">
        <v>12.8</v>
      </c>
      <c r="H103" s="36">
        <v>13.900000000000002</v>
      </c>
      <c r="I103" s="36">
        <v>14.25</v>
      </c>
      <c r="J103" s="36">
        <v>14.450000000000003</v>
      </c>
      <c r="K103" s="31">
        <v>14.05</v>
      </c>
      <c r="L103" s="31">
        <v>13.5</v>
      </c>
      <c r="M103" s="31">
        <v>1708.3366699999999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82.75</v>
      </c>
      <c r="D104" s="36">
        <v>82.899999999999991</v>
      </c>
      <c r="E104" s="36">
        <v>82.399999999999977</v>
      </c>
      <c r="F104" s="36">
        <v>82.049999999999983</v>
      </c>
      <c r="G104" s="36">
        <v>81.549999999999969</v>
      </c>
      <c r="H104" s="36">
        <v>83.249999999999986</v>
      </c>
      <c r="I104" s="36">
        <v>83.750000000000014</v>
      </c>
      <c r="J104" s="36">
        <v>84.1</v>
      </c>
      <c r="K104" s="31">
        <v>83.4</v>
      </c>
      <c r="L104" s="31">
        <v>82.55</v>
      </c>
      <c r="M104" s="31">
        <v>206.13508999999999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401.15</v>
      </c>
      <c r="D105" s="36">
        <v>401.33333333333331</v>
      </c>
      <c r="E105" s="36">
        <v>397.96666666666664</v>
      </c>
      <c r="F105" s="36">
        <v>394.7833333333333</v>
      </c>
      <c r="G105" s="36">
        <v>391.41666666666663</v>
      </c>
      <c r="H105" s="36">
        <v>404.51666666666665</v>
      </c>
      <c r="I105" s="36">
        <v>407.88333333333333</v>
      </c>
      <c r="J105" s="36">
        <v>411.06666666666666</v>
      </c>
      <c r="K105" s="31">
        <v>404.7</v>
      </c>
      <c r="L105" s="31">
        <v>398.15</v>
      </c>
      <c r="M105" s="31">
        <v>30.104659999999999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395.35</v>
      </c>
      <c r="D106" s="36">
        <v>395.41666666666669</v>
      </c>
      <c r="E106" s="36">
        <v>393.18333333333339</v>
      </c>
      <c r="F106" s="36">
        <v>391.01666666666671</v>
      </c>
      <c r="G106" s="36">
        <v>388.78333333333342</v>
      </c>
      <c r="H106" s="36">
        <v>397.58333333333337</v>
      </c>
      <c r="I106" s="36">
        <v>399.81666666666661</v>
      </c>
      <c r="J106" s="36">
        <v>401.98333333333335</v>
      </c>
      <c r="K106" s="31">
        <v>397.65</v>
      </c>
      <c r="L106" s="31">
        <v>393.25</v>
      </c>
      <c r="M106" s="31">
        <v>23.30301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421.5</v>
      </c>
      <c r="D107" s="36">
        <v>425.0333333333333</v>
      </c>
      <c r="E107" s="36">
        <v>415.56666666666661</v>
      </c>
      <c r="F107" s="36">
        <v>409.63333333333333</v>
      </c>
      <c r="G107" s="36">
        <v>400.16666666666663</v>
      </c>
      <c r="H107" s="36">
        <v>430.96666666666658</v>
      </c>
      <c r="I107" s="36">
        <v>440.43333333333328</v>
      </c>
      <c r="J107" s="36">
        <v>446.36666666666656</v>
      </c>
      <c r="K107" s="31">
        <v>434.5</v>
      </c>
      <c r="L107" s="31">
        <v>419.1</v>
      </c>
      <c r="M107" s="31">
        <v>6.9144199999999998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2559.3000000000002</v>
      </c>
      <c r="D108" s="36">
        <v>2541.85</v>
      </c>
      <c r="E108" s="36">
        <v>2503.6999999999998</v>
      </c>
      <c r="F108" s="36">
        <v>2448.1</v>
      </c>
      <c r="G108" s="36">
        <v>2409.9499999999998</v>
      </c>
      <c r="H108" s="36">
        <v>2597.4499999999998</v>
      </c>
      <c r="I108" s="36">
        <v>2635.6000000000004</v>
      </c>
      <c r="J108" s="36">
        <v>2691.2</v>
      </c>
      <c r="K108" s="31">
        <v>2580</v>
      </c>
      <c r="L108" s="31">
        <v>2486.25</v>
      </c>
      <c r="M108" s="31">
        <v>11.697509999999999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1470.25</v>
      </c>
      <c r="D109" s="36">
        <v>1466.05</v>
      </c>
      <c r="E109" s="36">
        <v>1460.1999999999998</v>
      </c>
      <c r="F109" s="36">
        <v>1450.1499999999999</v>
      </c>
      <c r="G109" s="36">
        <v>1444.2999999999997</v>
      </c>
      <c r="H109" s="36">
        <v>1476.1</v>
      </c>
      <c r="I109" s="36">
        <v>1481.9499999999998</v>
      </c>
      <c r="J109" s="36">
        <v>1492</v>
      </c>
      <c r="K109" s="31">
        <v>1471.9</v>
      </c>
      <c r="L109" s="31">
        <v>1456</v>
      </c>
      <c r="M109" s="31">
        <v>20.906400000000001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184.7</v>
      </c>
      <c r="D110" s="36">
        <v>186.33333333333334</v>
      </c>
      <c r="E110" s="36">
        <v>182.66666666666669</v>
      </c>
      <c r="F110" s="36">
        <v>180.63333333333335</v>
      </c>
      <c r="G110" s="36">
        <v>176.9666666666667</v>
      </c>
      <c r="H110" s="36">
        <v>188.36666666666667</v>
      </c>
      <c r="I110" s="36">
        <v>192.03333333333336</v>
      </c>
      <c r="J110" s="36">
        <v>194.06666666666666</v>
      </c>
      <c r="K110" s="31">
        <v>190</v>
      </c>
      <c r="L110" s="31">
        <v>184.3</v>
      </c>
      <c r="M110" s="31">
        <v>34.758020000000002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1403.3</v>
      </c>
      <c r="D111" s="36">
        <v>1400.45</v>
      </c>
      <c r="E111" s="36">
        <v>1393.65</v>
      </c>
      <c r="F111" s="36">
        <v>1384</v>
      </c>
      <c r="G111" s="36">
        <v>1377.2</v>
      </c>
      <c r="H111" s="36">
        <v>1410.1000000000001</v>
      </c>
      <c r="I111" s="36">
        <v>1416.8999999999999</v>
      </c>
      <c r="J111" s="36">
        <v>1426.5500000000002</v>
      </c>
      <c r="K111" s="31">
        <v>1407.25</v>
      </c>
      <c r="L111" s="31">
        <v>1390.8</v>
      </c>
      <c r="M111" s="31">
        <v>27.363810000000001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99</v>
      </c>
      <c r="D112" s="36">
        <v>98.7</v>
      </c>
      <c r="E112" s="36">
        <v>96.9</v>
      </c>
      <c r="F112" s="36">
        <v>94.8</v>
      </c>
      <c r="G112" s="36">
        <v>93</v>
      </c>
      <c r="H112" s="36">
        <v>100.80000000000001</v>
      </c>
      <c r="I112" s="36">
        <v>102.6</v>
      </c>
      <c r="J112" s="36">
        <v>104.70000000000002</v>
      </c>
      <c r="K112" s="31">
        <v>100.5</v>
      </c>
      <c r="L112" s="31">
        <v>96.6</v>
      </c>
      <c r="M112" s="31">
        <v>635.00707999999997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984.65</v>
      </c>
      <c r="D113" s="36">
        <v>980.55000000000007</v>
      </c>
      <c r="E113" s="36">
        <v>975.10000000000014</v>
      </c>
      <c r="F113" s="36">
        <v>965.55000000000007</v>
      </c>
      <c r="G113" s="36">
        <v>960.10000000000014</v>
      </c>
      <c r="H113" s="36">
        <v>990.10000000000014</v>
      </c>
      <c r="I113" s="36">
        <v>995.55000000000018</v>
      </c>
      <c r="J113" s="36">
        <v>1005.1000000000001</v>
      </c>
      <c r="K113" s="31">
        <v>986</v>
      </c>
      <c r="L113" s="31">
        <v>971</v>
      </c>
      <c r="M113" s="31">
        <v>2.4999400000000001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671.5</v>
      </c>
      <c r="D114" s="36">
        <v>670.68333333333339</v>
      </c>
      <c r="E114" s="36">
        <v>667.21666666666681</v>
      </c>
      <c r="F114" s="36">
        <v>662.93333333333339</v>
      </c>
      <c r="G114" s="36">
        <v>659.46666666666681</v>
      </c>
      <c r="H114" s="36">
        <v>674.96666666666681</v>
      </c>
      <c r="I114" s="36">
        <v>678.43333333333351</v>
      </c>
      <c r="J114" s="36">
        <v>682.71666666666681</v>
      </c>
      <c r="K114" s="31">
        <v>674.15</v>
      </c>
      <c r="L114" s="31">
        <v>666.4</v>
      </c>
      <c r="M114" s="31">
        <v>7.3471299999999999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72.8</v>
      </c>
      <c r="D115" s="36">
        <v>73.216666666666669</v>
      </c>
      <c r="E115" s="36">
        <v>72.233333333333334</v>
      </c>
      <c r="F115" s="36">
        <v>71.666666666666671</v>
      </c>
      <c r="G115" s="36">
        <v>70.683333333333337</v>
      </c>
      <c r="H115" s="36">
        <v>73.783333333333331</v>
      </c>
      <c r="I115" s="36">
        <v>74.76666666666668</v>
      </c>
      <c r="J115" s="36">
        <v>75.333333333333329</v>
      </c>
      <c r="K115" s="31">
        <v>74.2</v>
      </c>
      <c r="L115" s="31">
        <v>72.650000000000006</v>
      </c>
      <c r="M115" s="31">
        <v>289.25364999999999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435.35</v>
      </c>
      <c r="D116" s="36">
        <v>434.90000000000003</v>
      </c>
      <c r="E116" s="36">
        <v>433.00000000000006</v>
      </c>
      <c r="F116" s="36">
        <v>430.65000000000003</v>
      </c>
      <c r="G116" s="36">
        <v>428.75000000000006</v>
      </c>
      <c r="H116" s="36">
        <v>437.25000000000006</v>
      </c>
      <c r="I116" s="36">
        <v>439.15000000000003</v>
      </c>
      <c r="J116" s="36">
        <v>441.50000000000006</v>
      </c>
      <c r="K116" s="31">
        <v>436.8</v>
      </c>
      <c r="L116" s="31">
        <v>432.55</v>
      </c>
      <c r="M116" s="31">
        <v>73.08229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622.20000000000005</v>
      </c>
      <c r="D117" s="36">
        <v>615.44999999999993</v>
      </c>
      <c r="E117" s="36">
        <v>603.99999999999989</v>
      </c>
      <c r="F117" s="36">
        <v>585.79999999999995</v>
      </c>
      <c r="G117" s="36">
        <v>574.34999999999991</v>
      </c>
      <c r="H117" s="36">
        <v>633.64999999999986</v>
      </c>
      <c r="I117" s="36">
        <v>645.09999999999991</v>
      </c>
      <c r="J117" s="36">
        <v>663.29999999999984</v>
      </c>
      <c r="K117" s="31">
        <v>626.9</v>
      </c>
      <c r="L117" s="31">
        <v>597.25</v>
      </c>
      <c r="M117" s="31">
        <v>54.921430000000001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386.05</v>
      </c>
      <c r="D118" s="36">
        <v>389.45</v>
      </c>
      <c r="E118" s="36">
        <v>381.65</v>
      </c>
      <c r="F118" s="36">
        <v>377.25</v>
      </c>
      <c r="G118" s="36">
        <v>369.45</v>
      </c>
      <c r="H118" s="36">
        <v>393.84999999999997</v>
      </c>
      <c r="I118" s="36">
        <v>401.65000000000003</v>
      </c>
      <c r="J118" s="36">
        <v>406.04999999999995</v>
      </c>
      <c r="K118" s="31">
        <v>397.25</v>
      </c>
      <c r="L118" s="31">
        <v>385.05</v>
      </c>
      <c r="M118" s="31">
        <v>17.697019999999998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754</v>
      </c>
      <c r="D119" s="36">
        <v>751.7833333333333</v>
      </c>
      <c r="E119" s="36">
        <v>747.11666666666656</v>
      </c>
      <c r="F119" s="36">
        <v>740.23333333333323</v>
      </c>
      <c r="G119" s="36">
        <v>735.56666666666649</v>
      </c>
      <c r="H119" s="36">
        <v>758.66666666666663</v>
      </c>
      <c r="I119" s="36">
        <v>763.33333333333337</v>
      </c>
      <c r="J119" s="36">
        <v>770.2166666666667</v>
      </c>
      <c r="K119" s="31">
        <v>756.45</v>
      </c>
      <c r="L119" s="31">
        <v>744.9</v>
      </c>
      <c r="M119" s="31">
        <v>27.827549999999999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507.95</v>
      </c>
      <c r="D120" s="36">
        <v>508.7</v>
      </c>
      <c r="E120" s="36">
        <v>504.5</v>
      </c>
      <c r="F120" s="36">
        <v>501.05</v>
      </c>
      <c r="G120" s="36">
        <v>496.85</v>
      </c>
      <c r="H120" s="36">
        <v>512.15</v>
      </c>
      <c r="I120" s="36">
        <v>516.34999999999991</v>
      </c>
      <c r="J120" s="36">
        <v>519.79999999999995</v>
      </c>
      <c r="K120" s="31">
        <v>512.9</v>
      </c>
      <c r="L120" s="31">
        <v>505.25</v>
      </c>
      <c r="M120" s="31">
        <v>9.8821499999999993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1740.2</v>
      </c>
      <c r="D121" s="36">
        <v>1739.7333333333333</v>
      </c>
      <c r="E121" s="36">
        <v>1732.4666666666667</v>
      </c>
      <c r="F121" s="36">
        <v>1724.7333333333333</v>
      </c>
      <c r="G121" s="36">
        <v>1717.4666666666667</v>
      </c>
      <c r="H121" s="36">
        <v>1747.4666666666667</v>
      </c>
      <c r="I121" s="36">
        <v>1754.7333333333336</v>
      </c>
      <c r="J121" s="36">
        <v>1762.4666666666667</v>
      </c>
      <c r="K121" s="31">
        <v>1747</v>
      </c>
      <c r="L121" s="31">
        <v>1732</v>
      </c>
      <c r="M121" s="31">
        <v>11.866849999999999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142.44999999999999</v>
      </c>
      <c r="D122" s="36">
        <v>141.98333333333335</v>
      </c>
      <c r="E122" s="36">
        <v>139.56666666666669</v>
      </c>
      <c r="F122" s="36">
        <v>136.68333333333334</v>
      </c>
      <c r="G122" s="36">
        <v>134.26666666666668</v>
      </c>
      <c r="H122" s="36">
        <v>144.8666666666667</v>
      </c>
      <c r="I122" s="36">
        <v>147.28333333333333</v>
      </c>
      <c r="J122" s="36">
        <v>150.16666666666671</v>
      </c>
      <c r="K122" s="31">
        <v>144.4</v>
      </c>
      <c r="L122" s="31">
        <v>139.1</v>
      </c>
      <c r="M122" s="31">
        <v>130.88842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2646.8</v>
      </c>
      <c r="D123" s="36">
        <v>2625.6833333333334</v>
      </c>
      <c r="E123" s="36">
        <v>2600.3666666666668</v>
      </c>
      <c r="F123" s="36">
        <v>2553.9333333333334</v>
      </c>
      <c r="G123" s="36">
        <v>2528.6166666666668</v>
      </c>
      <c r="H123" s="36">
        <v>2672.1166666666668</v>
      </c>
      <c r="I123" s="36">
        <v>2697.4333333333334</v>
      </c>
      <c r="J123" s="36">
        <v>2743.8666666666668</v>
      </c>
      <c r="K123" s="31">
        <v>2651</v>
      </c>
      <c r="L123" s="31">
        <v>2579.25</v>
      </c>
      <c r="M123" s="31">
        <v>3.7116199999999999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372.4</v>
      </c>
      <c r="D124" s="36">
        <v>370.04999999999995</v>
      </c>
      <c r="E124" s="36">
        <v>366.64999999999992</v>
      </c>
      <c r="F124" s="36">
        <v>360.9</v>
      </c>
      <c r="G124" s="36">
        <v>357.49999999999994</v>
      </c>
      <c r="H124" s="36">
        <v>375.7999999999999</v>
      </c>
      <c r="I124" s="36">
        <v>379.2</v>
      </c>
      <c r="J124" s="36">
        <v>384.94999999999987</v>
      </c>
      <c r="K124" s="31">
        <v>373.45</v>
      </c>
      <c r="L124" s="31">
        <v>364.3</v>
      </c>
      <c r="M124" s="31">
        <v>12.749930000000001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464.85</v>
      </c>
      <c r="D125" s="36">
        <v>464.95</v>
      </c>
      <c r="E125" s="36">
        <v>462.45</v>
      </c>
      <c r="F125" s="36">
        <v>460.05</v>
      </c>
      <c r="G125" s="36">
        <v>457.55</v>
      </c>
      <c r="H125" s="36">
        <v>467.34999999999997</v>
      </c>
      <c r="I125" s="36">
        <v>469.84999999999997</v>
      </c>
      <c r="J125" s="36">
        <v>472.24999999999994</v>
      </c>
      <c r="K125" s="31">
        <v>467.45</v>
      </c>
      <c r="L125" s="31">
        <v>462.55</v>
      </c>
      <c r="M125" s="31">
        <v>13.210089999999999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611.4</v>
      </c>
      <c r="D126" s="36">
        <v>611.6</v>
      </c>
      <c r="E126" s="36">
        <v>609.30000000000007</v>
      </c>
      <c r="F126" s="36">
        <v>607.20000000000005</v>
      </c>
      <c r="G126" s="36">
        <v>604.90000000000009</v>
      </c>
      <c r="H126" s="36">
        <v>613.70000000000005</v>
      </c>
      <c r="I126" s="36">
        <v>616</v>
      </c>
      <c r="J126" s="36">
        <v>618.1</v>
      </c>
      <c r="K126" s="31">
        <v>613.9</v>
      </c>
      <c r="L126" s="31">
        <v>609.5</v>
      </c>
      <c r="M126" s="31">
        <v>5.8013199999999996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2975.45</v>
      </c>
      <c r="D127" s="36">
        <v>2960.5666666666671</v>
      </c>
      <c r="E127" s="36">
        <v>2942.1333333333341</v>
      </c>
      <c r="F127" s="36">
        <v>2908.8166666666671</v>
      </c>
      <c r="G127" s="36">
        <v>2890.3833333333341</v>
      </c>
      <c r="H127" s="36">
        <v>2993.8833333333341</v>
      </c>
      <c r="I127" s="36">
        <v>3012.3166666666675</v>
      </c>
      <c r="J127" s="36">
        <v>3045.6333333333341</v>
      </c>
      <c r="K127" s="31">
        <v>2979</v>
      </c>
      <c r="L127" s="31">
        <v>2927.25</v>
      </c>
      <c r="M127" s="31">
        <v>12.354990000000001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5149.6499999999996</v>
      </c>
      <c r="D128" s="36">
        <v>5147.7</v>
      </c>
      <c r="E128" s="36">
        <v>5116.95</v>
      </c>
      <c r="F128" s="36">
        <v>5084.25</v>
      </c>
      <c r="G128" s="36">
        <v>5053.5</v>
      </c>
      <c r="H128" s="36">
        <v>5180.3999999999996</v>
      </c>
      <c r="I128" s="36">
        <v>5211.1499999999996</v>
      </c>
      <c r="J128" s="36">
        <v>5243.8499999999995</v>
      </c>
      <c r="K128" s="31">
        <v>5178.45</v>
      </c>
      <c r="L128" s="31">
        <v>5115</v>
      </c>
      <c r="M128" s="31">
        <v>1.5516399999999999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4261.75</v>
      </c>
      <c r="D129" s="36">
        <v>4256.2166666666662</v>
      </c>
      <c r="E129" s="36">
        <v>4242.4333333333325</v>
      </c>
      <c r="F129" s="36">
        <v>4223.1166666666659</v>
      </c>
      <c r="G129" s="36">
        <v>4209.3333333333321</v>
      </c>
      <c r="H129" s="36">
        <v>4275.5333333333328</v>
      </c>
      <c r="I129" s="36">
        <v>4289.3166666666675</v>
      </c>
      <c r="J129" s="36">
        <v>4308.6333333333332</v>
      </c>
      <c r="K129" s="31">
        <v>4270</v>
      </c>
      <c r="L129" s="31">
        <v>4236.8999999999996</v>
      </c>
      <c r="M129" s="31">
        <v>0.75195000000000001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1199.3</v>
      </c>
      <c r="D130" s="36">
        <v>1195.45</v>
      </c>
      <c r="E130" s="36">
        <v>1189.1000000000001</v>
      </c>
      <c r="F130" s="36">
        <v>1178.9000000000001</v>
      </c>
      <c r="G130" s="36">
        <v>1172.5500000000002</v>
      </c>
      <c r="H130" s="36">
        <v>1205.6500000000001</v>
      </c>
      <c r="I130" s="36">
        <v>1212</v>
      </c>
      <c r="J130" s="36">
        <v>1222.2</v>
      </c>
      <c r="K130" s="31">
        <v>1201.8</v>
      </c>
      <c r="L130" s="31">
        <v>1185.25</v>
      </c>
      <c r="M130" s="31">
        <v>6.6617100000000002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1488.3</v>
      </c>
      <c r="D131" s="36">
        <v>1484.6833333333334</v>
      </c>
      <c r="E131" s="36">
        <v>1477.1666666666667</v>
      </c>
      <c r="F131" s="36">
        <v>1466.0333333333333</v>
      </c>
      <c r="G131" s="36">
        <v>1458.5166666666667</v>
      </c>
      <c r="H131" s="36">
        <v>1495.8166666666668</v>
      </c>
      <c r="I131" s="36">
        <v>1503.3333333333333</v>
      </c>
      <c r="J131" s="36">
        <v>1514.4666666666669</v>
      </c>
      <c r="K131" s="31">
        <v>1492.2</v>
      </c>
      <c r="L131" s="31">
        <v>1473.55</v>
      </c>
      <c r="M131" s="31">
        <v>12.718680000000001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262.7</v>
      </c>
      <c r="D132" s="36">
        <v>261.5</v>
      </c>
      <c r="E132" s="36">
        <v>259.55</v>
      </c>
      <c r="F132" s="36">
        <v>256.40000000000003</v>
      </c>
      <c r="G132" s="36">
        <v>254.45000000000005</v>
      </c>
      <c r="H132" s="36">
        <v>264.64999999999998</v>
      </c>
      <c r="I132" s="36">
        <v>266.60000000000002</v>
      </c>
      <c r="J132" s="36">
        <v>269.74999999999994</v>
      </c>
      <c r="K132" s="31">
        <v>263.45</v>
      </c>
      <c r="L132" s="31">
        <v>258.35000000000002</v>
      </c>
      <c r="M132" s="31">
        <v>22.73658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1762.15</v>
      </c>
      <c r="D133" s="36">
        <v>1756.7166666666665</v>
      </c>
      <c r="E133" s="36">
        <v>1738.4333333333329</v>
      </c>
      <c r="F133" s="36">
        <v>1714.7166666666665</v>
      </c>
      <c r="G133" s="36">
        <v>1696.4333333333329</v>
      </c>
      <c r="H133" s="36">
        <v>1780.4333333333329</v>
      </c>
      <c r="I133" s="36">
        <v>1798.7166666666662</v>
      </c>
      <c r="J133" s="36">
        <v>1822.4333333333329</v>
      </c>
      <c r="K133" s="31">
        <v>1775</v>
      </c>
      <c r="L133" s="31">
        <v>1733</v>
      </c>
      <c r="M133" s="31">
        <v>3.2132100000000001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534</v>
      </c>
      <c r="D134" s="36">
        <v>533.01666666666665</v>
      </c>
      <c r="E134" s="36">
        <v>529.0333333333333</v>
      </c>
      <c r="F134" s="36">
        <v>524.06666666666661</v>
      </c>
      <c r="G134" s="36">
        <v>520.08333333333326</v>
      </c>
      <c r="H134" s="36">
        <v>537.98333333333335</v>
      </c>
      <c r="I134" s="36">
        <v>541.9666666666667</v>
      </c>
      <c r="J134" s="36">
        <v>546.93333333333339</v>
      </c>
      <c r="K134" s="31">
        <v>537</v>
      </c>
      <c r="L134" s="31">
        <v>528.04999999999995</v>
      </c>
      <c r="M134" s="31">
        <v>8.7072299999999991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10284.85</v>
      </c>
      <c r="D135" s="36">
        <v>10291.933333333334</v>
      </c>
      <c r="E135" s="36">
        <v>10244.916666666668</v>
      </c>
      <c r="F135" s="36">
        <v>10204.983333333334</v>
      </c>
      <c r="G135" s="36">
        <v>10157.966666666667</v>
      </c>
      <c r="H135" s="36">
        <v>10331.866666666669</v>
      </c>
      <c r="I135" s="36">
        <v>10378.883333333335</v>
      </c>
      <c r="J135" s="36">
        <v>10418.816666666669</v>
      </c>
      <c r="K135" s="31">
        <v>10338.950000000001</v>
      </c>
      <c r="L135" s="31">
        <v>10252</v>
      </c>
      <c r="M135" s="31">
        <v>4.9045899999999998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594</v>
      </c>
      <c r="D136" s="36">
        <v>591</v>
      </c>
      <c r="E136" s="36">
        <v>573</v>
      </c>
      <c r="F136" s="36">
        <v>552</v>
      </c>
      <c r="G136" s="36">
        <v>534</v>
      </c>
      <c r="H136" s="36">
        <v>612</v>
      </c>
      <c r="I136" s="36">
        <v>630</v>
      </c>
      <c r="J136" s="36">
        <v>651</v>
      </c>
      <c r="K136" s="31">
        <v>609</v>
      </c>
      <c r="L136" s="31">
        <v>570</v>
      </c>
      <c r="M136" s="31">
        <v>14.365180000000001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1070.3499999999999</v>
      </c>
      <c r="D137" s="36">
        <v>1073.7333333333333</v>
      </c>
      <c r="E137" s="36">
        <v>1064.9666666666667</v>
      </c>
      <c r="F137" s="36">
        <v>1059.5833333333333</v>
      </c>
      <c r="G137" s="36">
        <v>1050.8166666666666</v>
      </c>
      <c r="H137" s="36">
        <v>1079.1166666666668</v>
      </c>
      <c r="I137" s="36">
        <v>1087.8833333333337</v>
      </c>
      <c r="J137" s="36">
        <v>1093.2666666666669</v>
      </c>
      <c r="K137" s="31">
        <v>1082.5</v>
      </c>
      <c r="L137" s="31">
        <v>1068.3499999999999</v>
      </c>
      <c r="M137" s="31">
        <v>5.6200799999999997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905.25</v>
      </c>
      <c r="D138" s="36">
        <v>901.51666666666677</v>
      </c>
      <c r="E138" s="36">
        <v>894.83333333333348</v>
      </c>
      <c r="F138" s="36">
        <v>884.41666666666674</v>
      </c>
      <c r="G138" s="36">
        <v>877.73333333333346</v>
      </c>
      <c r="H138" s="36">
        <v>911.93333333333351</v>
      </c>
      <c r="I138" s="36">
        <v>918.61666666666667</v>
      </c>
      <c r="J138" s="36">
        <v>929.03333333333353</v>
      </c>
      <c r="K138" s="31">
        <v>908.2</v>
      </c>
      <c r="L138" s="31">
        <v>891.1</v>
      </c>
      <c r="M138" s="31">
        <v>3.2562099999999998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91.95</v>
      </c>
      <c r="D139" s="36">
        <v>91.5</v>
      </c>
      <c r="E139" s="36">
        <v>90.85</v>
      </c>
      <c r="F139" s="36">
        <v>89.75</v>
      </c>
      <c r="G139" s="36">
        <v>89.1</v>
      </c>
      <c r="H139" s="36">
        <v>92.6</v>
      </c>
      <c r="I139" s="36">
        <v>93.25</v>
      </c>
      <c r="J139" s="36">
        <v>94.35</v>
      </c>
      <c r="K139" s="31">
        <v>92.15</v>
      </c>
      <c r="L139" s="31">
        <v>90.4</v>
      </c>
      <c r="M139" s="31">
        <v>67.852609999999999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2191.6999999999998</v>
      </c>
      <c r="D140" s="36">
        <v>2198.8833333333337</v>
      </c>
      <c r="E140" s="36">
        <v>2174.8666666666672</v>
      </c>
      <c r="F140" s="36">
        <v>2158.0333333333338</v>
      </c>
      <c r="G140" s="36">
        <v>2134.0166666666673</v>
      </c>
      <c r="H140" s="36">
        <v>2215.7166666666672</v>
      </c>
      <c r="I140" s="36">
        <v>2239.7333333333336</v>
      </c>
      <c r="J140" s="36">
        <v>2256.5666666666671</v>
      </c>
      <c r="K140" s="31">
        <v>2222.9</v>
      </c>
      <c r="L140" s="31">
        <v>2182.0500000000002</v>
      </c>
      <c r="M140" s="31">
        <v>5.8405699999999996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107391.85</v>
      </c>
      <c r="D141" s="36">
        <v>107796.68333333333</v>
      </c>
      <c r="E141" s="36">
        <v>106698.36666666667</v>
      </c>
      <c r="F141" s="36">
        <v>106004.88333333333</v>
      </c>
      <c r="G141" s="36">
        <v>104906.56666666667</v>
      </c>
      <c r="H141" s="36">
        <v>108490.16666666667</v>
      </c>
      <c r="I141" s="36">
        <v>109588.48333333335</v>
      </c>
      <c r="J141" s="36">
        <v>110281.96666666667</v>
      </c>
      <c r="K141" s="31">
        <v>108895</v>
      </c>
      <c r="L141" s="31">
        <v>107103.2</v>
      </c>
      <c r="M141" s="31">
        <v>7.7160000000000006E-2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58.8</v>
      </c>
      <c r="D142" s="36">
        <v>58.633333333333333</v>
      </c>
      <c r="E142" s="36">
        <v>58.016666666666666</v>
      </c>
      <c r="F142" s="36">
        <v>57.233333333333334</v>
      </c>
      <c r="G142" s="36">
        <v>56.616666666666667</v>
      </c>
      <c r="H142" s="36">
        <v>59.416666666666664</v>
      </c>
      <c r="I142" s="36">
        <v>60.033333333333324</v>
      </c>
      <c r="J142" s="36">
        <v>60.816666666666663</v>
      </c>
      <c r="K142" s="31">
        <v>59.25</v>
      </c>
      <c r="L142" s="31">
        <v>57.85</v>
      </c>
      <c r="M142" s="31">
        <v>83.889840000000007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1331.9</v>
      </c>
      <c r="D143" s="36">
        <v>1334.0833333333333</v>
      </c>
      <c r="E143" s="36">
        <v>1323.6666666666665</v>
      </c>
      <c r="F143" s="36">
        <v>1315.4333333333332</v>
      </c>
      <c r="G143" s="36">
        <v>1305.0166666666664</v>
      </c>
      <c r="H143" s="36">
        <v>1342.3166666666666</v>
      </c>
      <c r="I143" s="36">
        <v>1352.7333333333331</v>
      </c>
      <c r="J143" s="36">
        <v>1360.9666666666667</v>
      </c>
      <c r="K143" s="31">
        <v>1344.5</v>
      </c>
      <c r="L143" s="31">
        <v>1325.85</v>
      </c>
      <c r="M143" s="31">
        <v>1.9732799999999999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4311.55</v>
      </c>
      <c r="D144" s="36">
        <v>4307.5166666666664</v>
      </c>
      <c r="E144" s="36">
        <v>4260.0333333333328</v>
      </c>
      <c r="F144" s="36">
        <v>4208.5166666666664</v>
      </c>
      <c r="G144" s="36">
        <v>4161.0333333333328</v>
      </c>
      <c r="H144" s="36">
        <v>4359.0333333333328</v>
      </c>
      <c r="I144" s="36">
        <v>4406.5166666666664</v>
      </c>
      <c r="J144" s="36">
        <v>4458.0333333333328</v>
      </c>
      <c r="K144" s="31">
        <v>4355</v>
      </c>
      <c r="L144" s="31">
        <v>4256</v>
      </c>
      <c r="M144" s="31">
        <v>2.7194400000000001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3636.05</v>
      </c>
      <c r="D145" s="36">
        <v>3605.35</v>
      </c>
      <c r="E145" s="36">
        <v>3567.8999999999996</v>
      </c>
      <c r="F145" s="36">
        <v>3499.7499999999995</v>
      </c>
      <c r="G145" s="36">
        <v>3462.2999999999993</v>
      </c>
      <c r="H145" s="36">
        <v>3673.5</v>
      </c>
      <c r="I145" s="36">
        <v>3710.95</v>
      </c>
      <c r="J145" s="36">
        <v>3779.1000000000004</v>
      </c>
      <c r="K145" s="31">
        <v>3642.8</v>
      </c>
      <c r="L145" s="31">
        <v>3537.2</v>
      </c>
      <c r="M145" s="31">
        <v>2.0222600000000002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24289.55</v>
      </c>
      <c r="D146" s="36">
        <v>24246.25</v>
      </c>
      <c r="E146" s="36">
        <v>24102</v>
      </c>
      <c r="F146" s="36">
        <v>23914.45</v>
      </c>
      <c r="G146" s="36">
        <v>23770.2</v>
      </c>
      <c r="H146" s="36">
        <v>24433.8</v>
      </c>
      <c r="I146" s="36">
        <v>24578.05</v>
      </c>
      <c r="J146" s="36">
        <v>24765.599999999999</v>
      </c>
      <c r="K146" s="31">
        <v>24390.5</v>
      </c>
      <c r="L146" s="31">
        <v>24058.7</v>
      </c>
      <c r="M146" s="31">
        <v>0.74275999999999998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50.4</v>
      </c>
      <c r="D147" s="36">
        <v>50.6</v>
      </c>
      <c r="E147" s="36">
        <v>50.050000000000004</v>
      </c>
      <c r="F147" s="36">
        <v>49.7</v>
      </c>
      <c r="G147" s="36">
        <v>49.150000000000006</v>
      </c>
      <c r="H147" s="36">
        <v>50.95</v>
      </c>
      <c r="I147" s="36">
        <v>51.5</v>
      </c>
      <c r="J147" s="36">
        <v>51.85</v>
      </c>
      <c r="K147" s="31">
        <v>51.15</v>
      </c>
      <c r="L147" s="31">
        <v>50.25</v>
      </c>
      <c r="M147" s="31">
        <v>82.169300000000007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160.35</v>
      </c>
      <c r="D148" s="36">
        <v>160.68333333333334</v>
      </c>
      <c r="E148" s="36">
        <v>159.11666666666667</v>
      </c>
      <c r="F148" s="36">
        <v>157.88333333333333</v>
      </c>
      <c r="G148" s="36">
        <v>156.31666666666666</v>
      </c>
      <c r="H148" s="36">
        <v>161.91666666666669</v>
      </c>
      <c r="I148" s="36">
        <v>163.48333333333335</v>
      </c>
      <c r="J148" s="36">
        <v>164.7166666666667</v>
      </c>
      <c r="K148" s="31">
        <v>162.25</v>
      </c>
      <c r="L148" s="31">
        <v>159.44999999999999</v>
      </c>
      <c r="M148" s="31">
        <v>75.896379999999994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235.85</v>
      </c>
      <c r="D149" s="36">
        <v>235.86666666666665</v>
      </c>
      <c r="E149" s="36">
        <v>234.5333333333333</v>
      </c>
      <c r="F149" s="36">
        <v>233.21666666666667</v>
      </c>
      <c r="G149" s="36">
        <v>231.88333333333333</v>
      </c>
      <c r="H149" s="36">
        <v>237.18333333333328</v>
      </c>
      <c r="I149" s="36">
        <v>238.51666666666659</v>
      </c>
      <c r="J149" s="36">
        <v>239.83333333333326</v>
      </c>
      <c r="K149" s="31">
        <v>237.2</v>
      </c>
      <c r="L149" s="31">
        <v>234.55</v>
      </c>
      <c r="M149" s="31">
        <v>53.386049999999997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147.35</v>
      </c>
      <c r="D150" s="36">
        <v>145.66666666666666</v>
      </c>
      <c r="E150" s="36">
        <v>143.33333333333331</v>
      </c>
      <c r="F150" s="36">
        <v>139.31666666666666</v>
      </c>
      <c r="G150" s="36">
        <v>136.98333333333332</v>
      </c>
      <c r="H150" s="36">
        <v>149.68333333333331</v>
      </c>
      <c r="I150" s="36">
        <v>152.01666666666662</v>
      </c>
      <c r="J150" s="36">
        <v>156.0333333333333</v>
      </c>
      <c r="K150" s="31">
        <v>148</v>
      </c>
      <c r="L150" s="31">
        <v>141.65</v>
      </c>
      <c r="M150" s="31">
        <v>97.280559999999994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1245.2</v>
      </c>
      <c r="D151" s="36">
        <v>1242.5666666666666</v>
      </c>
      <c r="E151" s="36">
        <v>1233.8833333333332</v>
      </c>
      <c r="F151" s="36">
        <v>1222.5666666666666</v>
      </c>
      <c r="G151" s="36">
        <v>1213.8833333333332</v>
      </c>
      <c r="H151" s="36">
        <v>1253.8833333333332</v>
      </c>
      <c r="I151" s="36">
        <v>1262.5666666666666</v>
      </c>
      <c r="J151" s="36">
        <v>1273.8833333333332</v>
      </c>
      <c r="K151" s="31">
        <v>1251.25</v>
      </c>
      <c r="L151" s="31">
        <v>1231.25</v>
      </c>
      <c r="M151" s="31">
        <v>7.4237500000000001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3981.6</v>
      </c>
      <c r="D152" s="36">
        <v>3975.6333333333332</v>
      </c>
      <c r="E152" s="36">
        <v>3950.9666666666662</v>
      </c>
      <c r="F152" s="36">
        <v>3920.333333333333</v>
      </c>
      <c r="G152" s="36">
        <v>3895.6666666666661</v>
      </c>
      <c r="H152" s="36">
        <v>4006.2666666666664</v>
      </c>
      <c r="I152" s="36">
        <v>4030.9333333333334</v>
      </c>
      <c r="J152" s="36">
        <v>4061.5666666666666</v>
      </c>
      <c r="K152" s="31">
        <v>4000.3</v>
      </c>
      <c r="L152" s="31">
        <v>3945</v>
      </c>
      <c r="M152" s="31">
        <v>0.28210000000000002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311.3</v>
      </c>
      <c r="D153" s="36">
        <v>310.11666666666667</v>
      </c>
      <c r="E153" s="36">
        <v>304.53333333333336</v>
      </c>
      <c r="F153" s="36">
        <v>297.76666666666671</v>
      </c>
      <c r="G153" s="36">
        <v>292.18333333333339</v>
      </c>
      <c r="H153" s="36">
        <v>316.88333333333333</v>
      </c>
      <c r="I153" s="36">
        <v>322.46666666666658</v>
      </c>
      <c r="J153" s="36">
        <v>329.23333333333329</v>
      </c>
      <c r="K153" s="31">
        <v>315.7</v>
      </c>
      <c r="L153" s="31">
        <v>303.35000000000002</v>
      </c>
      <c r="M153" s="31">
        <v>33.528889999999997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193.3</v>
      </c>
      <c r="D154" s="36">
        <v>192.35</v>
      </c>
      <c r="E154" s="36">
        <v>190.5</v>
      </c>
      <c r="F154" s="36">
        <v>187.70000000000002</v>
      </c>
      <c r="G154" s="36">
        <v>185.85000000000002</v>
      </c>
      <c r="H154" s="36">
        <v>195.14999999999998</v>
      </c>
      <c r="I154" s="36">
        <v>196.99999999999994</v>
      </c>
      <c r="J154" s="36">
        <v>199.79999999999995</v>
      </c>
      <c r="K154" s="31">
        <v>194.2</v>
      </c>
      <c r="L154" s="31">
        <v>189.55</v>
      </c>
      <c r="M154" s="31">
        <v>89.62124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37501.15</v>
      </c>
      <c r="D155" s="36">
        <v>37545.566666666673</v>
      </c>
      <c r="E155" s="36">
        <v>37312.583333333343</v>
      </c>
      <c r="F155" s="36">
        <v>37124.01666666667</v>
      </c>
      <c r="G155" s="36">
        <v>36891.03333333334</v>
      </c>
      <c r="H155" s="36">
        <v>37734.133333333346</v>
      </c>
      <c r="I155" s="36">
        <v>37967.116666666669</v>
      </c>
      <c r="J155" s="36">
        <v>38155.683333333349</v>
      </c>
      <c r="K155" s="31">
        <v>37778.550000000003</v>
      </c>
      <c r="L155" s="31">
        <v>37357</v>
      </c>
      <c r="M155" s="31">
        <v>0.15698999999999999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1420.35</v>
      </c>
      <c r="D156" s="36">
        <v>1411.8</v>
      </c>
      <c r="E156" s="36">
        <v>1393.6</v>
      </c>
      <c r="F156" s="36">
        <v>1366.85</v>
      </c>
      <c r="G156" s="36">
        <v>1348.6499999999999</v>
      </c>
      <c r="H156" s="36">
        <v>1438.55</v>
      </c>
      <c r="I156" s="36">
        <v>1456.7500000000002</v>
      </c>
      <c r="J156" s="36">
        <v>1483.5</v>
      </c>
      <c r="K156" s="31">
        <v>1430</v>
      </c>
      <c r="L156" s="31">
        <v>1385.05</v>
      </c>
      <c r="M156" s="31">
        <v>9.7137600000000006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880.65</v>
      </c>
      <c r="D157" s="36">
        <v>890.56666666666661</v>
      </c>
      <c r="E157" s="36">
        <v>866.13333333333321</v>
      </c>
      <c r="F157" s="36">
        <v>851.61666666666656</v>
      </c>
      <c r="G157" s="36">
        <v>827.18333333333317</v>
      </c>
      <c r="H157" s="36">
        <v>905.08333333333326</v>
      </c>
      <c r="I157" s="36">
        <v>929.51666666666665</v>
      </c>
      <c r="J157" s="36">
        <v>944.0333333333333</v>
      </c>
      <c r="K157" s="31">
        <v>915</v>
      </c>
      <c r="L157" s="31">
        <v>876.05</v>
      </c>
      <c r="M157" s="31">
        <v>34.957250000000002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1004.8</v>
      </c>
      <c r="D158" s="36">
        <v>1000.6333333333332</v>
      </c>
      <c r="E158" s="36">
        <v>992.36666666666645</v>
      </c>
      <c r="F158" s="36">
        <v>979.93333333333328</v>
      </c>
      <c r="G158" s="36">
        <v>971.66666666666652</v>
      </c>
      <c r="H158" s="36">
        <v>1013.0666666666664</v>
      </c>
      <c r="I158" s="36">
        <v>1021.3333333333333</v>
      </c>
      <c r="J158" s="36">
        <v>1033.7666666666664</v>
      </c>
      <c r="K158" s="31">
        <v>1008.9</v>
      </c>
      <c r="L158" s="31">
        <v>988.2</v>
      </c>
      <c r="M158" s="31">
        <v>4.0186000000000002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6246</v>
      </c>
      <c r="D159" s="36">
        <v>6270.833333333333</v>
      </c>
      <c r="E159" s="36">
        <v>6195.1666666666661</v>
      </c>
      <c r="F159" s="36">
        <v>6144.333333333333</v>
      </c>
      <c r="G159" s="36">
        <v>6068.6666666666661</v>
      </c>
      <c r="H159" s="36">
        <v>6321.6666666666661</v>
      </c>
      <c r="I159" s="36">
        <v>6397.3333333333321</v>
      </c>
      <c r="J159" s="36">
        <v>6448.1666666666661</v>
      </c>
      <c r="K159" s="31">
        <v>6346.5</v>
      </c>
      <c r="L159" s="31">
        <v>6220</v>
      </c>
      <c r="M159" s="31">
        <v>3.54427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202.8</v>
      </c>
      <c r="D160" s="36">
        <v>201.2166666666667</v>
      </c>
      <c r="E160" s="36">
        <v>198.63333333333338</v>
      </c>
      <c r="F160" s="36">
        <v>194.4666666666667</v>
      </c>
      <c r="G160" s="36">
        <v>191.88333333333338</v>
      </c>
      <c r="H160" s="36">
        <v>205.38333333333338</v>
      </c>
      <c r="I160" s="36">
        <v>207.9666666666667</v>
      </c>
      <c r="J160" s="36">
        <v>212.13333333333338</v>
      </c>
      <c r="K160" s="31">
        <v>203.8</v>
      </c>
      <c r="L160" s="31">
        <v>197.05</v>
      </c>
      <c r="M160" s="31">
        <v>112.91750999999999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260.75</v>
      </c>
      <c r="D161" s="36">
        <v>261.06666666666666</v>
      </c>
      <c r="E161" s="36">
        <v>257.48333333333335</v>
      </c>
      <c r="F161" s="36">
        <v>254.2166666666667</v>
      </c>
      <c r="G161" s="36">
        <v>250.63333333333338</v>
      </c>
      <c r="H161" s="36">
        <v>264.33333333333331</v>
      </c>
      <c r="I161" s="36">
        <v>267.91666666666669</v>
      </c>
      <c r="J161" s="36">
        <v>271.18333333333328</v>
      </c>
      <c r="K161" s="31">
        <v>264.64999999999998</v>
      </c>
      <c r="L161" s="31">
        <v>257.8</v>
      </c>
      <c r="M161" s="31">
        <v>150.66703999999999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17656.2</v>
      </c>
      <c r="D162" s="36">
        <v>17648.433333333331</v>
      </c>
      <c r="E162" s="36">
        <v>17546.866666666661</v>
      </c>
      <c r="F162" s="36">
        <v>17437.533333333329</v>
      </c>
      <c r="G162" s="36">
        <v>17335.96666666666</v>
      </c>
      <c r="H162" s="36">
        <v>17757.766666666663</v>
      </c>
      <c r="I162" s="36">
        <v>17859.333333333336</v>
      </c>
      <c r="J162" s="36">
        <v>17968.666666666664</v>
      </c>
      <c r="K162" s="31">
        <v>17750</v>
      </c>
      <c r="L162" s="31">
        <v>17539.099999999999</v>
      </c>
      <c r="M162" s="31">
        <v>2.9350000000000001E-2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2433.6999999999998</v>
      </c>
      <c r="D163" s="36">
        <v>2442.0333333333333</v>
      </c>
      <c r="E163" s="36">
        <v>2412.6166666666668</v>
      </c>
      <c r="F163" s="36">
        <v>2391.5333333333333</v>
      </c>
      <c r="G163" s="36">
        <v>2362.1166666666668</v>
      </c>
      <c r="H163" s="36">
        <v>2463.1166666666668</v>
      </c>
      <c r="I163" s="36">
        <v>2492.5333333333338</v>
      </c>
      <c r="J163" s="36">
        <v>2513.6166666666668</v>
      </c>
      <c r="K163" s="31">
        <v>2471.4499999999998</v>
      </c>
      <c r="L163" s="31">
        <v>2420.9499999999998</v>
      </c>
      <c r="M163" s="31">
        <v>3.25475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3481.45</v>
      </c>
      <c r="D164" s="36">
        <v>3463.1999999999994</v>
      </c>
      <c r="E164" s="36">
        <v>3399.4499999999989</v>
      </c>
      <c r="F164" s="36">
        <v>3317.4499999999994</v>
      </c>
      <c r="G164" s="36">
        <v>3253.6999999999989</v>
      </c>
      <c r="H164" s="36">
        <v>3545.1999999999989</v>
      </c>
      <c r="I164" s="36">
        <v>3608.95</v>
      </c>
      <c r="J164" s="36">
        <v>3690.9499999999989</v>
      </c>
      <c r="K164" s="31">
        <v>3526.95</v>
      </c>
      <c r="L164" s="31">
        <v>3381.2</v>
      </c>
      <c r="M164" s="31">
        <v>3.3542299999999998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74.900000000000006</v>
      </c>
      <c r="D165" s="36">
        <v>75.05</v>
      </c>
      <c r="E165" s="36">
        <v>74.599999999999994</v>
      </c>
      <c r="F165" s="36">
        <v>74.3</v>
      </c>
      <c r="G165" s="36">
        <v>73.849999999999994</v>
      </c>
      <c r="H165" s="36">
        <v>75.349999999999994</v>
      </c>
      <c r="I165" s="36">
        <v>75.800000000000011</v>
      </c>
      <c r="J165" s="36">
        <v>76.099999999999994</v>
      </c>
      <c r="K165" s="31">
        <v>75.5</v>
      </c>
      <c r="L165" s="31">
        <v>74.75</v>
      </c>
      <c r="M165" s="31">
        <v>227.81133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724.65</v>
      </c>
      <c r="D166" s="36">
        <v>721.48333333333323</v>
      </c>
      <c r="E166" s="36">
        <v>708.06666666666649</v>
      </c>
      <c r="F166" s="36">
        <v>691.48333333333323</v>
      </c>
      <c r="G166" s="36">
        <v>678.06666666666649</v>
      </c>
      <c r="H166" s="36">
        <v>738.06666666666649</v>
      </c>
      <c r="I166" s="36">
        <v>751.48333333333323</v>
      </c>
      <c r="J166" s="36">
        <v>768.06666666666649</v>
      </c>
      <c r="K166" s="31">
        <v>734.9</v>
      </c>
      <c r="L166" s="31">
        <v>704.9</v>
      </c>
      <c r="M166" s="31">
        <v>33.072839999999999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5138.8500000000004</v>
      </c>
      <c r="D167" s="36">
        <v>5119.7333333333336</v>
      </c>
      <c r="E167" s="36">
        <v>5068.4666666666672</v>
      </c>
      <c r="F167" s="36">
        <v>4998.0833333333339</v>
      </c>
      <c r="G167" s="36">
        <v>4946.8166666666675</v>
      </c>
      <c r="H167" s="36">
        <v>5190.1166666666668</v>
      </c>
      <c r="I167" s="36">
        <v>5241.3833333333332</v>
      </c>
      <c r="J167" s="36">
        <v>5311.7666666666664</v>
      </c>
      <c r="K167" s="31">
        <v>5171</v>
      </c>
      <c r="L167" s="31">
        <v>5049.3500000000004</v>
      </c>
      <c r="M167" s="31">
        <v>6.1338299999999997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349.55</v>
      </c>
      <c r="D168" s="36">
        <v>349.7</v>
      </c>
      <c r="E168" s="36">
        <v>342.4</v>
      </c>
      <c r="F168" s="36">
        <v>335.25</v>
      </c>
      <c r="G168" s="36">
        <v>327.95</v>
      </c>
      <c r="H168" s="36">
        <v>356.84999999999997</v>
      </c>
      <c r="I168" s="36">
        <v>364.15000000000003</v>
      </c>
      <c r="J168" s="36">
        <v>371.29999999999995</v>
      </c>
      <c r="K168" s="31">
        <v>357</v>
      </c>
      <c r="L168" s="31">
        <v>342.55</v>
      </c>
      <c r="M168" s="31">
        <v>37.665990000000001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208.2</v>
      </c>
      <c r="D169" s="36">
        <v>207.36666666666665</v>
      </c>
      <c r="E169" s="36">
        <v>205.7833333333333</v>
      </c>
      <c r="F169" s="36">
        <v>203.36666666666665</v>
      </c>
      <c r="G169" s="36">
        <v>201.7833333333333</v>
      </c>
      <c r="H169" s="36">
        <v>209.7833333333333</v>
      </c>
      <c r="I169" s="36">
        <v>211.36666666666662</v>
      </c>
      <c r="J169" s="36">
        <v>213.7833333333333</v>
      </c>
      <c r="K169" s="31">
        <v>208.95</v>
      </c>
      <c r="L169" s="31">
        <v>204.95</v>
      </c>
      <c r="M169" s="31">
        <v>98.044150000000002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800.6</v>
      </c>
      <c r="D170" s="36">
        <v>793.0333333333333</v>
      </c>
      <c r="E170" s="36">
        <v>780.56666666666661</v>
      </c>
      <c r="F170" s="36">
        <v>760.5333333333333</v>
      </c>
      <c r="G170" s="36">
        <v>748.06666666666661</v>
      </c>
      <c r="H170" s="36">
        <v>813.06666666666661</v>
      </c>
      <c r="I170" s="36">
        <v>825.5333333333333</v>
      </c>
      <c r="J170" s="36">
        <v>845.56666666666661</v>
      </c>
      <c r="K170" s="31">
        <v>805.5</v>
      </c>
      <c r="L170" s="31">
        <v>773</v>
      </c>
      <c r="M170" s="31">
        <v>14.74546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1005.65</v>
      </c>
      <c r="D171" s="36">
        <v>1001.0666666666666</v>
      </c>
      <c r="E171" s="36">
        <v>988.23333333333323</v>
      </c>
      <c r="F171" s="36">
        <v>970.81666666666661</v>
      </c>
      <c r="G171" s="36">
        <v>957.98333333333323</v>
      </c>
      <c r="H171" s="36">
        <v>1018.4833333333332</v>
      </c>
      <c r="I171" s="36">
        <v>1031.3166666666666</v>
      </c>
      <c r="J171" s="36">
        <v>1048.7333333333331</v>
      </c>
      <c r="K171" s="31">
        <v>1013.9</v>
      </c>
      <c r="L171" s="31">
        <v>983.65</v>
      </c>
      <c r="M171" s="31">
        <v>5.6396199999999999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304.2</v>
      </c>
      <c r="D172" s="36">
        <v>304</v>
      </c>
      <c r="E172" s="36">
        <v>300.7</v>
      </c>
      <c r="F172" s="36">
        <v>297.2</v>
      </c>
      <c r="G172" s="36">
        <v>293.89999999999998</v>
      </c>
      <c r="H172" s="36">
        <v>307.5</v>
      </c>
      <c r="I172" s="36">
        <v>310.79999999999995</v>
      </c>
      <c r="J172" s="36">
        <v>314.3</v>
      </c>
      <c r="K172" s="31">
        <v>307.3</v>
      </c>
      <c r="L172" s="31">
        <v>300.5</v>
      </c>
      <c r="M172" s="31">
        <v>92.622990000000001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2339</v>
      </c>
      <c r="D173" s="36">
        <v>2334.8666666666668</v>
      </c>
      <c r="E173" s="36">
        <v>2329.7333333333336</v>
      </c>
      <c r="F173" s="36">
        <v>2320.4666666666667</v>
      </c>
      <c r="G173" s="36">
        <v>2315.3333333333335</v>
      </c>
      <c r="H173" s="36">
        <v>2344.1333333333337</v>
      </c>
      <c r="I173" s="36">
        <v>2349.2666666666669</v>
      </c>
      <c r="J173" s="36">
        <v>2358.5333333333338</v>
      </c>
      <c r="K173" s="31">
        <v>2340</v>
      </c>
      <c r="L173" s="31">
        <v>2325.6</v>
      </c>
      <c r="M173" s="31">
        <v>53.236519999999999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86.85</v>
      </c>
      <c r="D174" s="36">
        <v>86.533333333333346</v>
      </c>
      <c r="E174" s="36">
        <v>85.566666666666691</v>
      </c>
      <c r="F174" s="36">
        <v>84.283333333333346</v>
      </c>
      <c r="G174" s="36">
        <v>83.316666666666691</v>
      </c>
      <c r="H174" s="36">
        <v>87.816666666666691</v>
      </c>
      <c r="I174" s="36">
        <v>88.78333333333336</v>
      </c>
      <c r="J174" s="36">
        <v>90.066666666666691</v>
      </c>
      <c r="K174" s="31">
        <v>87.5</v>
      </c>
      <c r="L174" s="31">
        <v>85.25</v>
      </c>
      <c r="M174" s="31">
        <v>117.05947999999999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753.9</v>
      </c>
      <c r="D175" s="36">
        <v>752.54999999999984</v>
      </c>
      <c r="E175" s="36">
        <v>749.29999999999973</v>
      </c>
      <c r="F175" s="36">
        <v>744.69999999999993</v>
      </c>
      <c r="G175" s="36">
        <v>741.44999999999982</v>
      </c>
      <c r="H175" s="36">
        <v>757.14999999999964</v>
      </c>
      <c r="I175" s="36">
        <v>760.39999999999986</v>
      </c>
      <c r="J175" s="36">
        <v>764.99999999999955</v>
      </c>
      <c r="K175" s="31">
        <v>755.8</v>
      </c>
      <c r="L175" s="31">
        <v>747.95</v>
      </c>
      <c r="M175" s="31">
        <v>13.73751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1331.85</v>
      </c>
      <c r="D176" s="36">
        <v>1331.9833333333333</v>
      </c>
      <c r="E176" s="36">
        <v>1323.2666666666667</v>
      </c>
      <c r="F176" s="36">
        <v>1314.6833333333334</v>
      </c>
      <c r="G176" s="36">
        <v>1305.9666666666667</v>
      </c>
      <c r="H176" s="36">
        <v>1340.5666666666666</v>
      </c>
      <c r="I176" s="36">
        <v>1349.2833333333333</v>
      </c>
      <c r="J176" s="36">
        <v>1357.8666666666666</v>
      </c>
      <c r="K176" s="31">
        <v>1340.7</v>
      </c>
      <c r="L176" s="31">
        <v>1323.4</v>
      </c>
      <c r="M176" s="31">
        <v>3.7710599999999999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574.35</v>
      </c>
      <c r="D177" s="36">
        <v>576.69999999999993</v>
      </c>
      <c r="E177" s="36">
        <v>570.89999999999986</v>
      </c>
      <c r="F177" s="36">
        <v>567.44999999999993</v>
      </c>
      <c r="G177" s="36">
        <v>561.64999999999986</v>
      </c>
      <c r="H177" s="36">
        <v>580.14999999999986</v>
      </c>
      <c r="I177" s="36">
        <v>585.94999999999982</v>
      </c>
      <c r="J177" s="36">
        <v>589.39999999999986</v>
      </c>
      <c r="K177" s="31">
        <v>582.5</v>
      </c>
      <c r="L177" s="31">
        <v>573.25</v>
      </c>
      <c r="M177" s="31">
        <v>164.99137999999999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26401</v>
      </c>
      <c r="D178" s="36">
        <v>26298.333333333332</v>
      </c>
      <c r="E178" s="36">
        <v>26102.266666666663</v>
      </c>
      <c r="F178" s="36">
        <v>25803.533333333329</v>
      </c>
      <c r="G178" s="36">
        <v>25607.46666666666</v>
      </c>
      <c r="H178" s="36">
        <v>26597.066666666666</v>
      </c>
      <c r="I178" s="36">
        <v>26793.133333333339</v>
      </c>
      <c r="J178" s="36">
        <v>27091.866666666669</v>
      </c>
      <c r="K178" s="31">
        <v>26494.400000000001</v>
      </c>
      <c r="L178" s="31">
        <v>25999.599999999999</v>
      </c>
      <c r="M178" s="31">
        <v>0.20369999999999999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1991.5</v>
      </c>
      <c r="D179" s="36">
        <v>1995.3</v>
      </c>
      <c r="E179" s="36">
        <v>1978.1999999999998</v>
      </c>
      <c r="F179" s="36">
        <v>1964.8999999999999</v>
      </c>
      <c r="G179" s="36">
        <v>1947.7999999999997</v>
      </c>
      <c r="H179" s="36">
        <v>2008.6</v>
      </c>
      <c r="I179" s="36">
        <v>2025.6999999999998</v>
      </c>
      <c r="J179" s="36">
        <v>2039</v>
      </c>
      <c r="K179" s="31">
        <v>2012.4</v>
      </c>
      <c r="L179" s="31">
        <v>1982</v>
      </c>
      <c r="M179" s="31">
        <v>11.26831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3367.2</v>
      </c>
      <c r="D180" s="36">
        <v>3361.9833333333331</v>
      </c>
      <c r="E180" s="36">
        <v>3343.8666666666663</v>
      </c>
      <c r="F180" s="36">
        <v>3320.5333333333333</v>
      </c>
      <c r="G180" s="36">
        <v>3302.4166666666665</v>
      </c>
      <c r="H180" s="36">
        <v>3385.3166666666662</v>
      </c>
      <c r="I180" s="36">
        <v>3403.4333333333329</v>
      </c>
      <c r="J180" s="36">
        <v>3426.766666666666</v>
      </c>
      <c r="K180" s="31">
        <v>3380.1</v>
      </c>
      <c r="L180" s="31">
        <v>3338.65</v>
      </c>
      <c r="M180" s="31">
        <v>4.4924600000000003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556.15</v>
      </c>
      <c r="D181" s="36">
        <v>554.43333333333339</v>
      </c>
      <c r="E181" s="36">
        <v>548.86666666666679</v>
      </c>
      <c r="F181" s="36">
        <v>541.58333333333337</v>
      </c>
      <c r="G181" s="36">
        <v>536.01666666666677</v>
      </c>
      <c r="H181" s="36">
        <v>561.71666666666681</v>
      </c>
      <c r="I181" s="36">
        <v>567.28333333333342</v>
      </c>
      <c r="J181" s="36">
        <v>574.56666666666683</v>
      </c>
      <c r="K181" s="31">
        <v>560</v>
      </c>
      <c r="L181" s="31">
        <v>547.15</v>
      </c>
      <c r="M181" s="31">
        <v>5.8048299999999999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2337.1999999999998</v>
      </c>
      <c r="D182" s="36">
        <v>2315.5833333333335</v>
      </c>
      <c r="E182" s="36">
        <v>2281.666666666667</v>
      </c>
      <c r="F182" s="36">
        <v>2226.1333333333337</v>
      </c>
      <c r="G182" s="36">
        <v>2192.2166666666672</v>
      </c>
      <c r="H182" s="36">
        <v>2371.1166666666668</v>
      </c>
      <c r="I182" s="36">
        <v>2405.0333333333338</v>
      </c>
      <c r="J182" s="36">
        <v>2460.5666666666666</v>
      </c>
      <c r="K182" s="31">
        <v>2349.5</v>
      </c>
      <c r="L182" s="31">
        <v>2260.0500000000002</v>
      </c>
      <c r="M182" s="31">
        <v>8.4520700000000009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1150</v>
      </c>
      <c r="D183" s="36">
        <v>1147</v>
      </c>
      <c r="E183" s="36">
        <v>1143</v>
      </c>
      <c r="F183" s="36">
        <v>1136</v>
      </c>
      <c r="G183" s="36">
        <v>1132</v>
      </c>
      <c r="H183" s="36">
        <v>1154</v>
      </c>
      <c r="I183" s="36">
        <v>1158</v>
      </c>
      <c r="J183" s="36">
        <v>1165</v>
      </c>
      <c r="K183" s="31">
        <v>1151</v>
      </c>
      <c r="L183" s="31">
        <v>1140</v>
      </c>
      <c r="M183" s="31">
        <v>14.28537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651.45000000000005</v>
      </c>
      <c r="D184" s="36">
        <v>653.2833333333333</v>
      </c>
      <c r="E184" s="36">
        <v>648.41666666666663</v>
      </c>
      <c r="F184" s="36">
        <v>645.38333333333333</v>
      </c>
      <c r="G184" s="36">
        <v>640.51666666666665</v>
      </c>
      <c r="H184" s="36">
        <v>656.31666666666661</v>
      </c>
      <c r="I184" s="36">
        <v>661.18333333333339</v>
      </c>
      <c r="J184" s="36">
        <v>664.21666666666658</v>
      </c>
      <c r="K184" s="31">
        <v>658.15</v>
      </c>
      <c r="L184" s="31">
        <v>650.25</v>
      </c>
      <c r="M184" s="31">
        <v>5.1287200000000004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713.8</v>
      </c>
      <c r="D185" s="36">
        <v>707.86666666666667</v>
      </c>
      <c r="E185" s="36">
        <v>698.73333333333335</v>
      </c>
      <c r="F185" s="36">
        <v>683.66666666666663</v>
      </c>
      <c r="G185" s="36">
        <v>674.5333333333333</v>
      </c>
      <c r="H185" s="36">
        <v>722.93333333333339</v>
      </c>
      <c r="I185" s="36">
        <v>732.06666666666683</v>
      </c>
      <c r="J185" s="36">
        <v>747.13333333333344</v>
      </c>
      <c r="K185" s="31">
        <v>717</v>
      </c>
      <c r="L185" s="31">
        <v>692.8</v>
      </c>
      <c r="M185" s="31">
        <v>8.7154199999999999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973.35</v>
      </c>
      <c r="D186" s="36">
        <v>972.41666666666663</v>
      </c>
      <c r="E186" s="36">
        <v>965.93333333333328</v>
      </c>
      <c r="F186" s="36">
        <v>958.51666666666665</v>
      </c>
      <c r="G186" s="36">
        <v>952.0333333333333</v>
      </c>
      <c r="H186" s="36">
        <v>979.83333333333326</v>
      </c>
      <c r="I186" s="36">
        <v>986.31666666666661</v>
      </c>
      <c r="J186" s="36">
        <v>993.73333333333323</v>
      </c>
      <c r="K186" s="31">
        <v>978.9</v>
      </c>
      <c r="L186" s="31">
        <v>965</v>
      </c>
      <c r="M186" s="31">
        <v>4.0086899999999996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1737.8</v>
      </c>
      <c r="D187" s="36">
        <v>1729.3999999999999</v>
      </c>
      <c r="E187" s="36">
        <v>1714.1999999999998</v>
      </c>
      <c r="F187" s="36">
        <v>1690.6</v>
      </c>
      <c r="G187" s="36">
        <v>1675.3999999999999</v>
      </c>
      <c r="H187" s="36">
        <v>1752.9999999999998</v>
      </c>
      <c r="I187" s="36">
        <v>1768.2</v>
      </c>
      <c r="J187" s="36">
        <v>1791.7999999999997</v>
      </c>
      <c r="K187" s="31">
        <v>1744.6</v>
      </c>
      <c r="L187" s="31">
        <v>1705.8</v>
      </c>
      <c r="M187" s="31">
        <v>7.3771199999999997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918.65</v>
      </c>
      <c r="D188" s="36">
        <v>919.44999999999993</v>
      </c>
      <c r="E188" s="36">
        <v>915.19999999999982</v>
      </c>
      <c r="F188" s="36">
        <v>911.74999999999989</v>
      </c>
      <c r="G188" s="36">
        <v>907.49999999999977</v>
      </c>
      <c r="H188" s="36">
        <v>922.89999999999986</v>
      </c>
      <c r="I188" s="36">
        <v>927.15000000000009</v>
      </c>
      <c r="J188" s="36">
        <v>930.59999999999991</v>
      </c>
      <c r="K188" s="31">
        <v>923.7</v>
      </c>
      <c r="L188" s="31">
        <v>916</v>
      </c>
      <c r="M188" s="31">
        <v>7.4237399999999996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7831.6</v>
      </c>
      <c r="D189" s="36">
        <v>7780.55</v>
      </c>
      <c r="E189" s="36">
        <v>7711.1</v>
      </c>
      <c r="F189" s="36">
        <v>7590.6</v>
      </c>
      <c r="G189" s="36">
        <v>7521.1500000000005</v>
      </c>
      <c r="H189" s="36">
        <v>7901.05</v>
      </c>
      <c r="I189" s="36">
        <v>7970.4999999999991</v>
      </c>
      <c r="J189" s="36">
        <v>8091</v>
      </c>
      <c r="K189" s="31">
        <v>7850</v>
      </c>
      <c r="L189" s="31">
        <v>7660.05</v>
      </c>
      <c r="M189" s="31">
        <v>2.3169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646.04999999999995</v>
      </c>
      <c r="D190" s="36">
        <v>647.36666666666667</v>
      </c>
      <c r="E190" s="36">
        <v>641.88333333333333</v>
      </c>
      <c r="F190" s="36">
        <v>637.7166666666667</v>
      </c>
      <c r="G190" s="36">
        <v>632.23333333333335</v>
      </c>
      <c r="H190" s="36">
        <v>651.5333333333333</v>
      </c>
      <c r="I190" s="36">
        <v>657.01666666666665</v>
      </c>
      <c r="J190" s="36">
        <v>661.18333333333328</v>
      </c>
      <c r="K190" s="31">
        <v>652.85</v>
      </c>
      <c r="L190" s="31">
        <v>643.20000000000005</v>
      </c>
      <c r="M190" s="31">
        <v>108.01300999999999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249.55</v>
      </c>
      <c r="D191" s="36">
        <v>248.78333333333333</v>
      </c>
      <c r="E191" s="36">
        <v>246.36666666666667</v>
      </c>
      <c r="F191" s="36">
        <v>243.18333333333334</v>
      </c>
      <c r="G191" s="36">
        <v>240.76666666666668</v>
      </c>
      <c r="H191" s="36">
        <v>251.96666666666667</v>
      </c>
      <c r="I191" s="36">
        <v>254.38333333333335</v>
      </c>
      <c r="J191" s="36">
        <v>257.56666666666666</v>
      </c>
      <c r="K191" s="31">
        <v>251.2</v>
      </c>
      <c r="L191" s="31">
        <v>245.6</v>
      </c>
      <c r="M191" s="31">
        <v>93.894480000000001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119.4</v>
      </c>
      <c r="D192" s="36">
        <v>118.85000000000001</v>
      </c>
      <c r="E192" s="36">
        <v>118.05000000000001</v>
      </c>
      <c r="F192" s="36">
        <v>116.7</v>
      </c>
      <c r="G192" s="36">
        <v>115.9</v>
      </c>
      <c r="H192" s="36">
        <v>120.20000000000002</v>
      </c>
      <c r="I192" s="36">
        <v>121</v>
      </c>
      <c r="J192" s="36">
        <v>122.35000000000002</v>
      </c>
      <c r="K192" s="31">
        <v>119.65</v>
      </c>
      <c r="L192" s="31">
        <v>117.5</v>
      </c>
      <c r="M192" s="31">
        <v>278.83152000000001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3380.25</v>
      </c>
      <c r="D193" s="36">
        <v>3377.1833333333329</v>
      </c>
      <c r="E193" s="36">
        <v>3362.0666666666657</v>
      </c>
      <c r="F193" s="36">
        <v>3343.8833333333328</v>
      </c>
      <c r="G193" s="36">
        <v>3328.7666666666655</v>
      </c>
      <c r="H193" s="36">
        <v>3395.3666666666659</v>
      </c>
      <c r="I193" s="36">
        <v>3410.4833333333336</v>
      </c>
      <c r="J193" s="36">
        <v>3428.6666666666661</v>
      </c>
      <c r="K193" s="31">
        <v>3392.3</v>
      </c>
      <c r="L193" s="31">
        <v>3359</v>
      </c>
      <c r="M193" s="31">
        <v>10.998519999999999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1142.1500000000001</v>
      </c>
      <c r="D194" s="36">
        <v>1140.4333333333332</v>
      </c>
      <c r="E194" s="36">
        <v>1136.0666666666664</v>
      </c>
      <c r="F194" s="36">
        <v>1129.9833333333331</v>
      </c>
      <c r="G194" s="36">
        <v>1125.6166666666663</v>
      </c>
      <c r="H194" s="36">
        <v>1146.5166666666664</v>
      </c>
      <c r="I194" s="36">
        <v>1150.8833333333332</v>
      </c>
      <c r="J194" s="36">
        <v>1156.9666666666665</v>
      </c>
      <c r="K194" s="31">
        <v>1144.8</v>
      </c>
      <c r="L194" s="31">
        <v>1134.3499999999999</v>
      </c>
      <c r="M194" s="31">
        <v>5.7233000000000001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3141.15</v>
      </c>
      <c r="D195" s="36">
        <v>3168.4499999999994</v>
      </c>
      <c r="E195" s="36">
        <v>3096.8999999999987</v>
      </c>
      <c r="F195" s="36">
        <v>3052.6499999999992</v>
      </c>
      <c r="G195" s="36">
        <v>2981.0999999999985</v>
      </c>
      <c r="H195" s="36">
        <v>3212.6999999999989</v>
      </c>
      <c r="I195" s="36">
        <v>3284.2499999999991</v>
      </c>
      <c r="J195" s="36">
        <v>3328.4999999999991</v>
      </c>
      <c r="K195" s="31">
        <v>3240</v>
      </c>
      <c r="L195" s="31">
        <v>3124.2</v>
      </c>
      <c r="M195" s="31">
        <v>1.2656499999999999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3267.05</v>
      </c>
      <c r="D196" s="36">
        <v>3274.1166666666668</v>
      </c>
      <c r="E196" s="36">
        <v>3238.2333333333336</v>
      </c>
      <c r="F196" s="36">
        <v>3209.416666666667</v>
      </c>
      <c r="G196" s="36">
        <v>3173.5333333333338</v>
      </c>
      <c r="H196" s="36">
        <v>3302.9333333333334</v>
      </c>
      <c r="I196" s="36">
        <v>3338.8166666666666</v>
      </c>
      <c r="J196" s="36">
        <v>3367.6333333333332</v>
      </c>
      <c r="K196" s="31">
        <v>3310</v>
      </c>
      <c r="L196" s="31">
        <v>3245.3</v>
      </c>
      <c r="M196" s="31">
        <v>11.376060000000001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1966.5</v>
      </c>
      <c r="D197" s="36">
        <v>1971.6833333333334</v>
      </c>
      <c r="E197" s="36">
        <v>1949.3666666666668</v>
      </c>
      <c r="F197" s="36">
        <v>1932.2333333333333</v>
      </c>
      <c r="G197" s="36">
        <v>1909.9166666666667</v>
      </c>
      <c r="H197" s="36">
        <v>1988.8166666666668</v>
      </c>
      <c r="I197" s="36">
        <v>2011.1333333333334</v>
      </c>
      <c r="J197" s="36">
        <v>2028.2666666666669</v>
      </c>
      <c r="K197" s="31">
        <v>1994</v>
      </c>
      <c r="L197" s="31">
        <v>1954.55</v>
      </c>
      <c r="M197" s="31">
        <v>2.2139199999999999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748.65</v>
      </c>
      <c r="D198" s="36">
        <v>751.0333333333333</v>
      </c>
      <c r="E198" s="36">
        <v>742.61666666666656</v>
      </c>
      <c r="F198" s="36">
        <v>736.58333333333326</v>
      </c>
      <c r="G198" s="36">
        <v>728.16666666666652</v>
      </c>
      <c r="H198" s="36">
        <v>757.06666666666661</v>
      </c>
      <c r="I198" s="36">
        <v>765.48333333333335</v>
      </c>
      <c r="J198" s="36">
        <v>771.51666666666665</v>
      </c>
      <c r="K198" s="31">
        <v>759.45</v>
      </c>
      <c r="L198" s="31">
        <v>745</v>
      </c>
      <c r="M198" s="31">
        <v>1.1808000000000001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2233.1999999999998</v>
      </c>
      <c r="D199" s="36">
        <v>2222.4500000000003</v>
      </c>
      <c r="E199" s="36">
        <v>2199.4000000000005</v>
      </c>
      <c r="F199" s="36">
        <v>2165.6000000000004</v>
      </c>
      <c r="G199" s="36">
        <v>2142.5500000000006</v>
      </c>
      <c r="H199" s="36">
        <v>2256.2500000000005</v>
      </c>
      <c r="I199" s="36">
        <v>2279.3000000000006</v>
      </c>
      <c r="J199" s="36">
        <v>2313.1000000000004</v>
      </c>
      <c r="K199" s="31">
        <v>2245.5</v>
      </c>
      <c r="L199" s="31">
        <v>2188.65</v>
      </c>
      <c r="M199" s="31">
        <v>5.3757999999999999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35.1</v>
      </c>
      <c r="D200" s="36">
        <v>35.15</v>
      </c>
      <c r="E200" s="36">
        <v>34.949999999999996</v>
      </c>
      <c r="F200" s="36">
        <v>34.799999999999997</v>
      </c>
      <c r="G200" s="36">
        <v>34.599999999999994</v>
      </c>
      <c r="H200" s="36">
        <v>35.299999999999997</v>
      </c>
      <c r="I200" s="36">
        <v>35.5</v>
      </c>
      <c r="J200" s="36">
        <v>35.65</v>
      </c>
      <c r="K200" s="31">
        <v>35.35</v>
      </c>
      <c r="L200" s="31">
        <v>35</v>
      </c>
      <c r="M200" s="31">
        <v>36.663699999999999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89.6</v>
      </c>
      <c r="D201" s="36">
        <v>89.8</v>
      </c>
      <c r="E201" s="36">
        <v>87.699999999999989</v>
      </c>
      <c r="F201" s="36">
        <v>85.8</v>
      </c>
      <c r="G201" s="36">
        <v>83.699999999999989</v>
      </c>
      <c r="H201" s="36">
        <v>91.699999999999989</v>
      </c>
      <c r="I201" s="36">
        <v>93.799999999999983</v>
      </c>
      <c r="J201" s="36">
        <v>95.699999999999989</v>
      </c>
      <c r="K201" s="31">
        <v>91.9</v>
      </c>
      <c r="L201" s="31">
        <v>87.9</v>
      </c>
      <c r="M201" s="31">
        <v>43.953159999999997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1615.25</v>
      </c>
      <c r="D202" s="36">
        <v>1610.8166666666666</v>
      </c>
      <c r="E202" s="36">
        <v>1604.6333333333332</v>
      </c>
      <c r="F202" s="36">
        <v>1594.0166666666667</v>
      </c>
      <c r="G202" s="36">
        <v>1587.8333333333333</v>
      </c>
      <c r="H202" s="36">
        <v>1621.4333333333332</v>
      </c>
      <c r="I202" s="36">
        <v>1627.6166666666666</v>
      </c>
      <c r="J202" s="36">
        <v>1638.2333333333331</v>
      </c>
      <c r="K202" s="31">
        <v>1617</v>
      </c>
      <c r="L202" s="31">
        <v>1600.2</v>
      </c>
      <c r="M202" s="31">
        <v>5.05748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1589.2</v>
      </c>
      <c r="D203" s="36">
        <v>1597.2833333333335</v>
      </c>
      <c r="E203" s="36">
        <v>1572.666666666667</v>
      </c>
      <c r="F203" s="36">
        <v>1556.1333333333334</v>
      </c>
      <c r="G203" s="36">
        <v>1531.5166666666669</v>
      </c>
      <c r="H203" s="36">
        <v>1613.8166666666671</v>
      </c>
      <c r="I203" s="36">
        <v>1638.4333333333334</v>
      </c>
      <c r="J203" s="36">
        <v>1654.9666666666672</v>
      </c>
      <c r="K203" s="31">
        <v>1621.9</v>
      </c>
      <c r="L203" s="31">
        <v>1580.75</v>
      </c>
      <c r="M203" s="31">
        <v>1.5344599999999999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8640.9500000000007</v>
      </c>
      <c r="D204" s="36">
        <v>8604.0500000000011</v>
      </c>
      <c r="E204" s="36">
        <v>8558.1000000000022</v>
      </c>
      <c r="F204" s="36">
        <v>8475.2500000000018</v>
      </c>
      <c r="G204" s="36">
        <v>8429.3000000000029</v>
      </c>
      <c r="H204" s="36">
        <v>8686.9000000000015</v>
      </c>
      <c r="I204" s="36">
        <v>8732.8500000000022</v>
      </c>
      <c r="J204" s="36">
        <v>8815.7000000000007</v>
      </c>
      <c r="K204" s="31">
        <v>8650</v>
      </c>
      <c r="L204" s="31">
        <v>8521.2000000000007</v>
      </c>
      <c r="M204" s="31">
        <v>1.9471499999999999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103.85</v>
      </c>
      <c r="D205" s="36">
        <v>104.38333333333333</v>
      </c>
      <c r="E205" s="36">
        <v>102.96666666666665</v>
      </c>
      <c r="F205" s="36">
        <v>102.08333333333333</v>
      </c>
      <c r="G205" s="36">
        <v>100.66666666666666</v>
      </c>
      <c r="H205" s="36">
        <v>105.26666666666665</v>
      </c>
      <c r="I205" s="36">
        <v>106.68333333333334</v>
      </c>
      <c r="J205" s="36">
        <v>107.56666666666665</v>
      </c>
      <c r="K205" s="31">
        <v>105.8</v>
      </c>
      <c r="L205" s="31">
        <v>103.5</v>
      </c>
      <c r="M205" s="31">
        <v>93.681610000000006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554.70000000000005</v>
      </c>
      <c r="D206" s="36">
        <v>552.85</v>
      </c>
      <c r="E206" s="36">
        <v>550.25</v>
      </c>
      <c r="F206" s="36">
        <v>545.79999999999995</v>
      </c>
      <c r="G206" s="36">
        <v>543.19999999999993</v>
      </c>
      <c r="H206" s="36">
        <v>557.30000000000007</v>
      </c>
      <c r="I206" s="36">
        <v>559.9000000000002</v>
      </c>
      <c r="J206" s="36">
        <v>564.35000000000014</v>
      </c>
      <c r="K206" s="31">
        <v>555.45000000000005</v>
      </c>
      <c r="L206" s="31">
        <v>548.4</v>
      </c>
      <c r="M206" s="31">
        <v>10.697139999999999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945.65</v>
      </c>
      <c r="D207" s="36">
        <v>949.65</v>
      </c>
      <c r="E207" s="36">
        <v>933.59999999999991</v>
      </c>
      <c r="F207" s="36">
        <v>921.55</v>
      </c>
      <c r="G207" s="36">
        <v>905.49999999999989</v>
      </c>
      <c r="H207" s="36">
        <v>961.69999999999993</v>
      </c>
      <c r="I207" s="36">
        <v>977.74999999999989</v>
      </c>
      <c r="J207" s="36">
        <v>989.8</v>
      </c>
      <c r="K207" s="31">
        <v>965.7</v>
      </c>
      <c r="L207" s="31">
        <v>937.6</v>
      </c>
      <c r="M207" s="31">
        <v>35.969299999999997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233.1</v>
      </c>
      <c r="D208" s="36">
        <v>233.31666666666663</v>
      </c>
      <c r="E208" s="36">
        <v>230.18333333333328</v>
      </c>
      <c r="F208" s="36">
        <v>227.26666666666665</v>
      </c>
      <c r="G208" s="36">
        <v>224.1333333333333</v>
      </c>
      <c r="H208" s="36">
        <v>236.23333333333326</v>
      </c>
      <c r="I208" s="36">
        <v>239.36666666666665</v>
      </c>
      <c r="J208" s="36">
        <v>242.28333333333325</v>
      </c>
      <c r="K208" s="31">
        <v>236.45</v>
      </c>
      <c r="L208" s="31">
        <v>230.4</v>
      </c>
      <c r="M208" s="31">
        <v>77.680549999999997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827.9</v>
      </c>
      <c r="D209" s="36">
        <v>831.53333333333342</v>
      </c>
      <c r="E209" s="36">
        <v>823.06666666666683</v>
      </c>
      <c r="F209" s="36">
        <v>818.23333333333346</v>
      </c>
      <c r="G209" s="36">
        <v>809.76666666666688</v>
      </c>
      <c r="H209" s="36">
        <v>836.36666666666679</v>
      </c>
      <c r="I209" s="36">
        <v>844.83333333333326</v>
      </c>
      <c r="J209" s="36">
        <v>849.66666666666674</v>
      </c>
      <c r="K209" s="31">
        <v>840</v>
      </c>
      <c r="L209" s="31">
        <v>826.7</v>
      </c>
      <c r="M209" s="31">
        <v>8.3416499999999996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1566.5</v>
      </c>
      <c r="D210" s="36">
        <v>1577.8166666666666</v>
      </c>
      <c r="E210" s="36">
        <v>1540.6833333333332</v>
      </c>
      <c r="F210" s="36">
        <v>1514.8666666666666</v>
      </c>
      <c r="G210" s="36">
        <v>1477.7333333333331</v>
      </c>
      <c r="H210" s="36">
        <v>1603.6333333333332</v>
      </c>
      <c r="I210" s="36">
        <v>1640.7666666666664</v>
      </c>
      <c r="J210" s="36">
        <v>1666.5833333333333</v>
      </c>
      <c r="K210" s="31">
        <v>1614.95</v>
      </c>
      <c r="L210" s="31">
        <v>1552</v>
      </c>
      <c r="M210" s="31">
        <v>0.83096000000000003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384.65</v>
      </c>
      <c r="D211" s="36">
        <v>384.7</v>
      </c>
      <c r="E211" s="36">
        <v>382.95</v>
      </c>
      <c r="F211" s="36">
        <v>381.25</v>
      </c>
      <c r="G211" s="36">
        <v>379.5</v>
      </c>
      <c r="H211" s="36">
        <v>386.4</v>
      </c>
      <c r="I211" s="36">
        <v>388.15</v>
      </c>
      <c r="J211" s="36">
        <v>389.84999999999997</v>
      </c>
      <c r="K211" s="31">
        <v>386.45</v>
      </c>
      <c r="L211" s="31">
        <v>383</v>
      </c>
      <c r="M211" s="31">
        <v>24.699680000000001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16.7</v>
      </c>
      <c r="D212" s="36">
        <v>16.7</v>
      </c>
      <c r="E212" s="36">
        <v>16.5</v>
      </c>
      <c r="F212" s="36">
        <v>16.3</v>
      </c>
      <c r="G212" s="36">
        <v>16.100000000000001</v>
      </c>
      <c r="H212" s="36">
        <v>16.899999999999999</v>
      </c>
      <c r="I212" s="36">
        <v>17.099999999999994</v>
      </c>
      <c r="J212" s="36">
        <v>17.299999999999997</v>
      </c>
      <c r="K212" s="31">
        <v>16.899999999999999</v>
      </c>
      <c r="L212" s="31">
        <v>16.5</v>
      </c>
      <c r="M212" s="31">
        <v>1462.10916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268.35000000000002</v>
      </c>
      <c r="D213" s="36">
        <v>270.23333333333329</v>
      </c>
      <c r="E213" s="36">
        <v>265.26666666666659</v>
      </c>
      <c r="F213" s="36">
        <v>262.18333333333328</v>
      </c>
      <c r="G213" s="36">
        <v>257.21666666666658</v>
      </c>
      <c r="H213" s="36">
        <v>273.31666666666661</v>
      </c>
      <c r="I213" s="36">
        <v>278.2833333333333</v>
      </c>
      <c r="J213" s="36">
        <v>281.36666666666662</v>
      </c>
      <c r="K213" s="31">
        <v>275.2</v>
      </c>
      <c r="L213" s="31">
        <v>267.14999999999998</v>
      </c>
      <c r="M213" s="31">
        <v>57.914000000000001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123.3</v>
      </c>
      <c r="D214" s="36">
        <v>121.81666666666666</v>
      </c>
      <c r="E214" s="36">
        <v>119.73333333333332</v>
      </c>
      <c r="F214" s="36">
        <v>116.16666666666666</v>
      </c>
      <c r="G214" s="36">
        <v>114.08333333333331</v>
      </c>
      <c r="H214" s="36">
        <v>125.38333333333333</v>
      </c>
      <c r="I214" s="36">
        <v>127.46666666666667</v>
      </c>
      <c r="J214" s="36">
        <v>131.03333333333333</v>
      </c>
      <c r="K214" s="31">
        <v>123.9</v>
      </c>
      <c r="L214" s="31">
        <v>118.25</v>
      </c>
      <c r="M214" s="31">
        <v>1862.88904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584.85</v>
      </c>
      <c r="D215" s="36">
        <v>584.56666666666661</v>
      </c>
      <c r="E215" s="36">
        <v>579.63333333333321</v>
      </c>
      <c r="F215" s="36">
        <v>574.41666666666663</v>
      </c>
      <c r="G215" s="36">
        <v>569.48333333333323</v>
      </c>
      <c r="H215" s="36">
        <v>589.78333333333319</v>
      </c>
      <c r="I215" s="36">
        <v>594.71666666666658</v>
      </c>
      <c r="J215" s="36">
        <v>599.93333333333317</v>
      </c>
      <c r="K215" s="31">
        <v>589.5</v>
      </c>
      <c r="L215" s="31">
        <v>579.35</v>
      </c>
      <c r="M215" s="31">
        <v>9.4322300000000006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4"/>
      <c r="B1" s="35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8" t="s">
        <v>16</v>
      </c>
      <c r="B9" s="350" t="s">
        <v>18</v>
      </c>
      <c r="C9" s="353" t="s">
        <v>20</v>
      </c>
      <c r="D9" s="353" t="s">
        <v>21</v>
      </c>
      <c r="E9" s="345" t="s">
        <v>22</v>
      </c>
      <c r="F9" s="346"/>
      <c r="G9" s="347"/>
      <c r="H9" s="345" t="s">
        <v>23</v>
      </c>
      <c r="I9" s="346"/>
      <c r="J9" s="347"/>
      <c r="K9" s="26"/>
      <c r="L9" s="27"/>
      <c r="M9" s="48"/>
      <c r="N9" s="1"/>
      <c r="O9" s="1"/>
    </row>
    <row r="10" spans="1:15" ht="42.75" customHeight="1">
      <c r="A10" s="349"/>
      <c r="B10" s="352"/>
      <c r="C10" s="352"/>
      <c r="D10" s="3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529.1</v>
      </c>
      <c r="D11" s="36">
        <v>531.56666666666672</v>
      </c>
      <c r="E11" s="36">
        <v>524.58333333333348</v>
      </c>
      <c r="F11" s="36">
        <v>520.06666666666672</v>
      </c>
      <c r="G11" s="36">
        <v>513.08333333333348</v>
      </c>
      <c r="H11" s="36">
        <v>536.08333333333348</v>
      </c>
      <c r="I11" s="36">
        <v>543.06666666666683</v>
      </c>
      <c r="J11" s="36">
        <v>547.58333333333348</v>
      </c>
      <c r="K11" s="31">
        <v>538.54999999999995</v>
      </c>
      <c r="L11" s="31">
        <v>527.04999999999995</v>
      </c>
      <c r="M11" s="31">
        <v>1.8115000000000001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31450.75</v>
      </c>
      <c r="D12" s="36">
        <v>31474.233333333334</v>
      </c>
      <c r="E12" s="36">
        <v>31286.516666666666</v>
      </c>
      <c r="F12" s="36">
        <v>31122.283333333333</v>
      </c>
      <c r="G12" s="36">
        <v>30934.566666666666</v>
      </c>
      <c r="H12" s="36">
        <v>31638.466666666667</v>
      </c>
      <c r="I12" s="36">
        <v>31826.183333333334</v>
      </c>
      <c r="J12" s="36">
        <v>31990.416666666668</v>
      </c>
      <c r="K12" s="31">
        <v>31661.95</v>
      </c>
      <c r="L12" s="31">
        <v>31310</v>
      </c>
      <c r="M12" s="31">
        <v>1.2579999999999999E-2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473.5</v>
      </c>
      <c r="D13" s="36">
        <v>470.34999999999997</v>
      </c>
      <c r="E13" s="36">
        <v>464.69999999999993</v>
      </c>
      <c r="F13" s="36">
        <v>455.9</v>
      </c>
      <c r="G13" s="36">
        <v>450.24999999999994</v>
      </c>
      <c r="H13" s="36">
        <v>479.14999999999992</v>
      </c>
      <c r="I13" s="36">
        <v>484.7999999999999</v>
      </c>
      <c r="J13" s="36">
        <v>493.59999999999991</v>
      </c>
      <c r="K13" s="31">
        <v>476</v>
      </c>
      <c r="L13" s="31">
        <v>461.55</v>
      </c>
      <c r="M13" s="31">
        <v>2.82084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510</v>
      </c>
      <c r="D14" s="36">
        <v>499.56666666666666</v>
      </c>
      <c r="E14" s="36">
        <v>485.43333333333328</v>
      </c>
      <c r="F14" s="36">
        <v>460.86666666666662</v>
      </c>
      <c r="G14" s="36">
        <v>446.73333333333323</v>
      </c>
      <c r="H14" s="36">
        <v>524.13333333333333</v>
      </c>
      <c r="I14" s="36">
        <v>538.26666666666665</v>
      </c>
      <c r="J14" s="36">
        <v>562.83333333333337</v>
      </c>
      <c r="K14" s="31">
        <v>513.70000000000005</v>
      </c>
      <c r="L14" s="31">
        <v>475</v>
      </c>
      <c r="M14" s="31">
        <v>147.81664000000001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1469.5</v>
      </c>
      <c r="D15" s="36">
        <v>1466.5</v>
      </c>
      <c r="E15" s="36">
        <v>1453.1</v>
      </c>
      <c r="F15" s="36">
        <v>1436.6999999999998</v>
      </c>
      <c r="G15" s="36">
        <v>1423.2999999999997</v>
      </c>
      <c r="H15" s="36">
        <v>1482.9</v>
      </c>
      <c r="I15" s="36">
        <v>1496.3000000000002</v>
      </c>
      <c r="J15" s="36">
        <v>1512.7000000000003</v>
      </c>
      <c r="K15" s="31">
        <v>1479.9</v>
      </c>
      <c r="L15" s="31">
        <v>1450.1</v>
      </c>
      <c r="M15" s="31">
        <v>1.0324500000000001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4203.7</v>
      </c>
      <c r="D16" s="36">
        <v>4189.5166666666664</v>
      </c>
      <c r="E16" s="36">
        <v>4155.4833333333327</v>
      </c>
      <c r="F16" s="36">
        <v>4107.2666666666664</v>
      </c>
      <c r="G16" s="36">
        <v>4073.2333333333327</v>
      </c>
      <c r="H16" s="36">
        <v>4237.7333333333327</v>
      </c>
      <c r="I16" s="36">
        <v>4271.7666666666655</v>
      </c>
      <c r="J16" s="36">
        <v>4319.9833333333327</v>
      </c>
      <c r="K16" s="31">
        <v>4223.55</v>
      </c>
      <c r="L16" s="31">
        <v>4141.3</v>
      </c>
      <c r="M16" s="31">
        <v>2.31433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23314</v>
      </c>
      <c r="D17" s="36">
        <v>23139.633333333331</v>
      </c>
      <c r="E17" s="36">
        <v>22884.366666666661</v>
      </c>
      <c r="F17" s="36">
        <v>22454.73333333333</v>
      </c>
      <c r="G17" s="36">
        <v>22199.46666666666</v>
      </c>
      <c r="H17" s="36">
        <v>23569.266666666663</v>
      </c>
      <c r="I17" s="36">
        <v>23824.533333333333</v>
      </c>
      <c r="J17" s="36">
        <v>24254.166666666664</v>
      </c>
      <c r="K17" s="31">
        <v>23394.9</v>
      </c>
      <c r="L17" s="31">
        <v>22710</v>
      </c>
      <c r="M17" s="31">
        <v>0.13291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1864.3</v>
      </c>
      <c r="D18" s="36">
        <v>1871.6000000000001</v>
      </c>
      <c r="E18" s="36">
        <v>1854.7000000000003</v>
      </c>
      <c r="F18" s="36">
        <v>1845.1000000000001</v>
      </c>
      <c r="G18" s="36">
        <v>1828.2000000000003</v>
      </c>
      <c r="H18" s="36">
        <v>1881.2000000000003</v>
      </c>
      <c r="I18" s="36">
        <v>1898.1000000000004</v>
      </c>
      <c r="J18" s="36">
        <v>1907.7000000000003</v>
      </c>
      <c r="K18" s="31">
        <v>1888.5</v>
      </c>
      <c r="L18" s="31">
        <v>1862</v>
      </c>
      <c r="M18" s="31">
        <v>2.0394100000000002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2246</v>
      </c>
      <c r="D19" s="36">
        <v>2246.3333333333335</v>
      </c>
      <c r="E19" s="36">
        <v>2232.666666666667</v>
      </c>
      <c r="F19" s="36">
        <v>2219.3333333333335</v>
      </c>
      <c r="G19" s="36">
        <v>2205.666666666667</v>
      </c>
      <c r="H19" s="36">
        <v>2259.666666666667</v>
      </c>
      <c r="I19" s="36">
        <v>2273.3333333333339</v>
      </c>
      <c r="J19" s="36">
        <v>2286.666666666667</v>
      </c>
      <c r="K19" s="31">
        <v>2260</v>
      </c>
      <c r="L19" s="31">
        <v>2233</v>
      </c>
      <c r="M19" s="31">
        <v>7.7006100000000002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926.5</v>
      </c>
      <c r="D20" s="36">
        <v>921.43333333333339</v>
      </c>
      <c r="E20" s="36">
        <v>913.06666666666683</v>
      </c>
      <c r="F20" s="36">
        <v>899.63333333333344</v>
      </c>
      <c r="G20" s="36">
        <v>891.26666666666688</v>
      </c>
      <c r="H20" s="36">
        <v>934.86666666666679</v>
      </c>
      <c r="I20" s="36">
        <v>943.23333333333335</v>
      </c>
      <c r="J20" s="36">
        <v>956.66666666666674</v>
      </c>
      <c r="K20" s="31">
        <v>929.8</v>
      </c>
      <c r="L20" s="31">
        <v>908</v>
      </c>
      <c r="M20" s="31">
        <v>6.1938599999999999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802.5</v>
      </c>
      <c r="D21" s="36">
        <v>802.68333333333339</v>
      </c>
      <c r="E21" s="36">
        <v>799.11666666666679</v>
      </c>
      <c r="F21" s="36">
        <v>795.73333333333335</v>
      </c>
      <c r="G21" s="36">
        <v>792.16666666666674</v>
      </c>
      <c r="H21" s="36">
        <v>806.06666666666683</v>
      </c>
      <c r="I21" s="36">
        <v>809.63333333333344</v>
      </c>
      <c r="J21" s="36">
        <v>813.01666666666688</v>
      </c>
      <c r="K21" s="31">
        <v>806.25</v>
      </c>
      <c r="L21" s="31">
        <v>799.3</v>
      </c>
      <c r="M21" s="31">
        <v>22.70316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394</v>
      </c>
      <c r="D22" s="36">
        <v>391.05</v>
      </c>
      <c r="E22" s="36">
        <v>384.5</v>
      </c>
      <c r="F22" s="36">
        <v>375</v>
      </c>
      <c r="G22" s="36">
        <v>368.45</v>
      </c>
      <c r="H22" s="36">
        <v>400.55</v>
      </c>
      <c r="I22" s="36">
        <v>407.10000000000008</v>
      </c>
      <c r="J22" s="36">
        <v>416.6</v>
      </c>
      <c r="K22" s="31">
        <v>397.6</v>
      </c>
      <c r="L22" s="31">
        <v>381.55</v>
      </c>
      <c r="M22" s="31">
        <v>174.31088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550.95000000000005</v>
      </c>
      <c r="D23" s="36">
        <v>553.18333333333328</v>
      </c>
      <c r="E23" s="36">
        <v>546.56666666666661</v>
      </c>
      <c r="F23" s="36">
        <v>542.18333333333328</v>
      </c>
      <c r="G23" s="36">
        <v>535.56666666666661</v>
      </c>
      <c r="H23" s="36">
        <v>557.56666666666661</v>
      </c>
      <c r="I23" s="36">
        <v>564.18333333333317</v>
      </c>
      <c r="J23" s="36">
        <v>568.56666666666661</v>
      </c>
      <c r="K23" s="31">
        <v>559.79999999999995</v>
      </c>
      <c r="L23" s="31">
        <v>548.79999999999995</v>
      </c>
      <c r="M23" s="31">
        <v>3.3771599999999999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312</v>
      </c>
      <c r="D24" s="36">
        <v>314.73333333333335</v>
      </c>
      <c r="E24" s="36">
        <v>308.56666666666672</v>
      </c>
      <c r="F24" s="36">
        <v>305.13333333333338</v>
      </c>
      <c r="G24" s="36">
        <v>298.96666666666675</v>
      </c>
      <c r="H24" s="36">
        <v>318.16666666666669</v>
      </c>
      <c r="I24" s="36">
        <v>324.33333333333331</v>
      </c>
      <c r="J24" s="36">
        <v>327.76666666666665</v>
      </c>
      <c r="K24" s="31">
        <v>320.89999999999998</v>
      </c>
      <c r="L24" s="31">
        <v>311.3</v>
      </c>
      <c r="M24" s="31">
        <v>14.304790000000001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171</v>
      </c>
      <c r="D25" s="36">
        <v>172.1</v>
      </c>
      <c r="E25" s="36">
        <v>168.89999999999998</v>
      </c>
      <c r="F25" s="36">
        <v>166.79999999999998</v>
      </c>
      <c r="G25" s="36">
        <v>163.59999999999997</v>
      </c>
      <c r="H25" s="36">
        <v>174.2</v>
      </c>
      <c r="I25" s="36">
        <v>177.39999999999998</v>
      </c>
      <c r="J25" s="36">
        <v>179.5</v>
      </c>
      <c r="K25" s="31">
        <v>175.3</v>
      </c>
      <c r="L25" s="31">
        <v>170</v>
      </c>
      <c r="M25" s="31">
        <v>45.569960000000002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217.45</v>
      </c>
      <c r="D26" s="36">
        <v>217.76666666666665</v>
      </c>
      <c r="E26" s="36">
        <v>215.68333333333331</v>
      </c>
      <c r="F26" s="36">
        <v>213.91666666666666</v>
      </c>
      <c r="G26" s="36">
        <v>211.83333333333331</v>
      </c>
      <c r="H26" s="36">
        <v>219.5333333333333</v>
      </c>
      <c r="I26" s="36">
        <v>221.61666666666667</v>
      </c>
      <c r="J26" s="36">
        <v>223.3833333333333</v>
      </c>
      <c r="K26" s="31">
        <v>219.85</v>
      </c>
      <c r="L26" s="31">
        <v>216</v>
      </c>
      <c r="M26" s="31">
        <v>11.234909999999999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294.25</v>
      </c>
      <c r="D27" s="36">
        <v>293.45</v>
      </c>
      <c r="E27" s="36">
        <v>286.75</v>
      </c>
      <c r="F27" s="36">
        <v>279.25</v>
      </c>
      <c r="G27" s="36">
        <v>272.55</v>
      </c>
      <c r="H27" s="36">
        <v>300.95</v>
      </c>
      <c r="I27" s="36">
        <v>307.64999999999992</v>
      </c>
      <c r="J27" s="36">
        <v>315.14999999999998</v>
      </c>
      <c r="K27" s="31">
        <v>300.14999999999998</v>
      </c>
      <c r="L27" s="31">
        <v>285.95</v>
      </c>
      <c r="M27" s="31">
        <v>29.545210000000001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883.45</v>
      </c>
      <c r="D28" s="36">
        <v>888.06666666666661</v>
      </c>
      <c r="E28" s="36">
        <v>875.38333333333321</v>
      </c>
      <c r="F28" s="36">
        <v>867.31666666666661</v>
      </c>
      <c r="G28" s="36">
        <v>854.63333333333321</v>
      </c>
      <c r="H28" s="36">
        <v>896.13333333333321</v>
      </c>
      <c r="I28" s="36">
        <v>908.81666666666661</v>
      </c>
      <c r="J28" s="36">
        <v>916.88333333333321</v>
      </c>
      <c r="K28" s="31">
        <v>900.75</v>
      </c>
      <c r="L28" s="31">
        <v>880</v>
      </c>
      <c r="M28" s="31">
        <v>0.33542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1074.7</v>
      </c>
      <c r="D29" s="36">
        <v>1073.2166666666667</v>
      </c>
      <c r="E29" s="36">
        <v>1061.4833333333333</v>
      </c>
      <c r="F29" s="36">
        <v>1048.2666666666667</v>
      </c>
      <c r="G29" s="36">
        <v>1036.5333333333333</v>
      </c>
      <c r="H29" s="36">
        <v>1086.4333333333334</v>
      </c>
      <c r="I29" s="36">
        <v>1098.166666666667</v>
      </c>
      <c r="J29" s="36">
        <v>1111.3833333333334</v>
      </c>
      <c r="K29" s="31">
        <v>1084.95</v>
      </c>
      <c r="L29" s="31">
        <v>1060</v>
      </c>
      <c r="M29" s="31">
        <v>2.51898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3637.4</v>
      </c>
      <c r="D30" s="36">
        <v>3695.0833333333335</v>
      </c>
      <c r="E30" s="36">
        <v>3560.166666666667</v>
      </c>
      <c r="F30" s="36">
        <v>3482.9333333333334</v>
      </c>
      <c r="G30" s="36">
        <v>3348.0166666666669</v>
      </c>
      <c r="H30" s="36">
        <v>3772.3166666666671</v>
      </c>
      <c r="I30" s="36">
        <v>3907.233333333334</v>
      </c>
      <c r="J30" s="36">
        <v>3984.4666666666672</v>
      </c>
      <c r="K30" s="31">
        <v>3830</v>
      </c>
      <c r="L30" s="31">
        <v>3617.85</v>
      </c>
      <c r="M30" s="31">
        <v>0.92329000000000006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1817.35</v>
      </c>
      <c r="D31" s="36">
        <v>1816</v>
      </c>
      <c r="E31" s="36">
        <v>1797</v>
      </c>
      <c r="F31" s="36">
        <v>1776.65</v>
      </c>
      <c r="G31" s="36">
        <v>1757.65</v>
      </c>
      <c r="H31" s="36">
        <v>1836.35</v>
      </c>
      <c r="I31" s="36">
        <v>1855.35</v>
      </c>
      <c r="J31" s="36">
        <v>1875.6999999999998</v>
      </c>
      <c r="K31" s="31">
        <v>1835</v>
      </c>
      <c r="L31" s="31">
        <v>1795.65</v>
      </c>
      <c r="M31" s="31">
        <v>1.60338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730.55</v>
      </c>
      <c r="D32" s="36">
        <v>730.4666666666667</v>
      </c>
      <c r="E32" s="36">
        <v>722.58333333333337</v>
      </c>
      <c r="F32" s="36">
        <v>714.61666666666667</v>
      </c>
      <c r="G32" s="36">
        <v>706.73333333333335</v>
      </c>
      <c r="H32" s="36">
        <v>738.43333333333339</v>
      </c>
      <c r="I32" s="36">
        <v>746.31666666666661</v>
      </c>
      <c r="J32" s="36">
        <v>754.28333333333342</v>
      </c>
      <c r="K32" s="31">
        <v>738.35</v>
      </c>
      <c r="L32" s="31">
        <v>722.5</v>
      </c>
      <c r="M32" s="31">
        <v>0.83752000000000004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3825.2</v>
      </c>
      <c r="D33" s="36">
        <v>3819.5833333333335</v>
      </c>
      <c r="E33" s="36">
        <v>3789.166666666667</v>
      </c>
      <c r="F33" s="36">
        <v>3753.1333333333337</v>
      </c>
      <c r="G33" s="36">
        <v>3722.7166666666672</v>
      </c>
      <c r="H33" s="36">
        <v>3855.6166666666668</v>
      </c>
      <c r="I33" s="36">
        <v>3886.0333333333338</v>
      </c>
      <c r="J33" s="36">
        <v>3922.0666666666666</v>
      </c>
      <c r="K33" s="31">
        <v>3850</v>
      </c>
      <c r="L33" s="31">
        <v>3783.55</v>
      </c>
      <c r="M33" s="31">
        <v>1.66232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2211.9499999999998</v>
      </c>
      <c r="D34" s="36">
        <v>2203.35</v>
      </c>
      <c r="E34" s="36">
        <v>2186.6</v>
      </c>
      <c r="F34" s="36">
        <v>2161.25</v>
      </c>
      <c r="G34" s="36">
        <v>2144.5</v>
      </c>
      <c r="H34" s="36">
        <v>2228.6999999999998</v>
      </c>
      <c r="I34" s="36">
        <v>2245.4499999999998</v>
      </c>
      <c r="J34" s="36">
        <v>2270.7999999999997</v>
      </c>
      <c r="K34" s="31">
        <v>2220.1</v>
      </c>
      <c r="L34" s="31">
        <v>2178</v>
      </c>
      <c r="M34" s="31">
        <v>0.28815000000000002</v>
      </c>
      <c r="N34" s="1"/>
      <c r="O34" s="1"/>
    </row>
    <row r="35" spans="1:15" ht="12.75" customHeight="1">
      <c r="A35" s="33">
        <v>25</v>
      </c>
      <c r="B35" s="53" t="s">
        <v>911</v>
      </c>
      <c r="C35" s="31">
        <v>629</v>
      </c>
      <c r="D35" s="36">
        <v>627.9666666666667</v>
      </c>
      <c r="E35" s="36">
        <v>623.03333333333342</v>
      </c>
      <c r="F35" s="36">
        <v>617.06666666666672</v>
      </c>
      <c r="G35" s="36">
        <v>612.13333333333344</v>
      </c>
      <c r="H35" s="36">
        <v>633.93333333333339</v>
      </c>
      <c r="I35" s="36">
        <v>638.86666666666679</v>
      </c>
      <c r="J35" s="36">
        <v>644.83333333333337</v>
      </c>
      <c r="K35" s="31">
        <v>632.9</v>
      </c>
      <c r="L35" s="31">
        <v>622</v>
      </c>
      <c r="M35" s="31">
        <v>2.7801800000000001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3348.9</v>
      </c>
      <c r="D36" s="36">
        <v>3312.2999999999997</v>
      </c>
      <c r="E36" s="36">
        <v>3198.5999999999995</v>
      </c>
      <c r="F36" s="36">
        <v>3048.2999999999997</v>
      </c>
      <c r="G36" s="36">
        <v>2934.5999999999995</v>
      </c>
      <c r="H36" s="36">
        <v>3462.5999999999995</v>
      </c>
      <c r="I36" s="36">
        <v>3576.2999999999993</v>
      </c>
      <c r="J36" s="36">
        <v>3726.5999999999995</v>
      </c>
      <c r="K36" s="31">
        <v>3426</v>
      </c>
      <c r="L36" s="31">
        <v>3162</v>
      </c>
      <c r="M36" s="31">
        <v>5.1981599999999997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421.25</v>
      </c>
      <c r="D37" s="36">
        <v>422.08333333333331</v>
      </c>
      <c r="E37" s="36">
        <v>419.16666666666663</v>
      </c>
      <c r="F37" s="36">
        <v>417.08333333333331</v>
      </c>
      <c r="G37" s="36">
        <v>414.16666666666663</v>
      </c>
      <c r="H37" s="36">
        <v>424.16666666666663</v>
      </c>
      <c r="I37" s="36">
        <v>427.08333333333326</v>
      </c>
      <c r="J37" s="36">
        <v>429.16666666666663</v>
      </c>
      <c r="K37" s="31">
        <v>425</v>
      </c>
      <c r="L37" s="31">
        <v>420</v>
      </c>
      <c r="M37" s="31">
        <v>10.6104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2626.45</v>
      </c>
      <c r="D38" s="36">
        <v>2703.7666666666664</v>
      </c>
      <c r="E38" s="36">
        <v>2509.6833333333329</v>
      </c>
      <c r="F38" s="36">
        <v>2392.9166666666665</v>
      </c>
      <c r="G38" s="36">
        <v>2198.833333333333</v>
      </c>
      <c r="H38" s="36">
        <v>2820.5333333333328</v>
      </c>
      <c r="I38" s="36">
        <v>3014.6166666666668</v>
      </c>
      <c r="J38" s="36">
        <v>3131.3833333333328</v>
      </c>
      <c r="K38" s="31">
        <v>2897.85</v>
      </c>
      <c r="L38" s="31">
        <v>2587</v>
      </c>
      <c r="M38" s="31">
        <v>24.201219999999999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906.7</v>
      </c>
      <c r="D39" s="36">
        <v>907.69999999999993</v>
      </c>
      <c r="E39" s="36">
        <v>901.09999999999991</v>
      </c>
      <c r="F39" s="36">
        <v>895.5</v>
      </c>
      <c r="G39" s="36">
        <v>888.9</v>
      </c>
      <c r="H39" s="36">
        <v>913.29999999999984</v>
      </c>
      <c r="I39" s="36">
        <v>919.9</v>
      </c>
      <c r="J39" s="36">
        <v>925.49999999999977</v>
      </c>
      <c r="K39" s="31">
        <v>914.3</v>
      </c>
      <c r="L39" s="31">
        <v>902.1</v>
      </c>
      <c r="M39" s="31">
        <v>0.81984999999999997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5120.95</v>
      </c>
      <c r="D40" s="36">
        <v>5114.3</v>
      </c>
      <c r="E40" s="36">
        <v>5058.6500000000005</v>
      </c>
      <c r="F40" s="36">
        <v>4996.3500000000004</v>
      </c>
      <c r="G40" s="36">
        <v>4940.7000000000007</v>
      </c>
      <c r="H40" s="36">
        <v>5176.6000000000004</v>
      </c>
      <c r="I40" s="36">
        <v>5232.25</v>
      </c>
      <c r="J40" s="36">
        <v>5294.55</v>
      </c>
      <c r="K40" s="31">
        <v>5169.95</v>
      </c>
      <c r="L40" s="31">
        <v>5052</v>
      </c>
      <c r="M40" s="31">
        <v>0.59004999999999996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1593.7</v>
      </c>
      <c r="D41" s="36">
        <v>1576.6499999999999</v>
      </c>
      <c r="E41" s="36">
        <v>1555.0999999999997</v>
      </c>
      <c r="F41" s="36">
        <v>1516.4999999999998</v>
      </c>
      <c r="G41" s="36">
        <v>1494.9499999999996</v>
      </c>
      <c r="H41" s="36">
        <v>1615.2499999999998</v>
      </c>
      <c r="I41" s="36">
        <v>1636.8</v>
      </c>
      <c r="J41" s="36">
        <v>1675.3999999999999</v>
      </c>
      <c r="K41" s="31">
        <v>1598.2</v>
      </c>
      <c r="L41" s="31">
        <v>1538.05</v>
      </c>
      <c r="M41" s="31">
        <v>10.856030000000001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5164.95</v>
      </c>
      <c r="D42" s="36">
        <v>5173.4833333333336</v>
      </c>
      <c r="E42" s="36">
        <v>5118.9666666666672</v>
      </c>
      <c r="F42" s="36">
        <v>5072.9833333333336</v>
      </c>
      <c r="G42" s="36">
        <v>5018.4666666666672</v>
      </c>
      <c r="H42" s="36">
        <v>5219.4666666666672</v>
      </c>
      <c r="I42" s="36">
        <v>5273.9833333333336</v>
      </c>
      <c r="J42" s="36">
        <v>5319.9666666666672</v>
      </c>
      <c r="K42" s="31">
        <v>5228</v>
      </c>
      <c r="L42" s="31">
        <v>5127.5</v>
      </c>
      <c r="M42" s="31">
        <v>3.9971999999999999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393</v>
      </c>
      <c r="D43" s="36">
        <v>390.93333333333339</v>
      </c>
      <c r="E43" s="36">
        <v>387.4166666666668</v>
      </c>
      <c r="F43" s="36">
        <v>381.83333333333343</v>
      </c>
      <c r="G43" s="36">
        <v>378.31666666666683</v>
      </c>
      <c r="H43" s="36">
        <v>396.51666666666677</v>
      </c>
      <c r="I43" s="36">
        <v>400.03333333333342</v>
      </c>
      <c r="J43" s="36">
        <v>405.61666666666673</v>
      </c>
      <c r="K43" s="31">
        <v>394.45</v>
      </c>
      <c r="L43" s="31">
        <v>385.35</v>
      </c>
      <c r="M43" s="31">
        <v>19.10913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288.89999999999998</v>
      </c>
      <c r="D44" s="36">
        <v>291.66666666666669</v>
      </c>
      <c r="E44" s="36">
        <v>284.98333333333335</v>
      </c>
      <c r="F44" s="36">
        <v>281.06666666666666</v>
      </c>
      <c r="G44" s="36">
        <v>274.38333333333333</v>
      </c>
      <c r="H44" s="36">
        <v>295.58333333333337</v>
      </c>
      <c r="I44" s="36">
        <v>302.26666666666665</v>
      </c>
      <c r="J44" s="36">
        <v>306.18333333333339</v>
      </c>
      <c r="K44" s="31">
        <v>298.35000000000002</v>
      </c>
      <c r="L44" s="31">
        <v>287.75</v>
      </c>
      <c r="M44" s="31">
        <v>2.5036299999999998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524.4</v>
      </c>
      <c r="D45" s="36">
        <v>530.19999999999993</v>
      </c>
      <c r="E45" s="36">
        <v>516.69999999999982</v>
      </c>
      <c r="F45" s="36">
        <v>508.99999999999989</v>
      </c>
      <c r="G45" s="36">
        <v>495.49999999999977</v>
      </c>
      <c r="H45" s="36">
        <v>537.89999999999986</v>
      </c>
      <c r="I45" s="36">
        <v>551.40000000000009</v>
      </c>
      <c r="J45" s="36">
        <v>559.09999999999991</v>
      </c>
      <c r="K45" s="31">
        <v>543.70000000000005</v>
      </c>
      <c r="L45" s="31">
        <v>522.5</v>
      </c>
      <c r="M45" s="31">
        <v>4.8853900000000001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555</v>
      </c>
      <c r="D46" s="36">
        <v>554.55000000000007</v>
      </c>
      <c r="E46" s="36">
        <v>550.95000000000016</v>
      </c>
      <c r="F46" s="36">
        <v>546.90000000000009</v>
      </c>
      <c r="G46" s="36">
        <v>543.30000000000018</v>
      </c>
      <c r="H46" s="36">
        <v>558.60000000000014</v>
      </c>
      <c r="I46" s="36">
        <v>562.20000000000005</v>
      </c>
      <c r="J46" s="36">
        <v>566.25000000000011</v>
      </c>
      <c r="K46" s="31">
        <v>558.15</v>
      </c>
      <c r="L46" s="31">
        <v>550.5</v>
      </c>
      <c r="M46" s="31">
        <v>0.56089999999999995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169.2</v>
      </c>
      <c r="D47" s="36">
        <v>169.35</v>
      </c>
      <c r="E47" s="36">
        <v>168.6</v>
      </c>
      <c r="F47" s="36">
        <v>168</v>
      </c>
      <c r="G47" s="36">
        <v>167.25</v>
      </c>
      <c r="H47" s="36">
        <v>169.95</v>
      </c>
      <c r="I47" s="36">
        <v>170.7</v>
      </c>
      <c r="J47" s="36">
        <v>171.29999999999998</v>
      </c>
      <c r="K47" s="31">
        <v>170.1</v>
      </c>
      <c r="L47" s="31">
        <v>168.75</v>
      </c>
      <c r="M47" s="31">
        <v>47.439390000000003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3029.3</v>
      </c>
      <c r="D48" s="36">
        <v>3015.7333333333336</v>
      </c>
      <c r="E48" s="36">
        <v>2997.416666666667</v>
      </c>
      <c r="F48" s="36">
        <v>2965.5333333333333</v>
      </c>
      <c r="G48" s="36">
        <v>2947.2166666666667</v>
      </c>
      <c r="H48" s="36">
        <v>3047.6166666666672</v>
      </c>
      <c r="I48" s="36">
        <v>3065.9333333333338</v>
      </c>
      <c r="J48" s="36">
        <v>3097.8166666666675</v>
      </c>
      <c r="K48" s="31">
        <v>3034.05</v>
      </c>
      <c r="L48" s="31">
        <v>2983.85</v>
      </c>
      <c r="M48" s="31">
        <v>6.2095900000000004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335.45</v>
      </c>
      <c r="D49" s="36">
        <v>339.40000000000003</v>
      </c>
      <c r="E49" s="36">
        <v>330.80000000000007</v>
      </c>
      <c r="F49" s="36">
        <v>326.15000000000003</v>
      </c>
      <c r="G49" s="36">
        <v>317.55000000000007</v>
      </c>
      <c r="H49" s="36">
        <v>344.05000000000007</v>
      </c>
      <c r="I49" s="36">
        <v>352.65000000000009</v>
      </c>
      <c r="J49" s="36">
        <v>357.30000000000007</v>
      </c>
      <c r="K49" s="31">
        <v>348</v>
      </c>
      <c r="L49" s="31">
        <v>334.75</v>
      </c>
      <c r="M49" s="31">
        <v>1.4848600000000001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1855.4</v>
      </c>
      <c r="D50" s="36">
        <v>1857.8</v>
      </c>
      <c r="E50" s="36">
        <v>1845.6</v>
      </c>
      <c r="F50" s="36">
        <v>1835.8</v>
      </c>
      <c r="G50" s="36">
        <v>1823.6</v>
      </c>
      <c r="H50" s="36">
        <v>1867.6</v>
      </c>
      <c r="I50" s="36">
        <v>1879.8000000000002</v>
      </c>
      <c r="J50" s="36">
        <v>1889.6</v>
      </c>
      <c r="K50" s="31">
        <v>1870</v>
      </c>
      <c r="L50" s="31">
        <v>1848</v>
      </c>
      <c r="M50" s="31">
        <v>5.1228199999999999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6708.7</v>
      </c>
      <c r="D51" s="36">
        <v>6625.9000000000005</v>
      </c>
      <c r="E51" s="36">
        <v>6526.8000000000011</v>
      </c>
      <c r="F51" s="36">
        <v>6344.9000000000005</v>
      </c>
      <c r="G51" s="36">
        <v>6245.8000000000011</v>
      </c>
      <c r="H51" s="36">
        <v>6807.8000000000011</v>
      </c>
      <c r="I51" s="36">
        <v>6906.9000000000015</v>
      </c>
      <c r="J51" s="36">
        <v>7088.8000000000011</v>
      </c>
      <c r="K51" s="31">
        <v>6725</v>
      </c>
      <c r="L51" s="31">
        <v>6444</v>
      </c>
      <c r="M51" s="31">
        <v>0.78398000000000001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673.95</v>
      </c>
      <c r="D52" s="36">
        <v>674.43333333333339</v>
      </c>
      <c r="E52" s="36">
        <v>668.51666666666677</v>
      </c>
      <c r="F52" s="36">
        <v>663.08333333333337</v>
      </c>
      <c r="G52" s="36">
        <v>657.16666666666674</v>
      </c>
      <c r="H52" s="36">
        <v>679.86666666666679</v>
      </c>
      <c r="I52" s="36">
        <v>685.7833333333333</v>
      </c>
      <c r="J52" s="36">
        <v>691.21666666666681</v>
      </c>
      <c r="K52" s="31">
        <v>680.35</v>
      </c>
      <c r="L52" s="31">
        <v>669</v>
      </c>
      <c r="M52" s="31">
        <v>33.014710000000001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873.8</v>
      </c>
      <c r="D53" s="36">
        <v>869.7166666666667</v>
      </c>
      <c r="E53" s="36">
        <v>860.43333333333339</v>
      </c>
      <c r="F53" s="36">
        <v>847.06666666666672</v>
      </c>
      <c r="G53" s="36">
        <v>837.78333333333342</v>
      </c>
      <c r="H53" s="36">
        <v>883.08333333333337</v>
      </c>
      <c r="I53" s="36">
        <v>892.36666666666667</v>
      </c>
      <c r="J53" s="36">
        <v>905.73333333333335</v>
      </c>
      <c r="K53" s="31">
        <v>879</v>
      </c>
      <c r="L53" s="31">
        <v>856.35</v>
      </c>
      <c r="M53" s="31">
        <v>18.07592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407.3</v>
      </c>
      <c r="D54" s="36">
        <v>407.33333333333331</v>
      </c>
      <c r="E54" s="36">
        <v>404.76666666666665</v>
      </c>
      <c r="F54" s="36">
        <v>402.23333333333335</v>
      </c>
      <c r="G54" s="36">
        <v>399.66666666666669</v>
      </c>
      <c r="H54" s="36">
        <v>409.86666666666662</v>
      </c>
      <c r="I54" s="36">
        <v>412.43333333333334</v>
      </c>
      <c r="J54" s="36">
        <v>414.96666666666658</v>
      </c>
      <c r="K54" s="31">
        <v>409.9</v>
      </c>
      <c r="L54" s="31">
        <v>404.8</v>
      </c>
      <c r="M54" s="31">
        <v>1.0143899999999999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3649.55</v>
      </c>
      <c r="D55" s="36">
        <v>3659.25</v>
      </c>
      <c r="E55" s="36">
        <v>3625.6</v>
      </c>
      <c r="F55" s="36">
        <v>3601.65</v>
      </c>
      <c r="G55" s="36">
        <v>3568</v>
      </c>
      <c r="H55" s="36">
        <v>3683.2</v>
      </c>
      <c r="I55" s="36">
        <v>3716.8499999999995</v>
      </c>
      <c r="J55" s="36">
        <v>3740.7999999999997</v>
      </c>
      <c r="K55" s="31">
        <v>3692.9</v>
      </c>
      <c r="L55" s="31">
        <v>3635.3</v>
      </c>
      <c r="M55" s="31">
        <v>2.7725399999999998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1009.4</v>
      </c>
      <c r="D56" s="36">
        <v>1006.2333333333332</v>
      </c>
      <c r="E56" s="36">
        <v>996.26666666666642</v>
      </c>
      <c r="F56" s="36">
        <v>983.13333333333321</v>
      </c>
      <c r="G56" s="36">
        <v>973.1666666666664</v>
      </c>
      <c r="H56" s="36">
        <v>1019.3666666666664</v>
      </c>
      <c r="I56" s="36">
        <v>1029.3333333333335</v>
      </c>
      <c r="J56" s="36">
        <v>1042.4666666666665</v>
      </c>
      <c r="K56" s="31">
        <v>1016.2</v>
      </c>
      <c r="L56" s="31">
        <v>993.1</v>
      </c>
      <c r="M56" s="31">
        <v>65.521780000000007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5406.85</v>
      </c>
      <c r="D57" s="36">
        <v>5403.8166666666666</v>
      </c>
      <c r="E57" s="36">
        <v>5380.1333333333332</v>
      </c>
      <c r="F57" s="36">
        <v>5353.416666666667</v>
      </c>
      <c r="G57" s="36">
        <v>5329.7333333333336</v>
      </c>
      <c r="H57" s="36">
        <v>5430.5333333333328</v>
      </c>
      <c r="I57" s="36">
        <v>5454.2166666666653</v>
      </c>
      <c r="J57" s="36">
        <v>5480.9333333333325</v>
      </c>
      <c r="K57" s="31">
        <v>5427.5</v>
      </c>
      <c r="L57" s="31">
        <v>5377.1</v>
      </c>
      <c r="M57" s="31">
        <v>3.94137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7562.05</v>
      </c>
      <c r="D58" s="36">
        <v>7525.5333333333328</v>
      </c>
      <c r="E58" s="36">
        <v>7479.1166666666659</v>
      </c>
      <c r="F58" s="36">
        <v>7396.1833333333334</v>
      </c>
      <c r="G58" s="36">
        <v>7349.7666666666664</v>
      </c>
      <c r="H58" s="36">
        <v>7608.4666666666653</v>
      </c>
      <c r="I58" s="36">
        <v>7654.8833333333332</v>
      </c>
      <c r="J58" s="36">
        <v>7737.8166666666648</v>
      </c>
      <c r="K58" s="31">
        <v>7571.95</v>
      </c>
      <c r="L58" s="31">
        <v>7442.6</v>
      </c>
      <c r="M58" s="31">
        <v>6.3404299999999996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1564.4</v>
      </c>
      <c r="D59" s="36">
        <v>1556.8</v>
      </c>
      <c r="E59" s="36">
        <v>1547.6</v>
      </c>
      <c r="F59" s="36">
        <v>1530.8</v>
      </c>
      <c r="G59" s="36">
        <v>1521.6</v>
      </c>
      <c r="H59" s="36">
        <v>1573.6</v>
      </c>
      <c r="I59" s="36">
        <v>1582.8000000000002</v>
      </c>
      <c r="J59" s="36">
        <v>1599.6</v>
      </c>
      <c r="K59" s="31">
        <v>1566</v>
      </c>
      <c r="L59" s="31">
        <v>1540</v>
      </c>
      <c r="M59" s="31">
        <v>9.1741499999999991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7000.35</v>
      </c>
      <c r="D60" s="36">
        <v>6982.55</v>
      </c>
      <c r="E60" s="36">
        <v>6931.1</v>
      </c>
      <c r="F60" s="36">
        <v>6861.85</v>
      </c>
      <c r="G60" s="36">
        <v>6810.4000000000005</v>
      </c>
      <c r="H60" s="36">
        <v>7051.8</v>
      </c>
      <c r="I60" s="36">
        <v>7103.2499999999991</v>
      </c>
      <c r="J60" s="36">
        <v>7172.5</v>
      </c>
      <c r="K60" s="31">
        <v>7034</v>
      </c>
      <c r="L60" s="31">
        <v>6913.3</v>
      </c>
      <c r="M60" s="31">
        <v>0.31958999999999999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2088.9499999999998</v>
      </c>
      <c r="D61" s="36">
        <v>2080.9</v>
      </c>
      <c r="E61" s="36">
        <v>2051.8000000000002</v>
      </c>
      <c r="F61" s="36">
        <v>2014.65</v>
      </c>
      <c r="G61" s="36">
        <v>1985.5500000000002</v>
      </c>
      <c r="H61" s="36">
        <v>2118.0500000000002</v>
      </c>
      <c r="I61" s="36">
        <v>2147.1499999999996</v>
      </c>
      <c r="J61" s="36">
        <v>2184.3000000000002</v>
      </c>
      <c r="K61" s="31">
        <v>2110</v>
      </c>
      <c r="L61" s="31">
        <v>2043.75</v>
      </c>
      <c r="M61" s="31">
        <v>0.54127000000000003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2565.4499999999998</v>
      </c>
      <c r="D62" s="36">
        <v>2563.3166666666666</v>
      </c>
      <c r="E62" s="36">
        <v>2547.1333333333332</v>
      </c>
      <c r="F62" s="36">
        <v>2528.8166666666666</v>
      </c>
      <c r="G62" s="36">
        <v>2512.6333333333332</v>
      </c>
      <c r="H62" s="36">
        <v>2581.6333333333332</v>
      </c>
      <c r="I62" s="36">
        <v>2597.8166666666666</v>
      </c>
      <c r="J62" s="36">
        <v>2616.1333333333332</v>
      </c>
      <c r="K62" s="31">
        <v>2579.5</v>
      </c>
      <c r="L62" s="31">
        <v>2545</v>
      </c>
      <c r="M62" s="31">
        <v>3.6543100000000002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430.05</v>
      </c>
      <c r="D63" s="36">
        <v>429.58333333333331</v>
      </c>
      <c r="E63" s="36">
        <v>424.16666666666663</v>
      </c>
      <c r="F63" s="36">
        <v>418.2833333333333</v>
      </c>
      <c r="G63" s="36">
        <v>412.86666666666662</v>
      </c>
      <c r="H63" s="36">
        <v>435.46666666666664</v>
      </c>
      <c r="I63" s="36">
        <v>440.88333333333327</v>
      </c>
      <c r="J63" s="36">
        <v>446.76666666666665</v>
      </c>
      <c r="K63" s="31">
        <v>435</v>
      </c>
      <c r="L63" s="31">
        <v>423.7</v>
      </c>
      <c r="M63" s="31">
        <v>16.61552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217.85</v>
      </c>
      <c r="D64" s="36">
        <v>218.36666666666667</v>
      </c>
      <c r="E64" s="36">
        <v>216.88333333333335</v>
      </c>
      <c r="F64" s="36">
        <v>215.91666666666669</v>
      </c>
      <c r="G64" s="36">
        <v>214.43333333333337</v>
      </c>
      <c r="H64" s="36">
        <v>219.33333333333334</v>
      </c>
      <c r="I64" s="36">
        <v>220.81666666666669</v>
      </c>
      <c r="J64" s="36">
        <v>221.78333333333333</v>
      </c>
      <c r="K64" s="31">
        <v>219.85</v>
      </c>
      <c r="L64" s="31">
        <v>217.4</v>
      </c>
      <c r="M64" s="31">
        <v>53.050519999999999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195.6</v>
      </c>
      <c r="D65" s="36">
        <v>197.35</v>
      </c>
      <c r="E65" s="36">
        <v>193</v>
      </c>
      <c r="F65" s="36">
        <v>190.4</v>
      </c>
      <c r="G65" s="36">
        <v>186.05</v>
      </c>
      <c r="H65" s="36">
        <v>199.95</v>
      </c>
      <c r="I65" s="36">
        <v>204.29999999999995</v>
      </c>
      <c r="J65" s="36">
        <v>206.89999999999998</v>
      </c>
      <c r="K65" s="31">
        <v>201.7</v>
      </c>
      <c r="L65" s="31">
        <v>194.75</v>
      </c>
      <c r="M65" s="31">
        <v>373.45564000000002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100.9</v>
      </c>
      <c r="D66" s="36">
        <v>101</v>
      </c>
      <c r="E66" s="36">
        <v>100</v>
      </c>
      <c r="F66" s="36">
        <v>99.1</v>
      </c>
      <c r="G66" s="36">
        <v>98.1</v>
      </c>
      <c r="H66" s="36">
        <v>101.9</v>
      </c>
      <c r="I66" s="36">
        <v>102.9</v>
      </c>
      <c r="J66" s="36">
        <v>103.80000000000001</v>
      </c>
      <c r="K66" s="31">
        <v>102</v>
      </c>
      <c r="L66" s="31">
        <v>100.1</v>
      </c>
      <c r="M66" s="31">
        <v>116.97575000000001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43.25</v>
      </c>
      <c r="D67" s="36">
        <v>43.25</v>
      </c>
      <c r="E67" s="36">
        <v>42.75</v>
      </c>
      <c r="F67" s="36">
        <v>42.25</v>
      </c>
      <c r="G67" s="36">
        <v>41.75</v>
      </c>
      <c r="H67" s="36">
        <v>43.75</v>
      </c>
      <c r="I67" s="36">
        <v>44.25</v>
      </c>
      <c r="J67" s="36">
        <v>44.75</v>
      </c>
      <c r="K67" s="31">
        <v>43.75</v>
      </c>
      <c r="L67" s="31">
        <v>42.75</v>
      </c>
      <c r="M67" s="31">
        <v>174.43349000000001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2582.9</v>
      </c>
      <c r="D68" s="36">
        <v>2571.8333333333335</v>
      </c>
      <c r="E68" s="36">
        <v>2544.666666666667</v>
      </c>
      <c r="F68" s="36">
        <v>2506.4333333333334</v>
      </c>
      <c r="G68" s="36">
        <v>2479.2666666666669</v>
      </c>
      <c r="H68" s="36">
        <v>2610.0666666666671</v>
      </c>
      <c r="I68" s="36">
        <v>2637.233333333334</v>
      </c>
      <c r="J68" s="36">
        <v>2675.4666666666672</v>
      </c>
      <c r="K68" s="31">
        <v>2599</v>
      </c>
      <c r="L68" s="31">
        <v>2533.6</v>
      </c>
      <c r="M68" s="31">
        <v>9.7930000000000003E-2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1561</v>
      </c>
      <c r="D69" s="36">
        <v>1564.8833333333332</v>
      </c>
      <c r="E69" s="36">
        <v>1541.1166666666663</v>
      </c>
      <c r="F69" s="36">
        <v>1521.2333333333331</v>
      </c>
      <c r="G69" s="36">
        <v>1497.4666666666662</v>
      </c>
      <c r="H69" s="36">
        <v>1584.7666666666664</v>
      </c>
      <c r="I69" s="36">
        <v>1608.5333333333333</v>
      </c>
      <c r="J69" s="36">
        <v>1628.4166666666665</v>
      </c>
      <c r="K69" s="31">
        <v>1588.65</v>
      </c>
      <c r="L69" s="31">
        <v>1545</v>
      </c>
      <c r="M69" s="31">
        <v>3.1298900000000001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5242.9</v>
      </c>
      <c r="D70" s="36">
        <v>5285.9000000000005</v>
      </c>
      <c r="E70" s="36">
        <v>5177.0000000000009</v>
      </c>
      <c r="F70" s="36">
        <v>5111.1000000000004</v>
      </c>
      <c r="G70" s="36">
        <v>5002.2000000000007</v>
      </c>
      <c r="H70" s="36">
        <v>5351.8000000000011</v>
      </c>
      <c r="I70" s="36">
        <v>5460.7000000000007</v>
      </c>
      <c r="J70" s="36">
        <v>5526.6000000000013</v>
      </c>
      <c r="K70" s="31">
        <v>5394.8</v>
      </c>
      <c r="L70" s="31">
        <v>5220</v>
      </c>
      <c r="M70" s="31">
        <v>1.2178800000000001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2038.3</v>
      </c>
      <c r="D71" s="36">
        <v>2049.4333333333334</v>
      </c>
      <c r="E71" s="36">
        <v>2013.916666666667</v>
      </c>
      <c r="F71" s="36">
        <v>1989.5333333333335</v>
      </c>
      <c r="G71" s="36">
        <v>1954.0166666666671</v>
      </c>
      <c r="H71" s="36">
        <v>2073.8166666666666</v>
      </c>
      <c r="I71" s="36">
        <v>2109.333333333333</v>
      </c>
      <c r="J71" s="36">
        <v>2133.7166666666667</v>
      </c>
      <c r="K71" s="31">
        <v>2084.9499999999998</v>
      </c>
      <c r="L71" s="31">
        <v>2025.05</v>
      </c>
      <c r="M71" s="31">
        <v>1.27092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569.15</v>
      </c>
      <c r="D72" s="36">
        <v>567.13333333333333</v>
      </c>
      <c r="E72" s="36">
        <v>558.7166666666667</v>
      </c>
      <c r="F72" s="36">
        <v>548.28333333333342</v>
      </c>
      <c r="G72" s="36">
        <v>539.86666666666679</v>
      </c>
      <c r="H72" s="36">
        <v>577.56666666666661</v>
      </c>
      <c r="I72" s="36">
        <v>585.98333333333335</v>
      </c>
      <c r="J72" s="36">
        <v>596.41666666666652</v>
      </c>
      <c r="K72" s="31">
        <v>575.54999999999995</v>
      </c>
      <c r="L72" s="31">
        <v>556.70000000000005</v>
      </c>
      <c r="M72" s="31">
        <v>16.76482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1040.5999999999999</v>
      </c>
      <c r="D73" s="36">
        <v>1042.0166666666667</v>
      </c>
      <c r="E73" s="36">
        <v>1026.0333333333333</v>
      </c>
      <c r="F73" s="36">
        <v>1011.4666666666667</v>
      </c>
      <c r="G73" s="36">
        <v>995.48333333333335</v>
      </c>
      <c r="H73" s="36">
        <v>1056.5833333333333</v>
      </c>
      <c r="I73" s="36">
        <v>1072.5666666666664</v>
      </c>
      <c r="J73" s="36">
        <v>1087.1333333333332</v>
      </c>
      <c r="K73" s="31">
        <v>1058</v>
      </c>
      <c r="L73" s="31">
        <v>1027.45</v>
      </c>
      <c r="M73" s="31">
        <v>8.5840399999999999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137.65</v>
      </c>
      <c r="D74" s="36">
        <v>137.21666666666667</v>
      </c>
      <c r="E74" s="36">
        <v>136.43333333333334</v>
      </c>
      <c r="F74" s="36">
        <v>135.21666666666667</v>
      </c>
      <c r="G74" s="36">
        <v>134.43333333333334</v>
      </c>
      <c r="H74" s="36">
        <v>138.43333333333334</v>
      </c>
      <c r="I74" s="36">
        <v>139.2166666666667</v>
      </c>
      <c r="J74" s="36">
        <v>140.43333333333334</v>
      </c>
      <c r="K74" s="31">
        <v>138</v>
      </c>
      <c r="L74" s="31">
        <v>136</v>
      </c>
      <c r="M74" s="31">
        <v>70.700890000000001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1075.7</v>
      </c>
      <c r="D75" s="36">
        <v>1064</v>
      </c>
      <c r="E75" s="36">
        <v>1044.2</v>
      </c>
      <c r="F75" s="36">
        <v>1012.7</v>
      </c>
      <c r="G75" s="36">
        <v>992.90000000000009</v>
      </c>
      <c r="H75" s="36">
        <v>1095.5</v>
      </c>
      <c r="I75" s="36">
        <v>1115.3000000000002</v>
      </c>
      <c r="J75" s="36">
        <v>1146.8</v>
      </c>
      <c r="K75" s="31">
        <v>1083.8</v>
      </c>
      <c r="L75" s="31">
        <v>1032.5</v>
      </c>
      <c r="M75" s="31">
        <v>36.434750000000001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130.05000000000001</v>
      </c>
      <c r="D76" s="36">
        <v>129.63333333333333</v>
      </c>
      <c r="E76" s="36">
        <v>128.06666666666666</v>
      </c>
      <c r="F76" s="36">
        <v>126.08333333333334</v>
      </c>
      <c r="G76" s="36">
        <v>124.51666666666668</v>
      </c>
      <c r="H76" s="36">
        <v>131.61666666666665</v>
      </c>
      <c r="I76" s="36">
        <v>133.18333333333331</v>
      </c>
      <c r="J76" s="36">
        <v>135.16666666666663</v>
      </c>
      <c r="K76" s="31">
        <v>131.19999999999999</v>
      </c>
      <c r="L76" s="31">
        <v>127.65</v>
      </c>
      <c r="M76" s="31">
        <v>133.27821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366.25</v>
      </c>
      <c r="D77" s="36">
        <v>365.58333333333331</v>
      </c>
      <c r="E77" s="36">
        <v>362.01666666666665</v>
      </c>
      <c r="F77" s="36">
        <v>357.78333333333336</v>
      </c>
      <c r="G77" s="36">
        <v>354.2166666666667</v>
      </c>
      <c r="H77" s="36">
        <v>369.81666666666661</v>
      </c>
      <c r="I77" s="36">
        <v>373.38333333333333</v>
      </c>
      <c r="J77" s="36">
        <v>377.61666666666656</v>
      </c>
      <c r="K77" s="31">
        <v>369.15</v>
      </c>
      <c r="L77" s="31">
        <v>361.35</v>
      </c>
      <c r="M77" s="31">
        <v>45.360100000000003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939.2</v>
      </c>
      <c r="D78" s="36">
        <v>936.63333333333333</v>
      </c>
      <c r="E78" s="36">
        <v>932.56666666666661</v>
      </c>
      <c r="F78" s="36">
        <v>925.93333333333328</v>
      </c>
      <c r="G78" s="36">
        <v>921.86666666666656</v>
      </c>
      <c r="H78" s="36">
        <v>943.26666666666665</v>
      </c>
      <c r="I78" s="36">
        <v>947.33333333333348</v>
      </c>
      <c r="J78" s="36">
        <v>953.9666666666667</v>
      </c>
      <c r="K78" s="31">
        <v>940.7</v>
      </c>
      <c r="L78" s="31">
        <v>930</v>
      </c>
      <c r="M78" s="31">
        <v>27.608000000000001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499.15</v>
      </c>
      <c r="D79" s="36">
        <v>494.06666666666666</v>
      </c>
      <c r="E79" s="36">
        <v>485.13333333333333</v>
      </c>
      <c r="F79" s="36">
        <v>471.11666666666667</v>
      </c>
      <c r="G79" s="36">
        <v>462.18333333333334</v>
      </c>
      <c r="H79" s="36">
        <v>508.08333333333331</v>
      </c>
      <c r="I79" s="36">
        <v>517.01666666666665</v>
      </c>
      <c r="J79" s="36">
        <v>531.0333333333333</v>
      </c>
      <c r="K79" s="31">
        <v>503</v>
      </c>
      <c r="L79" s="31">
        <v>480.05</v>
      </c>
      <c r="M79" s="31">
        <v>6.5596399999999999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224.85</v>
      </c>
      <c r="D80" s="36">
        <v>225.11666666666667</v>
      </c>
      <c r="E80" s="36">
        <v>223.33333333333334</v>
      </c>
      <c r="F80" s="36">
        <v>221.81666666666666</v>
      </c>
      <c r="G80" s="36">
        <v>220.03333333333333</v>
      </c>
      <c r="H80" s="36">
        <v>226.63333333333335</v>
      </c>
      <c r="I80" s="36">
        <v>228.41666666666666</v>
      </c>
      <c r="J80" s="36">
        <v>229.93333333333337</v>
      </c>
      <c r="K80" s="31">
        <v>226.9</v>
      </c>
      <c r="L80" s="31">
        <v>223.6</v>
      </c>
      <c r="M80" s="31">
        <v>31.156690000000001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1310.55</v>
      </c>
      <c r="D81" s="36">
        <v>1307.5333333333335</v>
      </c>
      <c r="E81" s="36">
        <v>1299.0666666666671</v>
      </c>
      <c r="F81" s="36">
        <v>1287.5833333333335</v>
      </c>
      <c r="G81" s="36">
        <v>1279.116666666667</v>
      </c>
      <c r="H81" s="36">
        <v>1319.0166666666671</v>
      </c>
      <c r="I81" s="36">
        <v>1327.4833333333338</v>
      </c>
      <c r="J81" s="36">
        <v>1338.9666666666672</v>
      </c>
      <c r="K81" s="31">
        <v>1316</v>
      </c>
      <c r="L81" s="31">
        <v>1296.05</v>
      </c>
      <c r="M81" s="31">
        <v>0.84258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597.45000000000005</v>
      </c>
      <c r="D82" s="36">
        <v>595.16666666666663</v>
      </c>
      <c r="E82" s="36">
        <v>590.33333333333326</v>
      </c>
      <c r="F82" s="36">
        <v>583.21666666666658</v>
      </c>
      <c r="G82" s="36">
        <v>578.38333333333321</v>
      </c>
      <c r="H82" s="36">
        <v>602.2833333333333</v>
      </c>
      <c r="I82" s="36">
        <v>607.11666666666656</v>
      </c>
      <c r="J82" s="36">
        <v>614.23333333333335</v>
      </c>
      <c r="K82" s="31">
        <v>600</v>
      </c>
      <c r="L82" s="31">
        <v>588.04999999999995</v>
      </c>
      <c r="M82" s="31">
        <v>24.37161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279.14999999999998</v>
      </c>
      <c r="D83" s="36">
        <v>281.31666666666666</v>
      </c>
      <c r="E83" s="36">
        <v>272.93333333333334</v>
      </c>
      <c r="F83" s="36">
        <v>266.7166666666667</v>
      </c>
      <c r="G83" s="36">
        <v>258.33333333333337</v>
      </c>
      <c r="H83" s="36">
        <v>287.5333333333333</v>
      </c>
      <c r="I83" s="36">
        <v>295.91666666666663</v>
      </c>
      <c r="J83" s="36">
        <v>302.13333333333327</v>
      </c>
      <c r="K83" s="31">
        <v>289.7</v>
      </c>
      <c r="L83" s="31">
        <v>275.10000000000002</v>
      </c>
      <c r="M83" s="31">
        <v>56.1691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6542.85</v>
      </c>
      <c r="D84" s="36">
        <v>6555.8</v>
      </c>
      <c r="E84" s="36">
        <v>6487.05</v>
      </c>
      <c r="F84" s="36">
        <v>6431.25</v>
      </c>
      <c r="G84" s="36">
        <v>6362.5</v>
      </c>
      <c r="H84" s="36">
        <v>6611.6</v>
      </c>
      <c r="I84" s="36">
        <v>6680.35</v>
      </c>
      <c r="J84" s="36">
        <v>6736.1500000000005</v>
      </c>
      <c r="K84" s="31">
        <v>6624.55</v>
      </c>
      <c r="L84" s="31">
        <v>6500</v>
      </c>
      <c r="M84" s="31">
        <v>6.4759999999999998E-2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967</v>
      </c>
      <c r="D85" s="36">
        <v>970.0333333333333</v>
      </c>
      <c r="E85" s="36">
        <v>949.06666666666661</v>
      </c>
      <c r="F85" s="36">
        <v>931.13333333333333</v>
      </c>
      <c r="G85" s="36">
        <v>910.16666666666663</v>
      </c>
      <c r="H85" s="36">
        <v>987.96666666666658</v>
      </c>
      <c r="I85" s="36">
        <v>1008.9333333333333</v>
      </c>
      <c r="J85" s="36">
        <v>1026.8666666666666</v>
      </c>
      <c r="K85" s="31">
        <v>991</v>
      </c>
      <c r="L85" s="31">
        <v>952.1</v>
      </c>
      <c r="M85" s="31">
        <v>2.7840199999999999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1412.9</v>
      </c>
      <c r="D86" s="36">
        <v>1414.45</v>
      </c>
      <c r="E86" s="36">
        <v>1399.9</v>
      </c>
      <c r="F86" s="36">
        <v>1386.9</v>
      </c>
      <c r="G86" s="36">
        <v>1372.3500000000001</v>
      </c>
      <c r="H86" s="36">
        <v>1427.45</v>
      </c>
      <c r="I86" s="36">
        <v>1441.9999999999998</v>
      </c>
      <c r="J86" s="36">
        <v>1455</v>
      </c>
      <c r="K86" s="31">
        <v>1429</v>
      </c>
      <c r="L86" s="31">
        <v>1401.45</v>
      </c>
      <c r="M86" s="31">
        <v>1.05257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420.05</v>
      </c>
      <c r="D87" s="36">
        <v>415.51666666666665</v>
      </c>
      <c r="E87" s="36">
        <v>407.08333333333331</v>
      </c>
      <c r="F87" s="36">
        <v>394.11666666666667</v>
      </c>
      <c r="G87" s="36">
        <v>385.68333333333334</v>
      </c>
      <c r="H87" s="36">
        <v>428.48333333333329</v>
      </c>
      <c r="I87" s="36">
        <v>436.91666666666669</v>
      </c>
      <c r="J87" s="36">
        <v>449.88333333333327</v>
      </c>
      <c r="K87" s="31">
        <v>423.95</v>
      </c>
      <c r="L87" s="31">
        <v>402.55</v>
      </c>
      <c r="M87" s="31">
        <v>5.1398299999999999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19565.099999999999</v>
      </c>
      <c r="D88" s="36">
        <v>19587.683333333331</v>
      </c>
      <c r="E88" s="36">
        <v>19501.516666666663</v>
      </c>
      <c r="F88" s="36">
        <v>19437.933333333331</v>
      </c>
      <c r="G88" s="36">
        <v>19351.766666666663</v>
      </c>
      <c r="H88" s="36">
        <v>19651.266666666663</v>
      </c>
      <c r="I88" s="36">
        <v>19737.433333333327</v>
      </c>
      <c r="J88" s="36">
        <v>19801.016666666663</v>
      </c>
      <c r="K88" s="31">
        <v>19673.849999999999</v>
      </c>
      <c r="L88" s="31">
        <v>19524.099999999999</v>
      </c>
      <c r="M88" s="31">
        <v>8.5760000000000003E-2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682.1</v>
      </c>
      <c r="D89" s="36">
        <v>692.65</v>
      </c>
      <c r="E89" s="36">
        <v>666.44999999999993</v>
      </c>
      <c r="F89" s="36">
        <v>650.79999999999995</v>
      </c>
      <c r="G89" s="36">
        <v>624.59999999999991</v>
      </c>
      <c r="H89" s="36">
        <v>708.3</v>
      </c>
      <c r="I89" s="36">
        <v>734.5</v>
      </c>
      <c r="J89" s="36">
        <v>750.15</v>
      </c>
      <c r="K89" s="31">
        <v>718.85</v>
      </c>
      <c r="L89" s="31">
        <v>677</v>
      </c>
      <c r="M89" s="31">
        <v>19.14423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17.649999999999999</v>
      </c>
      <c r="D90" s="36">
        <v>17.383333333333333</v>
      </c>
      <c r="E90" s="36">
        <v>17.116666666666667</v>
      </c>
      <c r="F90" s="36">
        <v>16.583333333333336</v>
      </c>
      <c r="G90" s="36">
        <v>16.31666666666667</v>
      </c>
      <c r="H90" s="36">
        <v>17.916666666666664</v>
      </c>
      <c r="I90" s="36">
        <v>18.18333333333333</v>
      </c>
      <c r="J90" s="36">
        <v>18.716666666666661</v>
      </c>
      <c r="K90" s="31">
        <v>17.649999999999999</v>
      </c>
      <c r="L90" s="31">
        <v>16.850000000000001</v>
      </c>
      <c r="M90" s="31">
        <v>166.59917999999999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4623.6000000000004</v>
      </c>
      <c r="D91" s="36">
        <v>4599.2666666666664</v>
      </c>
      <c r="E91" s="36">
        <v>4570.3833333333332</v>
      </c>
      <c r="F91" s="36">
        <v>4517.166666666667</v>
      </c>
      <c r="G91" s="36">
        <v>4488.2833333333338</v>
      </c>
      <c r="H91" s="36">
        <v>4652.4833333333327</v>
      </c>
      <c r="I91" s="36">
        <v>4681.3666666666659</v>
      </c>
      <c r="J91" s="36">
        <v>4734.5833333333321</v>
      </c>
      <c r="K91" s="31">
        <v>4628.1499999999996</v>
      </c>
      <c r="L91" s="31">
        <v>4546.05</v>
      </c>
      <c r="M91" s="31">
        <v>2.0576300000000001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1863.25</v>
      </c>
      <c r="D92" s="36">
        <v>1839.0333333333335</v>
      </c>
      <c r="E92" s="36">
        <v>1798.666666666667</v>
      </c>
      <c r="F92" s="36">
        <v>1734.0833333333335</v>
      </c>
      <c r="G92" s="36">
        <v>1693.7166666666669</v>
      </c>
      <c r="H92" s="36">
        <v>1903.616666666667</v>
      </c>
      <c r="I92" s="36">
        <v>1943.9833333333333</v>
      </c>
      <c r="J92" s="36">
        <v>2008.5666666666671</v>
      </c>
      <c r="K92" s="31">
        <v>1879.4</v>
      </c>
      <c r="L92" s="31">
        <v>1774.45</v>
      </c>
      <c r="M92" s="31">
        <v>12.16474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2102.8000000000002</v>
      </c>
      <c r="D93" s="36">
        <v>2106.2833333333333</v>
      </c>
      <c r="E93" s="36">
        <v>2077.5666666666666</v>
      </c>
      <c r="F93" s="36">
        <v>2052.3333333333335</v>
      </c>
      <c r="G93" s="36">
        <v>2023.6166666666668</v>
      </c>
      <c r="H93" s="36">
        <v>2131.5166666666664</v>
      </c>
      <c r="I93" s="36">
        <v>2160.2333333333327</v>
      </c>
      <c r="J93" s="36">
        <v>2185.4666666666662</v>
      </c>
      <c r="K93" s="31">
        <v>2135</v>
      </c>
      <c r="L93" s="31">
        <v>2081.0500000000002</v>
      </c>
      <c r="M93" s="31">
        <v>0.95845999999999998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268.85000000000002</v>
      </c>
      <c r="D94" s="36">
        <v>269.26666666666665</v>
      </c>
      <c r="E94" s="36">
        <v>266.2833333333333</v>
      </c>
      <c r="F94" s="36">
        <v>263.71666666666664</v>
      </c>
      <c r="G94" s="36">
        <v>260.73333333333329</v>
      </c>
      <c r="H94" s="36">
        <v>271.83333333333331</v>
      </c>
      <c r="I94" s="36">
        <v>274.81666666666666</v>
      </c>
      <c r="J94" s="36">
        <v>277.38333333333333</v>
      </c>
      <c r="K94" s="31">
        <v>272.25</v>
      </c>
      <c r="L94" s="31">
        <v>266.7</v>
      </c>
      <c r="M94" s="31">
        <v>10.440379999999999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776.6</v>
      </c>
      <c r="D95" s="36">
        <v>776.2166666666667</v>
      </c>
      <c r="E95" s="36">
        <v>771.33333333333337</v>
      </c>
      <c r="F95" s="36">
        <v>766.06666666666672</v>
      </c>
      <c r="G95" s="36">
        <v>761.18333333333339</v>
      </c>
      <c r="H95" s="36">
        <v>781.48333333333335</v>
      </c>
      <c r="I95" s="36">
        <v>786.36666666666656</v>
      </c>
      <c r="J95" s="36">
        <v>791.63333333333333</v>
      </c>
      <c r="K95" s="31">
        <v>781.1</v>
      </c>
      <c r="L95" s="31">
        <v>770.95</v>
      </c>
      <c r="M95" s="31">
        <v>3.1408499999999999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384.9</v>
      </c>
      <c r="D96" s="36">
        <v>386.4666666666667</v>
      </c>
      <c r="E96" s="36">
        <v>381.83333333333337</v>
      </c>
      <c r="F96" s="36">
        <v>378.76666666666665</v>
      </c>
      <c r="G96" s="36">
        <v>374.13333333333333</v>
      </c>
      <c r="H96" s="36">
        <v>389.53333333333342</v>
      </c>
      <c r="I96" s="36">
        <v>394.16666666666674</v>
      </c>
      <c r="J96" s="36">
        <v>397.23333333333346</v>
      </c>
      <c r="K96" s="31">
        <v>391.1</v>
      </c>
      <c r="L96" s="31">
        <v>383.4</v>
      </c>
      <c r="M96" s="31">
        <v>43.395119999999999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748.7</v>
      </c>
      <c r="D97" s="36">
        <v>751.2833333333333</v>
      </c>
      <c r="E97" s="36">
        <v>739.76666666666665</v>
      </c>
      <c r="F97" s="36">
        <v>730.83333333333337</v>
      </c>
      <c r="G97" s="36">
        <v>719.31666666666672</v>
      </c>
      <c r="H97" s="36">
        <v>760.21666666666658</v>
      </c>
      <c r="I97" s="36">
        <v>771.73333333333323</v>
      </c>
      <c r="J97" s="36">
        <v>780.66666666666652</v>
      </c>
      <c r="K97" s="31">
        <v>762.8</v>
      </c>
      <c r="L97" s="31">
        <v>742.35</v>
      </c>
      <c r="M97" s="31">
        <v>1.2688200000000001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1079.8499999999999</v>
      </c>
      <c r="D98" s="36">
        <v>1072.2</v>
      </c>
      <c r="E98" s="36">
        <v>1057.25</v>
      </c>
      <c r="F98" s="36">
        <v>1034.6499999999999</v>
      </c>
      <c r="G98" s="36">
        <v>1019.6999999999998</v>
      </c>
      <c r="H98" s="36">
        <v>1094.8000000000002</v>
      </c>
      <c r="I98" s="36">
        <v>1109.7500000000005</v>
      </c>
      <c r="J98" s="36">
        <v>1132.3500000000004</v>
      </c>
      <c r="K98" s="31">
        <v>1087.1500000000001</v>
      </c>
      <c r="L98" s="31">
        <v>1049.5999999999999</v>
      </c>
      <c r="M98" s="31">
        <v>2.0034200000000002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134.25</v>
      </c>
      <c r="D99" s="36">
        <v>134.36666666666667</v>
      </c>
      <c r="E99" s="36">
        <v>133.38333333333335</v>
      </c>
      <c r="F99" s="36">
        <v>132.51666666666668</v>
      </c>
      <c r="G99" s="36">
        <v>131.53333333333336</v>
      </c>
      <c r="H99" s="36">
        <v>135.23333333333335</v>
      </c>
      <c r="I99" s="36">
        <v>136.2166666666667</v>
      </c>
      <c r="J99" s="36">
        <v>137.08333333333334</v>
      </c>
      <c r="K99" s="31">
        <v>135.35</v>
      </c>
      <c r="L99" s="31">
        <v>133.5</v>
      </c>
      <c r="M99" s="31">
        <v>7.9652000000000003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636</v>
      </c>
      <c r="D100" s="36">
        <v>629.2166666666667</v>
      </c>
      <c r="E100" s="36">
        <v>620.48333333333335</v>
      </c>
      <c r="F100" s="36">
        <v>604.9666666666667</v>
      </c>
      <c r="G100" s="36">
        <v>596.23333333333335</v>
      </c>
      <c r="H100" s="36">
        <v>644.73333333333335</v>
      </c>
      <c r="I100" s="36">
        <v>653.4666666666667</v>
      </c>
      <c r="J100" s="36">
        <v>668.98333333333335</v>
      </c>
      <c r="K100" s="31">
        <v>637.95000000000005</v>
      </c>
      <c r="L100" s="31">
        <v>613.70000000000005</v>
      </c>
      <c r="M100" s="31">
        <v>2.53566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2093.75</v>
      </c>
      <c r="D101" s="36">
        <v>2108.8833333333332</v>
      </c>
      <c r="E101" s="36">
        <v>2075.5666666666666</v>
      </c>
      <c r="F101" s="36">
        <v>2057.3833333333332</v>
      </c>
      <c r="G101" s="36">
        <v>2024.0666666666666</v>
      </c>
      <c r="H101" s="36">
        <v>2127.0666666666666</v>
      </c>
      <c r="I101" s="36">
        <v>2160.3833333333332</v>
      </c>
      <c r="J101" s="36">
        <v>2178.5666666666666</v>
      </c>
      <c r="K101" s="31">
        <v>2142.1999999999998</v>
      </c>
      <c r="L101" s="31">
        <v>2090.6999999999998</v>
      </c>
      <c r="M101" s="31">
        <v>1.9254500000000001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44.1</v>
      </c>
      <c r="D102" s="36">
        <v>44.233333333333327</v>
      </c>
      <c r="E102" s="36">
        <v>43.666666666666657</v>
      </c>
      <c r="F102" s="36">
        <v>43.233333333333327</v>
      </c>
      <c r="G102" s="36">
        <v>42.666666666666657</v>
      </c>
      <c r="H102" s="36">
        <v>44.666666666666657</v>
      </c>
      <c r="I102" s="36">
        <v>45.233333333333334</v>
      </c>
      <c r="J102" s="36">
        <v>45.666666666666657</v>
      </c>
      <c r="K102" s="31">
        <v>44.8</v>
      </c>
      <c r="L102" s="31">
        <v>43.8</v>
      </c>
      <c r="M102" s="31">
        <v>96.941389999999998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1603.7</v>
      </c>
      <c r="D103" s="36">
        <v>1593.6833333333332</v>
      </c>
      <c r="E103" s="36">
        <v>1576.3666666666663</v>
      </c>
      <c r="F103" s="36">
        <v>1549.0333333333331</v>
      </c>
      <c r="G103" s="36">
        <v>1531.7166666666662</v>
      </c>
      <c r="H103" s="36">
        <v>1621.0166666666664</v>
      </c>
      <c r="I103" s="36">
        <v>1638.3333333333335</v>
      </c>
      <c r="J103" s="36">
        <v>1665.6666666666665</v>
      </c>
      <c r="K103" s="31">
        <v>1611</v>
      </c>
      <c r="L103" s="31">
        <v>1566.35</v>
      </c>
      <c r="M103" s="31">
        <v>37.027979999999999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631.75</v>
      </c>
      <c r="D104" s="36">
        <v>630.63333333333333</v>
      </c>
      <c r="E104" s="36">
        <v>624.16666666666663</v>
      </c>
      <c r="F104" s="36">
        <v>616.58333333333326</v>
      </c>
      <c r="G104" s="36">
        <v>610.11666666666656</v>
      </c>
      <c r="H104" s="36">
        <v>638.2166666666667</v>
      </c>
      <c r="I104" s="36">
        <v>644.68333333333339</v>
      </c>
      <c r="J104" s="36">
        <v>652.26666666666677</v>
      </c>
      <c r="K104" s="31">
        <v>637.1</v>
      </c>
      <c r="L104" s="31">
        <v>623.04999999999995</v>
      </c>
      <c r="M104" s="31">
        <v>0.77210999999999996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1095.55</v>
      </c>
      <c r="D105" s="36">
        <v>1090.5</v>
      </c>
      <c r="E105" s="36">
        <v>1081.5</v>
      </c>
      <c r="F105" s="36">
        <v>1067.45</v>
      </c>
      <c r="G105" s="36">
        <v>1058.45</v>
      </c>
      <c r="H105" s="36">
        <v>1104.55</v>
      </c>
      <c r="I105" s="36">
        <v>1113.55</v>
      </c>
      <c r="J105" s="36">
        <v>1127.5999999999999</v>
      </c>
      <c r="K105" s="31">
        <v>1099.5</v>
      </c>
      <c r="L105" s="31">
        <v>1076.45</v>
      </c>
      <c r="M105" s="31">
        <v>1.3325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8515.4</v>
      </c>
      <c r="D106" s="36">
        <v>8458.8833333333332</v>
      </c>
      <c r="E106" s="36">
        <v>8392.7666666666664</v>
      </c>
      <c r="F106" s="36">
        <v>8270.1333333333332</v>
      </c>
      <c r="G106" s="36">
        <v>8204.0166666666664</v>
      </c>
      <c r="H106" s="36">
        <v>8581.5166666666664</v>
      </c>
      <c r="I106" s="36">
        <v>8647.6333333333314</v>
      </c>
      <c r="J106" s="36">
        <v>8770.2666666666664</v>
      </c>
      <c r="K106" s="31">
        <v>8525</v>
      </c>
      <c r="L106" s="31">
        <v>8336.25</v>
      </c>
      <c r="M106" s="31">
        <v>0.14224000000000001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86.75</v>
      </c>
      <c r="D107" s="36">
        <v>87.066666666666663</v>
      </c>
      <c r="E107" s="36">
        <v>86.283333333333331</v>
      </c>
      <c r="F107" s="36">
        <v>85.816666666666663</v>
      </c>
      <c r="G107" s="36">
        <v>85.033333333333331</v>
      </c>
      <c r="H107" s="36">
        <v>87.533333333333331</v>
      </c>
      <c r="I107" s="36">
        <v>88.316666666666663</v>
      </c>
      <c r="J107" s="36">
        <v>88.783333333333331</v>
      </c>
      <c r="K107" s="31">
        <v>87.85</v>
      </c>
      <c r="L107" s="31">
        <v>86.6</v>
      </c>
      <c r="M107" s="31">
        <v>9.4685600000000001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376.6</v>
      </c>
      <c r="D108" s="36">
        <v>377.51666666666665</v>
      </c>
      <c r="E108" s="36">
        <v>370.0333333333333</v>
      </c>
      <c r="F108" s="36">
        <v>363.46666666666664</v>
      </c>
      <c r="G108" s="36">
        <v>355.98333333333329</v>
      </c>
      <c r="H108" s="36">
        <v>384.08333333333331</v>
      </c>
      <c r="I108" s="36">
        <v>391.56666666666666</v>
      </c>
      <c r="J108" s="36">
        <v>398.13333333333333</v>
      </c>
      <c r="K108" s="31">
        <v>385</v>
      </c>
      <c r="L108" s="31">
        <v>370.95</v>
      </c>
      <c r="M108" s="31">
        <v>13.13908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582.04999999999995</v>
      </c>
      <c r="D109" s="36">
        <v>581.68333333333328</v>
      </c>
      <c r="E109" s="36">
        <v>576.86666666666656</v>
      </c>
      <c r="F109" s="36">
        <v>571.68333333333328</v>
      </c>
      <c r="G109" s="36">
        <v>566.86666666666656</v>
      </c>
      <c r="H109" s="36">
        <v>586.86666666666656</v>
      </c>
      <c r="I109" s="36">
        <v>591.68333333333339</v>
      </c>
      <c r="J109" s="36">
        <v>596.86666666666656</v>
      </c>
      <c r="K109" s="31">
        <v>586.5</v>
      </c>
      <c r="L109" s="31">
        <v>576.5</v>
      </c>
      <c r="M109" s="31">
        <v>1.4766300000000001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290.35000000000002</v>
      </c>
      <c r="D110" s="36">
        <v>290.61666666666667</v>
      </c>
      <c r="E110" s="36">
        <v>287.33333333333337</v>
      </c>
      <c r="F110" s="36">
        <v>284.31666666666672</v>
      </c>
      <c r="G110" s="36">
        <v>281.03333333333342</v>
      </c>
      <c r="H110" s="36">
        <v>293.63333333333333</v>
      </c>
      <c r="I110" s="36">
        <v>296.91666666666663</v>
      </c>
      <c r="J110" s="36">
        <v>299.93333333333328</v>
      </c>
      <c r="K110" s="31">
        <v>293.89999999999998</v>
      </c>
      <c r="L110" s="31">
        <v>287.60000000000002</v>
      </c>
      <c r="M110" s="31">
        <v>19.975829999999998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444.6</v>
      </c>
      <c r="D111" s="36">
        <v>447.2</v>
      </c>
      <c r="E111" s="36">
        <v>438.4</v>
      </c>
      <c r="F111" s="36">
        <v>432.2</v>
      </c>
      <c r="G111" s="36">
        <v>423.4</v>
      </c>
      <c r="H111" s="36">
        <v>453.4</v>
      </c>
      <c r="I111" s="36">
        <v>462.20000000000005</v>
      </c>
      <c r="J111" s="36">
        <v>468.4</v>
      </c>
      <c r="K111" s="31">
        <v>456</v>
      </c>
      <c r="L111" s="31">
        <v>441</v>
      </c>
      <c r="M111" s="31">
        <v>0.76385999999999998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1130.55</v>
      </c>
      <c r="D112" s="36">
        <v>1130.7</v>
      </c>
      <c r="E112" s="36">
        <v>1121.3500000000001</v>
      </c>
      <c r="F112" s="36">
        <v>1112.1500000000001</v>
      </c>
      <c r="G112" s="36">
        <v>1102.8000000000002</v>
      </c>
      <c r="H112" s="36">
        <v>1139.9000000000001</v>
      </c>
      <c r="I112" s="36">
        <v>1149.25</v>
      </c>
      <c r="J112" s="36">
        <v>1158.45</v>
      </c>
      <c r="K112" s="31">
        <v>1140.05</v>
      </c>
      <c r="L112" s="31">
        <v>1121.5</v>
      </c>
      <c r="M112" s="31">
        <v>0.40636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1152.3499999999999</v>
      </c>
      <c r="D113" s="36">
        <v>1142.7833333333333</v>
      </c>
      <c r="E113" s="36">
        <v>1130.5666666666666</v>
      </c>
      <c r="F113" s="36">
        <v>1108.7833333333333</v>
      </c>
      <c r="G113" s="36">
        <v>1096.5666666666666</v>
      </c>
      <c r="H113" s="36">
        <v>1164.5666666666666</v>
      </c>
      <c r="I113" s="36">
        <v>1176.7833333333333</v>
      </c>
      <c r="J113" s="36">
        <v>1198.5666666666666</v>
      </c>
      <c r="K113" s="31">
        <v>1155</v>
      </c>
      <c r="L113" s="31">
        <v>1121</v>
      </c>
      <c r="M113" s="31">
        <v>15.660130000000001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481.85</v>
      </c>
      <c r="D114" s="36">
        <v>483.28333333333336</v>
      </c>
      <c r="E114" s="36">
        <v>478.76666666666671</v>
      </c>
      <c r="F114" s="36">
        <v>475.68333333333334</v>
      </c>
      <c r="G114" s="36">
        <v>471.16666666666669</v>
      </c>
      <c r="H114" s="36">
        <v>486.36666666666673</v>
      </c>
      <c r="I114" s="36">
        <v>490.88333333333338</v>
      </c>
      <c r="J114" s="36">
        <v>493.96666666666675</v>
      </c>
      <c r="K114" s="31">
        <v>487.8</v>
      </c>
      <c r="L114" s="31">
        <v>480.2</v>
      </c>
      <c r="M114" s="31">
        <v>4.5167999999999999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1204.0999999999999</v>
      </c>
      <c r="D115" s="36">
        <v>1206.1166666666666</v>
      </c>
      <c r="E115" s="36">
        <v>1195.2333333333331</v>
      </c>
      <c r="F115" s="36">
        <v>1186.3666666666666</v>
      </c>
      <c r="G115" s="36">
        <v>1175.4833333333331</v>
      </c>
      <c r="H115" s="36">
        <v>1214.9833333333331</v>
      </c>
      <c r="I115" s="36">
        <v>1225.8666666666668</v>
      </c>
      <c r="J115" s="36">
        <v>1234.7333333333331</v>
      </c>
      <c r="K115" s="31">
        <v>1217</v>
      </c>
      <c r="L115" s="31">
        <v>1197.25</v>
      </c>
      <c r="M115" s="31">
        <v>12.629379999999999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139</v>
      </c>
      <c r="D116" s="36">
        <v>139.08333333333334</v>
      </c>
      <c r="E116" s="36">
        <v>138.26666666666668</v>
      </c>
      <c r="F116" s="36">
        <v>137.53333333333333</v>
      </c>
      <c r="G116" s="36">
        <v>136.71666666666667</v>
      </c>
      <c r="H116" s="36">
        <v>139.81666666666669</v>
      </c>
      <c r="I116" s="36">
        <v>140.63333333333335</v>
      </c>
      <c r="J116" s="36">
        <v>141.3666666666667</v>
      </c>
      <c r="K116" s="31">
        <v>139.9</v>
      </c>
      <c r="L116" s="31">
        <v>138.35</v>
      </c>
      <c r="M116" s="31">
        <v>18.45918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1387.35</v>
      </c>
      <c r="D117" s="36">
        <v>1374.4666666666665</v>
      </c>
      <c r="E117" s="36">
        <v>1351.9333333333329</v>
      </c>
      <c r="F117" s="36">
        <v>1316.5166666666664</v>
      </c>
      <c r="G117" s="36">
        <v>1293.9833333333329</v>
      </c>
      <c r="H117" s="36">
        <v>1409.883333333333</v>
      </c>
      <c r="I117" s="36">
        <v>1432.4166666666663</v>
      </c>
      <c r="J117" s="36">
        <v>1467.833333333333</v>
      </c>
      <c r="K117" s="31">
        <v>1397</v>
      </c>
      <c r="L117" s="31">
        <v>1339.05</v>
      </c>
      <c r="M117" s="31">
        <v>1.33135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316.55</v>
      </c>
      <c r="D118" s="36">
        <v>316.36666666666667</v>
      </c>
      <c r="E118" s="36">
        <v>313.18333333333334</v>
      </c>
      <c r="F118" s="36">
        <v>309.81666666666666</v>
      </c>
      <c r="G118" s="36">
        <v>306.63333333333333</v>
      </c>
      <c r="H118" s="36">
        <v>319.73333333333335</v>
      </c>
      <c r="I118" s="36">
        <v>322.91666666666674</v>
      </c>
      <c r="J118" s="36">
        <v>326.28333333333336</v>
      </c>
      <c r="K118" s="31">
        <v>319.55</v>
      </c>
      <c r="L118" s="31">
        <v>313</v>
      </c>
      <c r="M118" s="31">
        <v>103.40818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1004.3</v>
      </c>
      <c r="D119" s="36">
        <v>986.4666666666667</v>
      </c>
      <c r="E119" s="36">
        <v>960.93333333333339</v>
      </c>
      <c r="F119" s="36">
        <v>917.56666666666672</v>
      </c>
      <c r="G119" s="36">
        <v>892.03333333333342</v>
      </c>
      <c r="H119" s="36">
        <v>1029.8333333333335</v>
      </c>
      <c r="I119" s="36">
        <v>1055.3666666666668</v>
      </c>
      <c r="J119" s="36">
        <v>1098.7333333333333</v>
      </c>
      <c r="K119" s="31">
        <v>1012</v>
      </c>
      <c r="L119" s="31">
        <v>943.1</v>
      </c>
      <c r="M119" s="31">
        <v>36.536549999999998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5115.3</v>
      </c>
      <c r="D120" s="36">
        <v>5118.833333333333</v>
      </c>
      <c r="E120" s="36">
        <v>5084.6666666666661</v>
      </c>
      <c r="F120" s="36">
        <v>5054.0333333333328</v>
      </c>
      <c r="G120" s="36">
        <v>5019.8666666666659</v>
      </c>
      <c r="H120" s="36">
        <v>5149.4666666666662</v>
      </c>
      <c r="I120" s="36">
        <v>5183.6333333333323</v>
      </c>
      <c r="J120" s="36">
        <v>5214.2666666666664</v>
      </c>
      <c r="K120" s="31">
        <v>5153</v>
      </c>
      <c r="L120" s="31">
        <v>5088.2</v>
      </c>
      <c r="M120" s="31">
        <v>2.63008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2115.85</v>
      </c>
      <c r="D121" s="36">
        <v>2109.4833333333331</v>
      </c>
      <c r="E121" s="36">
        <v>2094.5166666666664</v>
      </c>
      <c r="F121" s="36">
        <v>2073.1833333333334</v>
      </c>
      <c r="G121" s="36">
        <v>2058.2166666666667</v>
      </c>
      <c r="H121" s="36">
        <v>2130.8166666666662</v>
      </c>
      <c r="I121" s="36">
        <v>2145.7833333333324</v>
      </c>
      <c r="J121" s="36">
        <v>2167.1166666666659</v>
      </c>
      <c r="K121" s="31">
        <v>2124.4499999999998</v>
      </c>
      <c r="L121" s="31">
        <v>2088.15</v>
      </c>
      <c r="M121" s="31">
        <v>3.7481200000000001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2415.4</v>
      </c>
      <c r="D122" s="36">
        <v>2420.4666666666667</v>
      </c>
      <c r="E122" s="36">
        <v>2396.9333333333334</v>
      </c>
      <c r="F122" s="36">
        <v>2378.4666666666667</v>
      </c>
      <c r="G122" s="36">
        <v>2354.9333333333334</v>
      </c>
      <c r="H122" s="36">
        <v>2438.9333333333334</v>
      </c>
      <c r="I122" s="36">
        <v>2462.4666666666672</v>
      </c>
      <c r="J122" s="36">
        <v>2480.9333333333334</v>
      </c>
      <c r="K122" s="31">
        <v>2444</v>
      </c>
      <c r="L122" s="31">
        <v>2402</v>
      </c>
      <c r="M122" s="31">
        <v>3.22959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734.75</v>
      </c>
      <c r="D123" s="36">
        <v>731.58333333333337</v>
      </c>
      <c r="E123" s="36">
        <v>721.16666666666674</v>
      </c>
      <c r="F123" s="36">
        <v>707.58333333333337</v>
      </c>
      <c r="G123" s="36">
        <v>697.16666666666674</v>
      </c>
      <c r="H123" s="36">
        <v>745.16666666666674</v>
      </c>
      <c r="I123" s="36">
        <v>755.58333333333348</v>
      </c>
      <c r="J123" s="36">
        <v>769.16666666666674</v>
      </c>
      <c r="K123" s="31">
        <v>742</v>
      </c>
      <c r="L123" s="31">
        <v>718</v>
      </c>
      <c r="M123" s="31">
        <v>25.930679999999999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1099.0999999999999</v>
      </c>
      <c r="D124" s="36">
        <v>1092.3166666666666</v>
      </c>
      <c r="E124" s="36">
        <v>1081.7833333333333</v>
      </c>
      <c r="F124" s="36">
        <v>1064.4666666666667</v>
      </c>
      <c r="G124" s="36">
        <v>1053.9333333333334</v>
      </c>
      <c r="H124" s="36">
        <v>1109.6333333333332</v>
      </c>
      <c r="I124" s="36">
        <v>1120.1666666666665</v>
      </c>
      <c r="J124" s="36">
        <v>1137.4833333333331</v>
      </c>
      <c r="K124" s="31">
        <v>1102.8499999999999</v>
      </c>
      <c r="L124" s="31">
        <v>1075</v>
      </c>
      <c r="M124" s="31">
        <v>6.1716800000000003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4904.7</v>
      </c>
      <c r="D125" s="36">
        <v>4928.6833333333334</v>
      </c>
      <c r="E125" s="36">
        <v>4853.5666666666666</v>
      </c>
      <c r="F125" s="36">
        <v>4802.4333333333334</v>
      </c>
      <c r="G125" s="36">
        <v>4727.3166666666666</v>
      </c>
      <c r="H125" s="36">
        <v>4979.8166666666666</v>
      </c>
      <c r="I125" s="36">
        <v>5054.9333333333334</v>
      </c>
      <c r="J125" s="36">
        <v>5106.0666666666666</v>
      </c>
      <c r="K125" s="31">
        <v>5003.8</v>
      </c>
      <c r="L125" s="31">
        <v>4877.55</v>
      </c>
      <c r="M125" s="31">
        <v>0.34342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1694.5</v>
      </c>
      <c r="D126" s="36">
        <v>1688.95</v>
      </c>
      <c r="E126" s="36">
        <v>1678</v>
      </c>
      <c r="F126" s="36">
        <v>1661.5</v>
      </c>
      <c r="G126" s="36">
        <v>1650.55</v>
      </c>
      <c r="H126" s="36">
        <v>1705.45</v>
      </c>
      <c r="I126" s="36">
        <v>1716.4000000000003</v>
      </c>
      <c r="J126" s="36">
        <v>1732.9</v>
      </c>
      <c r="K126" s="31">
        <v>1699.9</v>
      </c>
      <c r="L126" s="31">
        <v>1672.45</v>
      </c>
      <c r="M126" s="31">
        <v>1.7045399999999999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4383.55</v>
      </c>
      <c r="D127" s="36">
        <v>4325.3833333333332</v>
      </c>
      <c r="E127" s="36">
        <v>4250.7666666666664</v>
      </c>
      <c r="F127" s="36">
        <v>4117.9833333333336</v>
      </c>
      <c r="G127" s="36">
        <v>4043.3666666666668</v>
      </c>
      <c r="H127" s="36">
        <v>4458.1666666666661</v>
      </c>
      <c r="I127" s="36">
        <v>4532.7833333333328</v>
      </c>
      <c r="J127" s="36">
        <v>4665.5666666666657</v>
      </c>
      <c r="K127" s="31">
        <v>4400</v>
      </c>
      <c r="L127" s="31">
        <v>4192.6000000000004</v>
      </c>
      <c r="M127" s="31">
        <v>1.66079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283.14999999999998</v>
      </c>
      <c r="D128" s="36">
        <v>284.23333333333335</v>
      </c>
      <c r="E128" s="36">
        <v>279.41666666666669</v>
      </c>
      <c r="F128" s="36">
        <v>275.68333333333334</v>
      </c>
      <c r="G128" s="36">
        <v>270.86666666666667</v>
      </c>
      <c r="H128" s="36">
        <v>287.9666666666667</v>
      </c>
      <c r="I128" s="36">
        <v>292.7833333333333</v>
      </c>
      <c r="J128" s="36">
        <v>296.51666666666671</v>
      </c>
      <c r="K128" s="31">
        <v>289.05</v>
      </c>
      <c r="L128" s="31">
        <v>280.5</v>
      </c>
      <c r="M128" s="31">
        <v>23.32573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339.6</v>
      </c>
      <c r="D129" s="36">
        <v>337.8</v>
      </c>
      <c r="E129" s="36">
        <v>332.70000000000005</v>
      </c>
      <c r="F129" s="36">
        <v>325.8</v>
      </c>
      <c r="G129" s="36">
        <v>320.70000000000005</v>
      </c>
      <c r="H129" s="36">
        <v>344.70000000000005</v>
      </c>
      <c r="I129" s="36">
        <v>349.80000000000007</v>
      </c>
      <c r="J129" s="36">
        <v>356.70000000000005</v>
      </c>
      <c r="K129" s="31">
        <v>342.9</v>
      </c>
      <c r="L129" s="31">
        <v>330.9</v>
      </c>
      <c r="M129" s="31">
        <v>2.7103799999999998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1724.75</v>
      </c>
      <c r="D130" s="36">
        <v>1721.5833333333333</v>
      </c>
      <c r="E130" s="36">
        <v>1704.1666666666665</v>
      </c>
      <c r="F130" s="36">
        <v>1683.5833333333333</v>
      </c>
      <c r="G130" s="36">
        <v>1666.1666666666665</v>
      </c>
      <c r="H130" s="36">
        <v>1742.1666666666665</v>
      </c>
      <c r="I130" s="36">
        <v>1759.583333333333</v>
      </c>
      <c r="J130" s="36">
        <v>1780.1666666666665</v>
      </c>
      <c r="K130" s="31">
        <v>1739</v>
      </c>
      <c r="L130" s="31">
        <v>1701</v>
      </c>
      <c r="M130" s="31">
        <v>5.5117700000000003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1691.75</v>
      </c>
      <c r="D131" s="36">
        <v>1689.0166666666667</v>
      </c>
      <c r="E131" s="36">
        <v>1670.7833333333333</v>
      </c>
      <c r="F131" s="36">
        <v>1649.8166666666666</v>
      </c>
      <c r="G131" s="36">
        <v>1631.5833333333333</v>
      </c>
      <c r="H131" s="36">
        <v>1709.9833333333333</v>
      </c>
      <c r="I131" s="36">
        <v>1728.2166666666665</v>
      </c>
      <c r="J131" s="36">
        <v>1749.1833333333334</v>
      </c>
      <c r="K131" s="31">
        <v>1707.25</v>
      </c>
      <c r="L131" s="31">
        <v>1668.05</v>
      </c>
      <c r="M131" s="31">
        <v>4.0493399999999999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537.95000000000005</v>
      </c>
      <c r="D132" s="36">
        <v>536.94999999999993</v>
      </c>
      <c r="E132" s="36">
        <v>534.34999999999991</v>
      </c>
      <c r="F132" s="36">
        <v>530.75</v>
      </c>
      <c r="G132" s="36">
        <v>528.15</v>
      </c>
      <c r="H132" s="36">
        <v>540.54999999999984</v>
      </c>
      <c r="I132" s="36">
        <v>543.15</v>
      </c>
      <c r="J132" s="36">
        <v>546.74999999999977</v>
      </c>
      <c r="K132" s="31">
        <v>539.54999999999995</v>
      </c>
      <c r="L132" s="31">
        <v>533.35</v>
      </c>
      <c r="M132" s="31">
        <v>4.7891300000000001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2099.9</v>
      </c>
      <c r="D133" s="36">
        <v>2095.6833333333334</v>
      </c>
      <c r="E133" s="36">
        <v>2077.916666666667</v>
      </c>
      <c r="F133" s="36">
        <v>2055.9333333333334</v>
      </c>
      <c r="G133" s="36">
        <v>2038.166666666667</v>
      </c>
      <c r="H133" s="36">
        <v>2117.666666666667</v>
      </c>
      <c r="I133" s="36">
        <v>2135.4333333333334</v>
      </c>
      <c r="J133" s="36">
        <v>2157.416666666667</v>
      </c>
      <c r="K133" s="31">
        <v>2113.4499999999998</v>
      </c>
      <c r="L133" s="31">
        <v>2073.6999999999998</v>
      </c>
      <c r="M133" s="31">
        <v>2.0201500000000001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1956.8</v>
      </c>
      <c r="D134" s="36">
        <v>1975.2333333333333</v>
      </c>
      <c r="E134" s="36">
        <v>1919.1166666666668</v>
      </c>
      <c r="F134" s="36">
        <v>1881.4333333333334</v>
      </c>
      <c r="G134" s="36">
        <v>1825.3166666666668</v>
      </c>
      <c r="H134" s="36">
        <v>2012.9166666666667</v>
      </c>
      <c r="I134" s="36">
        <v>2069.0333333333328</v>
      </c>
      <c r="J134" s="36">
        <v>2106.7166666666667</v>
      </c>
      <c r="K134" s="31">
        <v>2031.35</v>
      </c>
      <c r="L134" s="31">
        <v>1937.55</v>
      </c>
      <c r="M134" s="31">
        <v>4.2794400000000001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888.8</v>
      </c>
      <c r="D135" s="36">
        <v>884.98333333333323</v>
      </c>
      <c r="E135" s="36">
        <v>879.96666666666647</v>
      </c>
      <c r="F135" s="36">
        <v>871.13333333333321</v>
      </c>
      <c r="G135" s="36">
        <v>866.11666666666645</v>
      </c>
      <c r="H135" s="36">
        <v>893.81666666666649</v>
      </c>
      <c r="I135" s="36">
        <v>898.83333333333314</v>
      </c>
      <c r="J135" s="36">
        <v>907.66666666666652</v>
      </c>
      <c r="K135" s="31">
        <v>890</v>
      </c>
      <c r="L135" s="31">
        <v>876.15</v>
      </c>
      <c r="M135" s="31">
        <v>0.3538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612.29999999999995</v>
      </c>
      <c r="D136" s="36">
        <v>611.75</v>
      </c>
      <c r="E136" s="36">
        <v>605</v>
      </c>
      <c r="F136" s="36">
        <v>597.70000000000005</v>
      </c>
      <c r="G136" s="36">
        <v>590.95000000000005</v>
      </c>
      <c r="H136" s="36">
        <v>619.04999999999995</v>
      </c>
      <c r="I136" s="36">
        <v>625.79999999999995</v>
      </c>
      <c r="J136" s="36">
        <v>633.09999999999991</v>
      </c>
      <c r="K136" s="31">
        <v>618.5</v>
      </c>
      <c r="L136" s="31">
        <v>604.45000000000005</v>
      </c>
      <c r="M136" s="31">
        <v>6.3271100000000002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2138.35</v>
      </c>
      <c r="D137" s="36">
        <v>2100.5</v>
      </c>
      <c r="E137" s="36">
        <v>2056.15</v>
      </c>
      <c r="F137" s="36">
        <v>1973.95</v>
      </c>
      <c r="G137" s="36">
        <v>1929.6000000000001</v>
      </c>
      <c r="H137" s="36">
        <v>2182.6999999999998</v>
      </c>
      <c r="I137" s="36">
        <v>2227.0500000000002</v>
      </c>
      <c r="J137" s="36">
        <v>2309.25</v>
      </c>
      <c r="K137" s="31">
        <v>2144.85</v>
      </c>
      <c r="L137" s="31">
        <v>2018.3</v>
      </c>
      <c r="M137" s="31">
        <v>6.6624600000000003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403.15</v>
      </c>
      <c r="D138" s="36">
        <v>403.2833333333333</v>
      </c>
      <c r="E138" s="36">
        <v>397.06666666666661</v>
      </c>
      <c r="F138" s="36">
        <v>390.98333333333329</v>
      </c>
      <c r="G138" s="36">
        <v>384.76666666666659</v>
      </c>
      <c r="H138" s="36">
        <v>409.36666666666662</v>
      </c>
      <c r="I138" s="36">
        <v>415.58333333333331</v>
      </c>
      <c r="J138" s="36">
        <v>421.66666666666663</v>
      </c>
      <c r="K138" s="31">
        <v>409.5</v>
      </c>
      <c r="L138" s="31">
        <v>397.2</v>
      </c>
      <c r="M138" s="31">
        <v>9.8034999999999997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141.75</v>
      </c>
      <c r="D139" s="36">
        <v>142.79999999999998</v>
      </c>
      <c r="E139" s="36">
        <v>139.59999999999997</v>
      </c>
      <c r="F139" s="36">
        <v>137.44999999999999</v>
      </c>
      <c r="G139" s="36">
        <v>134.24999999999997</v>
      </c>
      <c r="H139" s="36">
        <v>144.94999999999996</v>
      </c>
      <c r="I139" s="36">
        <v>148.14999999999995</v>
      </c>
      <c r="J139" s="36">
        <v>150.29999999999995</v>
      </c>
      <c r="K139" s="31">
        <v>146</v>
      </c>
      <c r="L139" s="31">
        <v>140.65</v>
      </c>
      <c r="M139" s="31">
        <v>84.143109999999993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189.85</v>
      </c>
      <c r="D140" s="36">
        <v>187.38333333333335</v>
      </c>
      <c r="E140" s="36">
        <v>184.26666666666671</v>
      </c>
      <c r="F140" s="36">
        <v>178.68333333333337</v>
      </c>
      <c r="G140" s="36">
        <v>175.56666666666672</v>
      </c>
      <c r="H140" s="36">
        <v>192.9666666666667</v>
      </c>
      <c r="I140" s="36">
        <v>196.08333333333331</v>
      </c>
      <c r="J140" s="36">
        <v>201.66666666666669</v>
      </c>
      <c r="K140" s="31">
        <v>190.5</v>
      </c>
      <c r="L140" s="31">
        <v>181.8</v>
      </c>
      <c r="M140" s="31">
        <v>22.75675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3506.7</v>
      </c>
      <c r="D141" s="36">
        <v>3444.3000000000006</v>
      </c>
      <c r="E141" s="36">
        <v>3357.7000000000012</v>
      </c>
      <c r="F141" s="36">
        <v>3208.7000000000007</v>
      </c>
      <c r="G141" s="36">
        <v>3122.1000000000013</v>
      </c>
      <c r="H141" s="36">
        <v>3593.3000000000011</v>
      </c>
      <c r="I141" s="36">
        <v>3679.9000000000005</v>
      </c>
      <c r="J141" s="36">
        <v>3828.900000000001</v>
      </c>
      <c r="K141" s="31">
        <v>3530.9</v>
      </c>
      <c r="L141" s="31">
        <v>3295.3</v>
      </c>
      <c r="M141" s="31">
        <v>18.21472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5266.25</v>
      </c>
      <c r="D142" s="36">
        <v>5282.0666666666666</v>
      </c>
      <c r="E142" s="36">
        <v>5225.1833333333334</v>
      </c>
      <c r="F142" s="36">
        <v>5184.1166666666668</v>
      </c>
      <c r="G142" s="36">
        <v>5127.2333333333336</v>
      </c>
      <c r="H142" s="36">
        <v>5323.1333333333332</v>
      </c>
      <c r="I142" s="36">
        <v>5380.0166666666664</v>
      </c>
      <c r="J142" s="36">
        <v>5421.083333333333</v>
      </c>
      <c r="K142" s="31">
        <v>5338.95</v>
      </c>
      <c r="L142" s="31">
        <v>5241</v>
      </c>
      <c r="M142" s="31">
        <v>1.58948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592</v>
      </c>
      <c r="D143" s="36">
        <v>594.19999999999993</v>
      </c>
      <c r="E143" s="36">
        <v>588.19999999999982</v>
      </c>
      <c r="F143" s="36">
        <v>584.39999999999986</v>
      </c>
      <c r="G143" s="36">
        <v>578.39999999999975</v>
      </c>
      <c r="H143" s="36">
        <v>597.99999999999989</v>
      </c>
      <c r="I143" s="36">
        <v>604.00000000000011</v>
      </c>
      <c r="J143" s="36">
        <v>607.79999999999995</v>
      </c>
      <c r="K143" s="31">
        <v>600.20000000000005</v>
      </c>
      <c r="L143" s="31">
        <v>590.4</v>
      </c>
      <c r="M143" s="31">
        <v>29.174869999999999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2646.8</v>
      </c>
      <c r="D144" s="36">
        <v>2625.6833333333334</v>
      </c>
      <c r="E144" s="36">
        <v>2600.3666666666668</v>
      </c>
      <c r="F144" s="36">
        <v>2553.9333333333334</v>
      </c>
      <c r="G144" s="36">
        <v>2528.6166666666668</v>
      </c>
      <c r="H144" s="36">
        <v>2672.1166666666668</v>
      </c>
      <c r="I144" s="36">
        <v>2697.4333333333334</v>
      </c>
      <c r="J144" s="36">
        <v>2743.8666666666668</v>
      </c>
      <c r="K144" s="31">
        <v>2651</v>
      </c>
      <c r="L144" s="31">
        <v>2579.25</v>
      </c>
      <c r="M144" s="31">
        <v>3.7116199999999999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5338.1</v>
      </c>
      <c r="D145" s="36">
        <v>5326.1500000000005</v>
      </c>
      <c r="E145" s="36">
        <v>5295.1500000000015</v>
      </c>
      <c r="F145" s="36">
        <v>5252.2000000000007</v>
      </c>
      <c r="G145" s="36">
        <v>5221.2000000000016</v>
      </c>
      <c r="H145" s="36">
        <v>5369.1000000000013</v>
      </c>
      <c r="I145" s="36">
        <v>5400.0999999999995</v>
      </c>
      <c r="J145" s="36">
        <v>5443.0500000000011</v>
      </c>
      <c r="K145" s="31">
        <v>5357.15</v>
      </c>
      <c r="L145" s="31">
        <v>5283.2</v>
      </c>
      <c r="M145" s="31">
        <v>5.6949699999999996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479.2</v>
      </c>
      <c r="D146" s="36">
        <v>478.7166666666667</v>
      </c>
      <c r="E146" s="36">
        <v>476.93333333333339</v>
      </c>
      <c r="F146" s="36">
        <v>474.66666666666669</v>
      </c>
      <c r="G146" s="36">
        <v>472.88333333333338</v>
      </c>
      <c r="H146" s="36">
        <v>480.98333333333341</v>
      </c>
      <c r="I146" s="36">
        <v>482.76666666666671</v>
      </c>
      <c r="J146" s="36">
        <v>485.03333333333342</v>
      </c>
      <c r="K146" s="31">
        <v>480.5</v>
      </c>
      <c r="L146" s="31">
        <v>476.45</v>
      </c>
      <c r="M146" s="31">
        <v>3.7159599999999999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42.95</v>
      </c>
      <c r="D147" s="36">
        <v>42.916666666666664</v>
      </c>
      <c r="E147" s="36">
        <v>42.533333333333331</v>
      </c>
      <c r="F147" s="36">
        <v>42.116666666666667</v>
      </c>
      <c r="G147" s="36">
        <v>41.733333333333334</v>
      </c>
      <c r="H147" s="36">
        <v>43.333333333333329</v>
      </c>
      <c r="I147" s="36">
        <v>43.716666666666669</v>
      </c>
      <c r="J147" s="36">
        <v>44.133333333333326</v>
      </c>
      <c r="K147" s="31">
        <v>43.3</v>
      </c>
      <c r="L147" s="31">
        <v>42.5</v>
      </c>
      <c r="M147" s="31">
        <v>130.74710999999999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2043.1</v>
      </c>
      <c r="D148" s="36">
        <v>2023.3166666666666</v>
      </c>
      <c r="E148" s="36">
        <v>1982.7833333333333</v>
      </c>
      <c r="F148" s="36">
        <v>1922.4666666666667</v>
      </c>
      <c r="G148" s="36">
        <v>1881.9333333333334</v>
      </c>
      <c r="H148" s="36">
        <v>2083.6333333333332</v>
      </c>
      <c r="I148" s="36">
        <v>2124.1666666666665</v>
      </c>
      <c r="J148" s="36">
        <v>2184.4833333333331</v>
      </c>
      <c r="K148" s="31">
        <v>2063.85</v>
      </c>
      <c r="L148" s="31">
        <v>1963</v>
      </c>
      <c r="M148" s="31">
        <v>0.70923999999999998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3510.95</v>
      </c>
      <c r="D149" s="36">
        <v>3497.2833333333328</v>
      </c>
      <c r="E149" s="36">
        <v>3451.1166666666659</v>
      </c>
      <c r="F149" s="36">
        <v>3391.2833333333328</v>
      </c>
      <c r="G149" s="36">
        <v>3345.1166666666659</v>
      </c>
      <c r="H149" s="36">
        <v>3557.1166666666659</v>
      </c>
      <c r="I149" s="36">
        <v>3603.2833333333328</v>
      </c>
      <c r="J149" s="36">
        <v>3663.1166666666659</v>
      </c>
      <c r="K149" s="31">
        <v>3543.45</v>
      </c>
      <c r="L149" s="31">
        <v>3437.45</v>
      </c>
      <c r="M149" s="31">
        <v>7.2207999999999997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233.55</v>
      </c>
      <c r="D150" s="36">
        <v>230.81666666666669</v>
      </c>
      <c r="E150" s="36">
        <v>226.73333333333338</v>
      </c>
      <c r="F150" s="36">
        <v>219.91666666666669</v>
      </c>
      <c r="G150" s="36">
        <v>215.83333333333337</v>
      </c>
      <c r="H150" s="36">
        <v>237.63333333333338</v>
      </c>
      <c r="I150" s="36">
        <v>241.7166666666667</v>
      </c>
      <c r="J150" s="36">
        <v>248.53333333333339</v>
      </c>
      <c r="K150" s="31">
        <v>234.9</v>
      </c>
      <c r="L150" s="31">
        <v>224</v>
      </c>
      <c r="M150" s="31">
        <v>25.469110000000001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504.95</v>
      </c>
      <c r="D151" s="36">
        <v>506.2166666666667</v>
      </c>
      <c r="E151" s="36">
        <v>501.63333333333338</v>
      </c>
      <c r="F151" s="36">
        <v>498.31666666666666</v>
      </c>
      <c r="G151" s="36">
        <v>493.73333333333335</v>
      </c>
      <c r="H151" s="36">
        <v>509.53333333333342</v>
      </c>
      <c r="I151" s="36">
        <v>514.11666666666667</v>
      </c>
      <c r="J151" s="36">
        <v>517.43333333333339</v>
      </c>
      <c r="K151" s="31">
        <v>510.8</v>
      </c>
      <c r="L151" s="31">
        <v>502.9</v>
      </c>
      <c r="M151" s="31">
        <v>1.0922700000000001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518.79999999999995</v>
      </c>
      <c r="D152" s="36">
        <v>517.19999999999993</v>
      </c>
      <c r="E152" s="36">
        <v>510.59999999999991</v>
      </c>
      <c r="F152" s="36">
        <v>502.4</v>
      </c>
      <c r="G152" s="36">
        <v>495.79999999999995</v>
      </c>
      <c r="H152" s="36">
        <v>525.39999999999986</v>
      </c>
      <c r="I152" s="36">
        <v>532</v>
      </c>
      <c r="J152" s="36">
        <v>540.19999999999982</v>
      </c>
      <c r="K152" s="31">
        <v>523.79999999999995</v>
      </c>
      <c r="L152" s="31">
        <v>509</v>
      </c>
      <c r="M152" s="31">
        <v>2.81684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1719.5</v>
      </c>
      <c r="D153" s="36">
        <v>1714.6166666666668</v>
      </c>
      <c r="E153" s="36">
        <v>1683.0833333333335</v>
      </c>
      <c r="F153" s="36">
        <v>1646.6666666666667</v>
      </c>
      <c r="G153" s="36">
        <v>1615.1333333333334</v>
      </c>
      <c r="H153" s="36">
        <v>1751.0333333333335</v>
      </c>
      <c r="I153" s="36">
        <v>1782.5666666666668</v>
      </c>
      <c r="J153" s="36">
        <v>1818.9833333333336</v>
      </c>
      <c r="K153" s="31">
        <v>1746.15</v>
      </c>
      <c r="L153" s="31">
        <v>1678.2</v>
      </c>
      <c r="M153" s="31">
        <v>3.9094500000000001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128.25</v>
      </c>
      <c r="D154" s="36">
        <v>128.86666666666665</v>
      </c>
      <c r="E154" s="36">
        <v>126.83333333333329</v>
      </c>
      <c r="F154" s="36">
        <v>125.41666666666664</v>
      </c>
      <c r="G154" s="36">
        <v>123.38333333333328</v>
      </c>
      <c r="H154" s="36">
        <v>130.2833333333333</v>
      </c>
      <c r="I154" s="36">
        <v>132.31666666666666</v>
      </c>
      <c r="J154" s="36">
        <v>133.73333333333329</v>
      </c>
      <c r="K154" s="31">
        <v>130.9</v>
      </c>
      <c r="L154" s="31">
        <v>127.45</v>
      </c>
      <c r="M154" s="31">
        <v>22.529959999999999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194.85</v>
      </c>
      <c r="D155" s="36">
        <v>194.33333333333334</v>
      </c>
      <c r="E155" s="36">
        <v>191.2166666666667</v>
      </c>
      <c r="F155" s="36">
        <v>187.58333333333334</v>
      </c>
      <c r="G155" s="36">
        <v>184.4666666666667</v>
      </c>
      <c r="H155" s="36">
        <v>197.9666666666667</v>
      </c>
      <c r="I155" s="36">
        <v>201.08333333333331</v>
      </c>
      <c r="J155" s="36">
        <v>204.7166666666667</v>
      </c>
      <c r="K155" s="31">
        <v>197.45</v>
      </c>
      <c r="L155" s="31">
        <v>190.7</v>
      </c>
      <c r="M155" s="31">
        <v>4.4420599999999997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98.7</v>
      </c>
      <c r="D156" s="36">
        <v>98.233333333333348</v>
      </c>
      <c r="E156" s="36">
        <v>97.566666666666691</v>
      </c>
      <c r="F156" s="36">
        <v>96.433333333333337</v>
      </c>
      <c r="G156" s="36">
        <v>95.76666666666668</v>
      </c>
      <c r="H156" s="36">
        <v>99.366666666666703</v>
      </c>
      <c r="I156" s="36">
        <v>100.03333333333336</v>
      </c>
      <c r="J156" s="36">
        <v>101.16666666666671</v>
      </c>
      <c r="K156" s="31">
        <v>98.9</v>
      </c>
      <c r="L156" s="31">
        <v>97.1</v>
      </c>
      <c r="M156" s="31">
        <v>21.980640000000001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860.95</v>
      </c>
      <c r="D157" s="36">
        <v>865.45000000000016</v>
      </c>
      <c r="E157" s="36">
        <v>851.20000000000027</v>
      </c>
      <c r="F157" s="36">
        <v>841.45000000000016</v>
      </c>
      <c r="G157" s="36">
        <v>827.20000000000027</v>
      </c>
      <c r="H157" s="36">
        <v>875.20000000000027</v>
      </c>
      <c r="I157" s="36">
        <v>889.45</v>
      </c>
      <c r="J157" s="36">
        <v>899.20000000000027</v>
      </c>
      <c r="K157" s="31">
        <v>879.7</v>
      </c>
      <c r="L157" s="31">
        <v>855.7</v>
      </c>
      <c r="M157" s="31">
        <v>0.50773000000000001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3079.8</v>
      </c>
      <c r="D158" s="36">
        <v>3068.7666666666664</v>
      </c>
      <c r="E158" s="36">
        <v>3022.583333333333</v>
      </c>
      <c r="F158" s="36">
        <v>2965.3666666666668</v>
      </c>
      <c r="G158" s="36">
        <v>2919.1833333333334</v>
      </c>
      <c r="H158" s="36">
        <v>3125.9833333333327</v>
      </c>
      <c r="I158" s="36">
        <v>3172.1666666666661</v>
      </c>
      <c r="J158" s="36">
        <v>3229.3833333333323</v>
      </c>
      <c r="K158" s="31">
        <v>3114.95</v>
      </c>
      <c r="L158" s="31">
        <v>3011.55</v>
      </c>
      <c r="M158" s="31">
        <v>4.0996699999999997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267.75</v>
      </c>
      <c r="D159" s="36">
        <v>264.98333333333335</v>
      </c>
      <c r="E159" s="36">
        <v>260.51666666666671</v>
      </c>
      <c r="F159" s="36">
        <v>253.28333333333336</v>
      </c>
      <c r="G159" s="36">
        <v>248.81666666666672</v>
      </c>
      <c r="H159" s="36">
        <v>272.2166666666667</v>
      </c>
      <c r="I159" s="36">
        <v>276.68333333333339</v>
      </c>
      <c r="J159" s="36">
        <v>283.91666666666669</v>
      </c>
      <c r="K159" s="31">
        <v>269.45</v>
      </c>
      <c r="L159" s="31">
        <v>257.75</v>
      </c>
      <c r="M159" s="31">
        <v>47.403379999999999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360.5</v>
      </c>
      <c r="D160" s="36">
        <v>361.65000000000003</v>
      </c>
      <c r="E160" s="36">
        <v>357.35000000000008</v>
      </c>
      <c r="F160" s="36">
        <v>354.20000000000005</v>
      </c>
      <c r="G160" s="36">
        <v>349.90000000000009</v>
      </c>
      <c r="H160" s="36">
        <v>364.80000000000007</v>
      </c>
      <c r="I160" s="36">
        <v>369.1</v>
      </c>
      <c r="J160" s="36">
        <v>372.25000000000006</v>
      </c>
      <c r="K160" s="31">
        <v>365.95</v>
      </c>
      <c r="L160" s="31">
        <v>358.5</v>
      </c>
      <c r="M160" s="31">
        <v>0.53066999999999998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144.1</v>
      </c>
      <c r="D161" s="36">
        <v>144.06666666666666</v>
      </c>
      <c r="E161" s="36">
        <v>143.03333333333333</v>
      </c>
      <c r="F161" s="36">
        <v>141.96666666666667</v>
      </c>
      <c r="G161" s="36">
        <v>140.93333333333334</v>
      </c>
      <c r="H161" s="36">
        <v>145.13333333333333</v>
      </c>
      <c r="I161" s="36">
        <v>146.16666666666663</v>
      </c>
      <c r="J161" s="36">
        <v>147.23333333333332</v>
      </c>
      <c r="K161" s="31">
        <v>145.1</v>
      </c>
      <c r="L161" s="31">
        <v>143</v>
      </c>
      <c r="M161" s="31">
        <v>111.03173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718.65</v>
      </c>
      <c r="D162" s="36">
        <v>724.5333333333333</v>
      </c>
      <c r="E162" s="36">
        <v>707.11666666666656</v>
      </c>
      <c r="F162" s="36">
        <v>695.58333333333326</v>
      </c>
      <c r="G162" s="36">
        <v>678.16666666666652</v>
      </c>
      <c r="H162" s="36">
        <v>736.06666666666661</v>
      </c>
      <c r="I162" s="36">
        <v>753.48333333333335</v>
      </c>
      <c r="J162" s="36">
        <v>765.01666666666665</v>
      </c>
      <c r="K162" s="31">
        <v>741.95</v>
      </c>
      <c r="L162" s="31">
        <v>713</v>
      </c>
      <c r="M162" s="31">
        <v>5.6433200000000001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4267.55</v>
      </c>
      <c r="D163" s="36">
        <v>4274.8</v>
      </c>
      <c r="E163" s="36">
        <v>4225.6000000000004</v>
      </c>
      <c r="F163" s="36">
        <v>4183.6500000000005</v>
      </c>
      <c r="G163" s="36">
        <v>4134.4500000000007</v>
      </c>
      <c r="H163" s="36">
        <v>4316.75</v>
      </c>
      <c r="I163" s="36">
        <v>4365.9499999999989</v>
      </c>
      <c r="J163" s="36">
        <v>4407.8999999999996</v>
      </c>
      <c r="K163" s="31">
        <v>4324</v>
      </c>
      <c r="L163" s="31">
        <v>4232.8500000000004</v>
      </c>
      <c r="M163" s="31">
        <v>0.37093999999999999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904.6</v>
      </c>
      <c r="D164" s="36">
        <v>909.30000000000007</v>
      </c>
      <c r="E164" s="36">
        <v>896.65000000000009</v>
      </c>
      <c r="F164" s="36">
        <v>888.7</v>
      </c>
      <c r="G164" s="36">
        <v>876.05000000000007</v>
      </c>
      <c r="H164" s="36">
        <v>917.25000000000011</v>
      </c>
      <c r="I164" s="36">
        <v>929.9</v>
      </c>
      <c r="J164" s="36">
        <v>937.85000000000014</v>
      </c>
      <c r="K164" s="31">
        <v>921.95</v>
      </c>
      <c r="L164" s="31">
        <v>901.35</v>
      </c>
      <c r="M164" s="31">
        <v>1.9864200000000001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189.6</v>
      </c>
      <c r="D165" s="36">
        <v>190.0333333333333</v>
      </c>
      <c r="E165" s="36">
        <v>187.01666666666659</v>
      </c>
      <c r="F165" s="36">
        <v>184.43333333333328</v>
      </c>
      <c r="G165" s="36">
        <v>181.41666666666657</v>
      </c>
      <c r="H165" s="36">
        <v>192.61666666666662</v>
      </c>
      <c r="I165" s="36">
        <v>195.63333333333333</v>
      </c>
      <c r="J165" s="36">
        <v>198.21666666666664</v>
      </c>
      <c r="K165" s="31">
        <v>193.05</v>
      </c>
      <c r="L165" s="31">
        <v>187.45</v>
      </c>
      <c r="M165" s="31">
        <v>10.429650000000001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159.55000000000001</v>
      </c>
      <c r="D166" s="36">
        <v>160.61666666666667</v>
      </c>
      <c r="E166" s="36">
        <v>157.93333333333334</v>
      </c>
      <c r="F166" s="36">
        <v>156.31666666666666</v>
      </c>
      <c r="G166" s="36">
        <v>153.63333333333333</v>
      </c>
      <c r="H166" s="36">
        <v>162.23333333333335</v>
      </c>
      <c r="I166" s="36">
        <v>164.91666666666669</v>
      </c>
      <c r="J166" s="36">
        <v>166.53333333333336</v>
      </c>
      <c r="K166" s="31">
        <v>163.30000000000001</v>
      </c>
      <c r="L166" s="31">
        <v>159</v>
      </c>
      <c r="M166" s="31">
        <v>5.9916499999999999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777.45</v>
      </c>
      <c r="D167" s="36">
        <v>771.88333333333333</v>
      </c>
      <c r="E167" s="36">
        <v>760.7166666666667</v>
      </c>
      <c r="F167" s="36">
        <v>743.98333333333335</v>
      </c>
      <c r="G167" s="36">
        <v>732.81666666666672</v>
      </c>
      <c r="H167" s="36">
        <v>788.61666666666667</v>
      </c>
      <c r="I167" s="36">
        <v>799.78333333333342</v>
      </c>
      <c r="J167" s="36">
        <v>816.51666666666665</v>
      </c>
      <c r="K167" s="31">
        <v>783.05</v>
      </c>
      <c r="L167" s="31">
        <v>755.15</v>
      </c>
      <c r="M167" s="31">
        <v>3.3425099999999999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333.6</v>
      </c>
      <c r="D168" s="36">
        <v>334.8</v>
      </c>
      <c r="E168" s="36">
        <v>331.20000000000005</v>
      </c>
      <c r="F168" s="36">
        <v>328.8</v>
      </c>
      <c r="G168" s="36">
        <v>325.20000000000005</v>
      </c>
      <c r="H168" s="36">
        <v>337.20000000000005</v>
      </c>
      <c r="I168" s="36">
        <v>340.80000000000007</v>
      </c>
      <c r="J168" s="36">
        <v>343.20000000000005</v>
      </c>
      <c r="K168" s="31">
        <v>338.4</v>
      </c>
      <c r="L168" s="31">
        <v>332.4</v>
      </c>
      <c r="M168" s="31">
        <v>2.7179000000000002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147.35</v>
      </c>
      <c r="D169" s="36">
        <v>145.66666666666666</v>
      </c>
      <c r="E169" s="36">
        <v>143.33333333333331</v>
      </c>
      <c r="F169" s="36">
        <v>139.31666666666666</v>
      </c>
      <c r="G169" s="36">
        <v>136.98333333333332</v>
      </c>
      <c r="H169" s="36">
        <v>149.68333333333331</v>
      </c>
      <c r="I169" s="36">
        <v>152.01666666666662</v>
      </c>
      <c r="J169" s="36">
        <v>156.0333333333333</v>
      </c>
      <c r="K169" s="31">
        <v>148</v>
      </c>
      <c r="L169" s="31">
        <v>141.65</v>
      </c>
      <c r="M169" s="31">
        <v>97.280559999999994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1173.5999999999999</v>
      </c>
      <c r="D170" s="36">
        <v>1167.1333333333332</v>
      </c>
      <c r="E170" s="36">
        <v>1153.0166666666664</v>
      </c>
      <c r="F170" s="36">
        <v>1132.4333333333332</v>
      </c>
      <c r="G170" s="36">
        <v>1118.3166666666664</v>
      </c>
      <c r="H170" s="36">
        <v>1187.7166666666665</v>
      </c>
      <c r="I170" s="36">
        <v>1201.8333333333333</v>
      </c>
      <c r="J170" s="36">
        <v>1222.4166666666665</v>
      </c>
      <c r="K170" s="31">
        <v>1181.25</v>
      </c>
      <c r="L170" s="31">
        <v>1146.55</v>
      </c>
      <c r="M170" s="31">
        <v>0.19455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123.4</v>
      </c>
      <c r="D171" s="36">
        <v>123.81666666666666</v>
      </c>
      <c r="E171" s="36">
        <v>122.63333333333333</v>
      </c>
      <c r="F171" s="36">
        <v>121.86666666666666</v>
      </c>
      <c r="G171" s="36">
        <v>120.68333333333332</v>
      </c>
      <c r="H171" s="36">
        <v>124.58333333333333</v>
      </c>
      <c r="I171" s="36">
        <v>125.76666666666667</v>
      </c>
      <c r="J171" s="36">
        <v>126.53333333333333</v>
      </c>
      <c r="K171" s="31">
        <v>125</v>
      </c>
      <c r="L171" s="31">
        <v>123.05</v>
      </c>
      <c r="M171" s="31">
        <v>63.778500000000001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2860.75</v>
      </c>
      <c r="D172" s="36">
        <v>2870.2666666666664</v>
      </c>
      <c r="E172" s="36">
        <v>2830.4833333333327</v>
      </c>
      <c r="F172" s="36">
        <v>2800.2166666666662</v>
      </c>
      <c r="G172" s="36">
        <v>2760.4333333333325</v>
      </c>
      <c r="H172" s="36">
        <v>2900.5333333333328</v>
      </c>
      <c r="I172" s="36">
        <v>2940.3166666666666</v>
      </c>
      <c r="J172" s="36">
        <v>2970.583333333333</v>
      </c>
      <c r="K172" s="31">
        <v>2910.05</v>
      </c>
      <c r="L172" s="31">
        <v>2840</v>
      </c>
      <c r="M172" s="31">
        <v>0.36275000000000002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3168.4</v>
      </c>
      <c r="D173" s="36">
        <v>3158.9666666666672</v>
      </c>
      <c r="E173" s="36">
        <v>3116.1333333333341</v>
      </c>
      <c r="F173" s="36">
        <v>3063.8666666666668</v>
      </c>
      <c r="G173" s="36">
        <v>3021.0333333333338</v>
      </c>
      <c r="H173" s="36">
        <v>3211.2333333333345</v>
      </c>
      <c r="I173" s="36">
        <v>3254.0666666666675</v>
      </c>
      <c r="J173" s="36">
        <v>3306.3333333333348</v>
      </c>
      <c r="K173" s="31">
        <v>3201.8</v>
      </c>
      <c r="L173" s="31">
        <v>3106.7</v>
      </c>
      <c r="M173" s="31">
        <v>0.14879000000000001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223.95</v>
      </c>
      <c r="D174" s="36">
        <v>225.45000000000002</v>
      </c>
      <c r="E174" s="36">
        <v>222.00000000000003</v>
      </c>
      <c r="F174" s="36">
        <v>220.05</v>
      </c>
      <c r="G174" s="36">
        <v>216.60000000000002</v>
      </c>
      <c r="H174" s="36">
        <v>227.40000000000003</v>
      </c>
      <c r="I174" s="36">
        <v>230.85000000000002</v>
      </c>
      <c r="J174" s="36">
        <v>232.80000000000004</v>
      </c>
      <c r="K174" s="31">
        <v>228.9</v>
      </c>
      <c r="L174" s="31">
        <v>223.5</v>
      </c>
      <c r="M174" s="31">
        <v>3.0906799999999999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1574.85</v>
      </c>
      <c r="D175" s="36">
        <v>1572.2833333333335</v>
      </c>
      <c r="E175" s="36">
        <v>1511.866666666667</v>
      </c>
      <c r="F175" s="36">
        <v>1448.8833333333334</v>
      </c>
      <c r="G175" s="36">
        <v>1388.4666666666669</v>
      </c>
      <c r="H175" s="36">
        <v>1635.2666666666671</v>
      </c>
      <c r="I175" s="36">
        <v>1695.6833333333336</v>
      </c>
      <c r="J175" s="36">
        <v>1758.6666666666672</v>
      </c>
      <c r="K175" s="31">
        <v>1632.7</v>
      </c>
      <c r="L175" s="31">
        <v>1509.3</v>
      </c>
      <c r="M175" s="31">
        <v>8.0514799999999997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1431.25</v>
      </c>
      <c r="D176" s="36">
        <v>1431.6500000000003</v>
      </c>
      <c r="E176" s="36">
        <v>1407.7500000000007</v>
      </c>
      <c r="F176" s="36">
        <v>1384.2500000000005</v>
      </c>
      <c r="G176" s="36">
        <v>1360.3500000000008</v>
      </c>
      <c r="H176" s="36">
        <v>1455.1500000000005</v>
      </c>
      <c r="I176" s="36">
        <v>1479.0500000000002</v>
      </c>
      <c r="J176" s="36">
        <v>1502.5500000000004</v>
      </c>
      <c r="K176" s="31">
        <v>1455.55</v>
      </c>
      <c r="L176" s="31">
        <v>1408.15</v>
      </c>
      <c r="M176" s="31">
        <v>2.0048699999999999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755.45</v>
      </c>
      <c r="D177" s="36">
        <v>755.65</v>
      </c>
      <c r="E177" s="36">
        <v>748.8</v>
      </c>
      <c r="F177" s="36">
        <v>742.15</v>
      </c>
      <c r="G177" s="36">
        <v>735.3</v>
      </c>
      <c r="H177" s="36">
        <v>762.3</v>
      </c>
      <c r="I177" s="36">
        <v>769.15000000000009</v>
      </c>
      <c r="J177" s="36">
        <v>775.8</v>
      </c>
      <c r="K177" s="31">
        <v>762.5</v>
      </c>
      <c r="L177" s="31">
        <v>749</v>
      </c>
      <c r="M177" s="31">
        <v>7.4209100000000001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837.2</v>
      </c>
      <c r="D178" s="36">
        <v>830.73333333333323</v>
      </c>
      <c r="E178" s="36">
        <v>821.46666666666647</v>
      </c>
      <c r="F178" s="36">
        <v>805.73333333333323</v>
      </c>
      <c r="G178" s="36">
        <v>796.46666666666647</v>
      </c>
      <c r="H178" s="36">
        <v>846.46666666666647</v>
      </c>
      <c r="I178" s="36">
        <v>855.73333333333312</v>
      </c>
      <c r="J178" s="36">
        <v>871.46666666666647</v>
      </c>
      <c r="K178" s="31">
        <v>840</v>
      </c>
      <c r="L178" s="31">
        <v>815</v>
      </c>
      <c r="M178" s="31">
        <v>3.1310699999999998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1767.2</v>
      </c>
      <c r="D179" s="36">
        <v>1771.4833333333333</v>
      </c>
      <c r="E179" s="36">
        <v>1755.7166666666667</v>
      </c>
      <c r="F179" s="36">
        <v>1744.2333333333333</v>
      </c>
      <c r="G179" s="36">
        <v>1728.4666666666667</v>
      </c>
      <c r="H179" s="36">
        <v>1782.9666666666667</v>
      </c>
      <c r="I179" s="36">
        <v>1798.7333333333336</v>
      </c>
      <c r="J179" s="36">
        <v>1810.2166666666667</v>
      </c>
      <c r="K179" s="31">
        <v>1787.25</v>
      </c>
      <c r="L179" s="31">
        <v>1760</v>
      </c>
      <c r="M179" s="31">
        <v>1.3161499999999999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56.5</v>
      </c>
      <c r="D180" s="36">
        <v>56.483333333333327</v>
      </c>
      <c r="E180" s="36">
        <v>55.966666666666654</v>
      </c>
      <c r="F180" s="36">
        <v>55.43333333333333</v>
      </c>
      <c r="G180" s="36">
        <v>54.916666666666657</v>
      </c>
      <c r="H180" s="36">
        <v>57.016666666666652</v>
      </c>
      <c r="I180" s="36">
        <v>57.533333333333317</v>
      </c>
      <c r="J180" s="36">
        <v>58.066666666666649</v>
      </c>
      <c r="K180" s="31">
        <v>57</v>
      </c>
      <c r="L180" s="31">
        <v>55.95</v>
      </c>
      <c r="M180" s="31">
        <v>37.774880000000003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1244.4000000000001</v>
      </c>
      <c r="D181" s="36">
        <v>1244.7833333333335</v>
      </c>
      <c r="E181" s="36">
        <v>1221.5666666666671</v>
      </c>
      <c r="F181" s="36">
        <v>1198.7333333333336</v>
      </c>
      <c r="G181" s="36">
        <v>1175.5166666666671</v>
      </c>
      <c r="H181" s="36">
        <v>1267.616666666667</v>
      </c>
      <c r="I181" s="36">
        <v>1290.8333333333337</v>
      </c>
      <c r="J181" s="36">
        <v>1313.666666666667</v>
      </c>
      <c r="K181" s="31">
        <v>1268</v>
      </c>
      <c r="L181" s="31">
        <v>1221.95</v>
      </c>
      <c r="M181" s="31">
        <v>0.60692999999999997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2116.9499999999998</v>
      </c>
      <c r="D182" s="36">
        <v>2128.9833333333331</v>
      </c>
      <c r="E182" s="36">
        <v>2087.9666666666662</v>
      </c>
      <c r="F182" s="36">
        <v>2058.9833333333331</v>
      </c>
      <c r="G182" s="36">
        <v>2017.9666666666662</v>
      </c>
      <c r="H182" s="36">
        <v>2157.9666666666662</v>
      </c>
      <c r="I182" s="36">
        <v>2198.9833333333336</v>
      </c>
      <c r="J182" s="36">
        <v>2227.9666666666662</v>
      </c>
      <c r="K182" s="31">
        <v>2170</v>
      </c>
      <c r="L182" s="31">
        <v>2100</v>
      </c>
      <c r="M182" s="31">
        <v>1.5336700000000001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483.25</v>
      </c>
      <c r="D183" s="36">
        <v>484.7833333333333</v>
      </c>
      <c r="E183" s="36">
        <v>476.56666666666661</v>
      </c>
      <c r="F183" s="36">
        <v>469.88333333333333</v>
      </c>
      <c r="G183" s="36">
        <v>461.66666666666663</v>
      </c>
      <c r="H183" s="36">
        <v>491.46666666666658</v>
      </c>
      <c r="I183" s="36">
        <v>499.68333333333328</v>
      </c>
      <c r="J183" s="36">
        <v>506.36666666666656</v>
      </c>
      <c r="K183" s="31">
        <v>493</v>
      </c>
      <c r="L183" s="31">
        <v>478.1</v>
      </c>
      <c r="M183" s="31">
        <v>3.1749100000000001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1025.2</v>
      </c>
      <c r="D184" s="36">
        <v>1024.7166666666665</v>
      </c>
      <c r="E184" s="36">
        <v>1019.4333333333329</v>
      </c>
      <c r="F184" s="36">
        <v>1013.6666666666665</v>
      </c>
      <c r="G184" s="36">
        <v>1008.383333333333</v>
      </c>
      <c r="H184" s="36">
        <v>1030.4833333333329</v>
      </c>
      <c r="I184" s="36">
        <v>1035.7666666666662</v>
      </c>
      <c r="J184" s="36">
        <v>1041.5333333333328</v>
      </c>
      <c r="K184" s="31">
        <v>1030</v>
      </c>
      <c r="L184" s="31">
        <v>1018.95</v>
      </c>
      <c r="M184" s="31">
        <v>7.4661900000000001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673.9</v>
      </c>
      <c r="D185" s="36">
        <v>668.01666666666677</v>
      </c>
      <c r="E185" s="36">
        <v>659.03333333333353</v>
      </c>
      <c r="F185" s="36">
        <v>644.16666666666674</v>
      </c>
      <c r="G185" s="36">
        <v>635.18333333333351</v>
      </c>
      <c r="H185" s="36">
        <v>682.88333333333355</v>
      </c>
      <c r="I185" s="36">
        <v>691.8666666666669</v>
      </c>
      <c r="J185" s="36">
        <v>706.73333333333358</v>
      </c>
      <c r="K185" s="31">
        <v>677</v>
      </c>
      <c r="L185" s="31">
        <v>653.15</v>
      </c>
      <c r="M185" s="31">
        <v>4.3216200000000002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1823.5</v>
      </c>
      <c r="D186" s="36">
        <v>1817.8333333333333</v>
      </c>
      <c r="E186" s="36">
        <v>1798.2166666666665</v>
      </c>
      <c r="F186" s="36">
        <v>1772.9333333333332</v>
      </c>
      <c r="G186" s="36">
        <v>1753.3166666666664</v>
      </c>
      <c r="H186" s="36">
        <v>1843.1166666666666</v>
      </c>
      <c r="I186" s="36">
        <v>1862.7333333333333</v>
      </c>
      <c r="J186" s="36">
        <v>1888.0166666666667</v>
      </c>
      <c r="K186" s="31">
        <v>1837.45</v>
      </c>
      <c r="L186" s="31">
        <v>1792.55</v>
      </c>
      <c r="M186" s="31">
        <v>13.83254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350.75</v>
      </c>
      <c r="D187" s="36">
        <v>350.38333333333338</v>
      </c>
      <c r="E187" s="36">
        <v>346.91666666666674</v>
      </c>
      <c r="F187" s="36">
        <v>343.08333333333337</v>
      </c>
      <c r="G187" s="36">
        <v>339.61666666666673</v>
      </c>
      <c r="H187" s="36">
        <v>354.21666666666675</v>
      </c>
      <c r="I187" s="36">
        <v>357.68333333333334</v>
      </c>
      <c r="J187" s="36">
        <v>361.51666666666677</v>
      </c>
      <c r="K187" s="31">
        <v>353.85</v>
      </c>
      <c r="L187" s="31">
        <v>346.55</v>
      </c>
      <c r="M187" s="31">
        <v>7.4422199999999998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458.25</v>
      </c>
      <c r="D188" s="36">
        <v>459.3</v>
      </c>
      <c r="E188" s="36">
        <v>454.1</v>
      </c>
      <c r="F188" s="36">
        <v>449.95</v>
      </c>
      <c r="G188" s="36">
        <v>444.75</v>
      </c>
      <c r="H188" s="36">
        <v>463.45000000000005</v>
      </c>
      <c r="I188" s="36">
        <v>468.65</v>
      </c>
      <c r="J188" s="36">
        <v>472.80000000000007</v>
      </c>
      <c r="K188" s="31">
        <v>464.5</v>
      </c>
      <c r="L188" s="31">
        <v>455.15</v>
      </c>
      <c r="M188" s="31">
        <v>4.1324699999999996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1918.7</v>
      </c>
      <c r="D189" s="36">
        <v>1917.1499999999999</v>
      </c>
      <c r="E189" s="36">
        <v>1897.7499999999998</v>
      </c>
      <c r="F189" s="36">
        <v>1876.8</v>
      </c>
      <c r="G189" s="36">
        <v>1857.3999999999999</v>
      </c>
      <c r="H189" s="36">
        <v>1938.0999999999997</v>
      </c>
      <c r="I189" s="36">
        <v>1957.4999999999998</v>
      </c>
      <c r="J189" s="36">
        <v>1978.4499999999996</v>
      </c>
      <c r="K189" s="31">
        <v>1936.55</v>
      </c>
      <c r="L189" s="31">
        <v>1896.2</v>
      </c>
      <c r="M189" s="31">
        <v>2.9113899999999999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778.65</v>
      </c>
      <c r="D190" s="36">
        <v>781.9</v>
      </c>
      <c r="E190" s="36">
        <v>769.8</v>
      </c>
      <c r="F190" s="36">
        <v>760.94999999999993</v>
      </c>
      <c r="G190" s="36">
        <v>748.84999999999991</v>
      </c>
      <c r="H190" s="36">
        <v>790.75</v>
      </c>
      <c r="I190" s="36">
        <v>802.85000000000014</v>
      </c>
      <c r="J190" s="36">
        <v>811.7</v>
      </c>
      <c r="K190" s="31">
        <v>794</v>
      </c>
      <c r="L190" s="31">
        <v>773.05</v>
      </c>
      <c r="M190" s="31">
        <v>2.1450200000000001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337.85</v>
      </c>
      <c r="D191" s="36">
        <v>338.95</v>
      </c>
      <c r="E191" s="36">
        <v>334.9</v>
      </c>
      <c r="F191" s="36">
        <v>331.95</v>
      </c>
      <c r="G191" s="36">
        <v>327.9</v>
      </c>
      <c r="H191" s="36">
        <v>341.9</v>
      </c>
      <c r="I191" s="36">
        <v>345.95000000000005</v>
      </c>
      <c r="J191" s="36">
        <v>348.9</v>
      </c>
      <c r="K191" s="31">
        <v>343</v>
      </c>
      <c r="L191" s="31">
        <v>336</v>
      </c>
      <c r="M191" s="31">
        <v>1.4754499999999999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2123.35</v>
      </c>
      <c r="D192" s="36">
        <v>2120.7333333333336</v>
      </c>
      <c r="E192" s="36">
        <v>2098.2166666666672</v>
      </c>
      <c r="F192" s="36">
        <v>2073.0833333333335</v>
      </c>
      <c r="G192" s="36">
        <v>2050.5666666666671</v>
      </c>
      <c r="H192" s="36">
        <v>2145.8666666666672</v>
      </c>
      <c r="I192" s="36">
        <v>2168.3833333333337</v>
      </c>
      <c r="J192" s="36">
        <v>2193.5166666666673</v>
      </c>
      <c r="K192" s="31">
        <v>2143.25</v>
      </c>
      <c r="L192" s="31">
        <v>2095.6</v>
      </c>
      <c r="M192" s="31">
        <v>0.21371000000000001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729.95</v>
      </c>
      <c r="D193" s="36">
        <v>725.48333333333323</v>
      </c>
      <c r="E193" s="36">
        <v>705.96666666666647</v>
      </c>
      <c r="F193" s="36">
        <v>681.98333333333323</v>
      </c>
      <c r="G193" s="36">
        <v>662.46666666666647</v>
      </c>
      <c r="H193" s="36">
        <v>749.46666666666647</v>
      </c>
      <c r="I193" s="36">
        <v>768.98333333333312</v>
      </c>
      <c r="J193" s="36">
        <v>792.96666666666647</v>
      </c>
      <c r="K193" s="31">
        <v>745</v>
      </c>
      <c r="L193" s="31">
        <v>701.5</v>
      </c>
      <c r="M193" s="31">
        <v>0.81647999999999998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340.15</v>
      </c>
      <c r="D194" s="36">
        <v>337.75</v>
      </c>
      <c r="E194" s="36">
        <v>331.5</v>
      </c>
      <c r="F194" s="36">
        <v>322.85000000000002</v>
      </c>
      <c r="G194" s="36">
        <v>316.60000000000002</v>
      </c>
      <c r="H194" s="36">
        <v>346.4</v>
      </c>
      <c r="I194" s="36">
        <v>352.65</v>
      </c>
      <c r="J194" s="36">
        <v>361.29999999999995</v>
      </c>
      <c r="K194" s="31">
        <v>344</v>
      </c>
      <c r="L194" s="31">
        <v>329.1</v>
      </c>
      <c r="M194" s="31">
        <v>5.7227600000000001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2717.25</v>
      </c>
      <c r="D195" s="36">
        <v>2664.7166666666667</v>
      </c>
      <c r="E195" s="36">
        <v>2589.5333333333333</v>
      </c>
      <c r="F195" s="36">
        <v>2461.8166666666666</v>
      </c>
      <c r="G195" s="36">
        <v>2386.6333333333332</v>
      </c>
      <c r="H195" s="36">
        <v>2792.4333333333334</v>
      </c>
      <c r="I195" s="36">
        <v>2867.6166666666668</v>
      </c>
      <c r="J195" s="36">
        <v>2995.3333333333335</v>
      </c>
      <c r="K195" s="31">
        <v>2739.9</v>
      </c>
      <c r="L195" s="31">
        <v>2537</v>
      </c>
      <c r="M195" s="31">
        <v>4.7082699999999997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417.15</v>
      </c>
      <c r="D196" s="36">
        <v>418.18333333333334</v>
      </c>
      <c r="E196" s="36">
        <v>413.4666666666667</v>
      </c>
      <c r="F196" s="36">
        <v>409.78333333333336</v>
      </c>
      <c r="G196" s="36">
        <v>405.06666666666672</v>
      </c>
      <c r="H196" s="36">
        <v>421.86666666666667</v>
      </c>
      <c r="I196" s="36">
        <v>426.58333333333326</v>
      </c>
      <c r="J196" s="36">
        <v>430.26666666666665</v>
      </c>
      <c r="K196" s="31">
        <v>422.9</v>
      </c>
      <c r="L196" s="31">
        <v>414.5</v>
      </c>
      <c r="M196" s="31">
        <v>7.3636299999999997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701.95</v>
      </c>
      <c r="D197" s="36">
        <v>699.80000000000007</v>
      </c>
      <c r="E197" s="36">
        <v>695.60000000000014</v>
      </c>
      <c r="F197" s="36">
        <v>689.25000000000011</v>
      </c>
      <c r="G197" s="36">
        <v>685.05000000000018</v>
      </c>
      <c r="H197" s="36">
        <v>706.15000000000009</v>
      </c>
      <c r="I197" s="36">
        <v>710.35000000000014</v>
      </c>
      <c r="J197" s="36">
        <v>716.7</v>
      </c>
      <c r="K197" s="31">
        <v>704</v>
      </c>
      <c r="L197" s="31">
        <v>693.45</v>
      </c>
      <c r="M197" s="31">
        <v>13.5623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128.19999999999999</v>
      </c>
      <c r="D198" s="36">
        <v>128.33333333333331</v>
      </c>
      <c r="E198" s="36">
        <v>127.06666666666663</v>
      </c>
      <c r="F198" s="36">
        <v>125.93333333333332</v>
      </c>
      <c r="G198" s="36">
        <v>124.66666666666664</v>
      </c>
      <c r="H198" s="36">
        <v>129.46666666666664</v>
      </c>
      <c r="I198" s="36">
        <v>130.73333333333329</v>
      </c>
      <c r="J198" s="36">
        <v>131.86666666666662</v>
      </c>
      <c r="K198" s="31">
        <v>129.6</v>
      </c>
      <c r="L198" s="31">
        <v>127.2</v>
      </c>
      <c r="M198" s="31">
        <v>7.4530900000000004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192</v>
      </c>
      <c r="D199" s="36">
        <v>193.58333333333334</v>
      </c>
      <c r="E199" s="36">
        <v>189.51666666666668</v>
      </c>
      <c r="F199" s="36">
        <v>187.03333333333333</v>
      </c>
      <c r="G199" s="36">
        <v>182.96666666666667</v>
      </c>
      <c r="H199" s="36">
        <v>196.06666666666669</v>
      </c>
      <c r="I199" s="36">
        <v>200.13333333333335</v>
      </c>
      <c r="J199" s="36">
        <v>202.6166666666667</v>
      </c>
      <c r="K199" s="31">
        <v>197.65</v>
      </c>
      <c r="L199" s="31">
        <v>191.1</v>
      </c>
      <c r="M199" s="31">
        <v>26.269089999999998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272.60000000000002</v>
      </c>
      <c r="D200" s="36">
        <v>271.75</v>
      </c>
      <c r="E200" s="36">
        <v>268.10000000000002</v>
      </c>
      <c r="F200" s="36">
        <v>263.60000000000002</v>
      </c>
      <c r="G200" s="36">
        <v>259.95000000000005</v>
      </c>
      <c r="H200" s="36">
        <v>276.25</v>
      </c>
      <c r="I200" s="36">
        <v>279.89999999999998</v>
      </c>
      <c r="J200" s="36">
        <v>284.39999999999998</v>
      </c>
      <c r="K200" s="31">
        <v>275.39999999999998</v>
      </c>
      <c r="L200" s="31">
        <v>267.25</v>
      </c>
      <c r="M200" s="31">
        <v>5.1910400000000001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1645.05</v>
      </c>
      <c r="D201" s="36">
        <v>1650.8999999999999</v>
      </c>
      <c r="E201" s="36">
        <v>1629.0999999999997</v>
      </c>
      <c r="F201" s="36">
        <v>1613.1499999999999</v>
      </c>
      <c r="G201" s="36">
        <v>1591.3499999999997</v>
      </c>
      <c r="H201" s="36">
        <v>1666.8499999999997</v>
      </c>
      <c r="I201" s="36">
        <v>1688.6499999999999</v>
      </c>
      <c r="J201" s="36">
        <v>1704.5999999999997</v>
      </c>
      <c r="K201" s="31">
        <v>1672.7</v>
      </c>
      <c r="L201" s="31">
        <v>1634.95</v>
      </c>
      <c r="M201" s="31">
        <v>0.85538999999999998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824.85</v>
      </c>
      <c r="D202" s="36">
        <v>823.88333333333333</v>
      </c>
      <c r="E202" s="36">
        <v>819.06666666666661</v>
      </c>
      <c r="F202" s="36">
        <v>813.2833333333333</v>
      </c>
      <c r="G202" s="36">
        <v>808.46666666666658</v>
      </c>
      <c r="H202" s="36">
        <v>829.66666666666663</v>
      </c>
      <c r="I202" s="36">
        <v>834.48333333333346</v>
      </c>
      <c r="J202" s="36">
        <v>840.26666666666665</v>
      </c>
      <c r="K202" s="31">
        <v>828.7</v>
      </c>
      <c r="L202" s="31">
        <v>818.1</v>
      </c>
      <c r="M202" s="31">
        <v>1.9305600000000001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1262.5</v>
      </c>
      <c r="D203" s="36">
        <v>1261.75</v>
      </c>
      <c r="E203" s="36">
        <v>1253.5</v>
      </c>
      <c r="F203" s="36">
        <v>1244.5</v>
      </c>
      <c r="G203" s="36">
        <v>1236.25</v>
      </c>
      <c r="H203" s="36">
        <v>1270.75</v>
      </c>
      <c r="I203" s="36">
        <v>1279</v>
      </c>
      <c r="J203" s="36">
        <v>1288</v>
      </c>
      <c r="K203" s="31">
        <v>1270</v>
      </c>
      <c r="L203" s="31">
        <v>1252.75</v>
      </c>
      <c r="M203" s="31">
        <v>15.93562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1269.7</v>
      </c>
      <c r="D204" s="36">
        <v>1271.45</v>
      </c>
      <c r="E204" s="36">
        <v>1263.4000000000001</v>
      </c>
      <c r="F204" s="36">
        <v>1257.1000000000001</v>
      </c>
      <c r="G204" s="36">
        <v>1249.0500000000002</v>
      </c>
      <c r="H204" s="36">
        <v>1277.75</v>
      </c>
      <c r="I204" s="36">
        <v>1285.7999999999997</v>
      </c>
      <c r="J204" s="36">
        <v>1292.0999999999999</v>
      </c>
      <c r="K204" s="31">
        <v>1279.5</v>
      </c>
      <c r="L204" s="31">
        <v>1265.1500000000001</v>
      </c>
      <c r="M204" s="31">
        <v>11.758229999999999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2767.9</v>
      </c>
      <c r="D205" s="36">
        <v>2776.9499999999994</v>
      </c>
      <c r="E205" s="36">
        <v>2749.3999999999987</v>
      </c>
      <c r="F205" s="36">
        <v>2730.8999999999992</v>
      </c>
      <c r="G205" s="36">
        <v>2703.3499999999985</v>
      </c>
      <c r="H205" s="36">
        <v>2795.4499999999989</v>
      </c>
      <c r="I205" s="36">
        <v>2822.9999999999991</v>
      </c>
      <c r="J205" s="36">
        <v>2841.4999999999991</v>
      </c>
      <c r="K205" s="31">
        <v>2804.5</v>
      </c>
      <c r="L205" s="31">
        <v>2758.45</v>
      </c>
      <c r="M205" s="31">
        <v>5.1441499999999998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1494.5</v>
      </c>
      <c r="D206" s="36">
        <v>1491.8333333333333</v>
      </c>
      <c r="E206" s="36">
        <v>1485.6666666666665</v>
      </c>
      <c r="F206" s="36">
        <v>1476.8333333333333</v>
      </c>
      <c r="G206" s="36">
        <v>1470.6666666666665</v>
      </c>
      <c r="H206" s="36">
        <v>1500.6666666666665</v>
      </c>
      <c r="I206" s="36">
        <v>1506.833333333333</v>
      </c>
      <c r="J206" s="36">
        <v>1515.6666666666665</v>
      </c>
      <c r="K206" s="31">
        <v>1498</v>
      </c>
      <c r="L206" s="31">
        <v>1483</v>
      </c>
      <c r="M206" s="31">
        <v>127.96865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621.79999999999995</v>
      </c>
      <c r="D207" s="36">
        <v>622.5</v>
      </c>
      <c r="E207" s="36">
        <v>618.70000000000005</v>
      </c>
      <c r="F207" s="36">
        <v>615.6</v>
      </c>
      <c r="G207" s="36">
        <v>611.80000000000007</v>
      </c>
      <c r="H207" s="36">
        <v>625.6</v>
      </c>
      <c r="I207" s="36">
        <v>629.4</v>
      </c>
      <c r="J207" s="36">
        <v>632.5</v>
      </c>
      <c r="K207" s="31">
        <v>626.29999999999995</v>
      </c>
      <c r="L207" s="31">
        <v>619.4</v>
      </c>
      <c r="M207" s="31">
        <v>17.898230000000002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3166.9</v>
      </c>
      <c r="D208" s="36">
        <v>3145.9499999999994</v>
      </c>
      <c r="E208" s="36">
        <v>3116.6499999999987</v>
      </c>
      <c r="F208" s="36">
        <v>3066.3999999999992</v>
      </c>
      <c r="G208" s="36">
        <v>3037.0999999999985</v>
      </c>
      <c r="H208" s="36">
        <v>3196.1999999999989</v>
      </c>
      <c r="I208" s="36">
        <v>3225.4999999999991</v>
      </c>
      <c r="J208" s="36">
        <v>3275.7499999999991</v>
      </c>
      <c r="K208" s="31">
        <v>3175.25</v>
      </c>
      <c r="L208" s="31">
        <v>3095.7</v>
      </c>
      <c r="M208" s="31">
        <v>8.5050299999999996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65.849999999999994</v>
      </c>
      <c r="D209" s="36">
        <v>66.099999999999994</v>
      </c>
      <c r="E209" s="36">
        <v>65.399999999999991</v>
      </c>
      <c r="F209" s="36">
        <v>64.95</v>
      </c>
      <c r="G209" s="36">
        <v>64.25</v>
      </c>
      <c r="H209" s="36">
        <v>66.549999999999983</v>
      </c>
      <c r="I209" s="36">
        <v>67.249999999999972</v>
      </c>
      <c r="J209" s="36">
        <v>67.699999999999974</v>
      </c>
      <c r="K209" s="31">
        <v>66.8</v>
      </c>
      <c r="L209" s="31">
        <v>65.650000000000006</v>
      </c>
      <c r="M209" s="31">
        <v>39.251130000000003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279.89999999999998</v>
      </c>
      <c r="D210" s="36">
        <v>280.91666666666669</v>
      </c>
      <c r="E210" s="36">
        <v>276.98333333333335</v>
      </c>
      <c r="F210" s="36">
        <v>274.06666666666666</v>
      </c>
      <c r="G210" s="36">
        <v>270.13333333333333</v>
      </c>
      <c r="H210" s="36">
        <v>283.83333333333337</v>
      </c>
      <c r="I210" s="36">
        <v>287.76666666666665</v>
      </c>
      <c r="J210" s="36">
        <v>290.68333333333339</v>
      </c>
      <c r="K210" s="31">
        <v>284.85000000000002</v>
      </c>
      <c r="L210" s="31">
        <v>278</v>
      </c>
      <c r="M210" s="31">
        <v>1.7089300000000001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481.95</v>
      </c>
      <c r="D211" s="36">
        <v>481.66666666666669</v>
      </c>
      <c r="E211" s="36">
        <v>478.53333333333336</v>
      </c>
      <c r="F211" s="36">
        <v>475.11666666666667</v>
      </c>
      <c r="G211" s="36">
        <v>471.98333333333335</v>
      </c>
      <c r="H211" s="36">
        <v>485.08333333333337</v>
      </c>
      <c r="I211" s="36">
        <v>488.2166666666667</v>
      </c>
      <c r="J211" s="36">
        <v>491.63333333333338</v>
      </c>
      <c r="K211" s="31">
        <v>484.8</v>
      </c>
      <c r="L211" s="31">
        <v>478.25</v>
      </c>
      <c r="M211" s="31">
        <v>42.946820000000002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939.45</v>
      </c>
      <c r="D212" s="36">
        <v>941.9666666666667</v>
      </c>
      <c r="E212" s="36">
        <v>933.48333333333335</v>
      </c>
      <c r="F212" s="36">
        <v>927.51666666666665</v>
      </c>
      <c r="G212" s="36">
        <v>919.0333333333333</v>
      </c>
      <c r="H212" s="36">
        <v>947.93333333333339</v>
      </c>
      <c r="I212" s="36">
        <v>956.41666666666674</v>
      </c>
      <c r="J212" s="36">
        <v>962.38333333333344</v>
      </c>
      <c r="K212" s="31">
        <v>950.45</v>
      </c>
      <c r="L212" s="31">
        <v>936</v>
      </c>
      <c r="M212" s="31">
        <v>0.14210999999999999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1934.75</v>
      </c>
      <c r="D213" s="36">
        <v>1926.9166666666667</v>
      </c>
      <c r="E213" s="36">
        <v>1915.8333333333335</v>
      </c>
      <c r="F213" s="36">
        <v>1896.9166666666667</v>
      </c>
      <c r="G213" s="36">
        <v>1885.8333333333335</v>
      </c>
      <c r="H213" s="36">
        <v>1945.8333333333335</v>
      </c>
      <c r="I213" s="36">
        <v>1956.916666666667</v>
      </c>
      <c r="J213" s="36">
        <v>1975.8333333333335</v>
      </c>
      <c r="K213" s="31">
        <v>1938</v>
      </c>
      <c r="L213" s="31">
        <v>1908</v>
      </c>
      <c r="M213" s="31">
        <v>9.7558799999999994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147.85</v>
      </c>
      <c r="D214" s="36">
        <v>147.66666666666666</v>
      </c>
      <c r="E214" s="36">
        <v>146.18333333333331</v>
      </c>
      <c r="F214" s="36">
        <v>144.51666666666665</v>
      </c>
      <c r="G214" s="36">
        <v>143.0333333333333</v>
      </c>
      <c r="H214" s="36">
        <v>149.33333333333331</v>
      </c>
      <c r="I214" s="36">
        <v>150.81666666666666</v>
      </c>
      <c r="J214" s="36">
        <v>152.48333333333332</v>
      </c>
      <c r="K214" s="31">
        <v>149.15</v>
      </c>
      <c r="L214" s="31">
        <v>146</v>
      </c>
      <c r="M214" s="31">
        <v>31.296379999999999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262.10000000000002</v>
      </c>
      <c r="D215" s="36">
        <v>261.84999999999997</v>
      </c>
      <c r="E215" s="36">
        <v>258.69999999999993</v>
      </c>
      <c r="F215" s="36">
        <v>255.29999999999995</v>
      </c>
      <c r="G215" s="36">
        <v>252.14999999999992</v>
      </c>
      <c r="H215" s="36">
        <v>265.24999999999994</v>
      </c>
      <c r="I215" s="36">
        <v>268.39999999999992</v>
      </c>
      <c r="J215" s="36">
        <v>271.79999999999995</v>
      </c>
      <c r="K215" s="31">
        <v>265</v>
      </c>
      <c r="L215" s="31">
        <v>258.45</v>
      </c>
      <c r="M215" s="31">
        <v>50.120980000000003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2497.4</v>
      </c>
      <c r="D216" s="36">
        <v>2502.0833333333335</v>
      </c>
      <c r="E216" s="36">
        <v>2486.416666666667</v>
      </c>
      <c r="F216" s="36">
        <v>2475.4333333333334</v>
      </c>
      <c r="G216" s="36">
        <v>2459.7666666666669</v>
      </c>
      <c r="H216" s="36">
        <v>2513.0666666666671</v>
      </c>
      <c r="I216" s="36">
        <v>2528.733333333334</v>
      </c>
      <c r="J216" s="36">
        <v>2539.7166666666672</v>
      </c>
      <c r="K216" s="31">
        <v>2517.75</v>
      </c>
      <c r="L216" s="31">
        <v>2491.1</v>
      </c>
      <c r="M216" s="31">
        <v>13.38677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296.05</v>
      </c>
      <c r="D217" s="36">
        <v>297.01666666666665</v>
      </c>
      <c r="E217" s="36">
        <v>294.33333333333331</v>
      </c>
      <c r="F217" s="36">
        <v>292.61666666666667</v>
      </c>
      <c r="G217" s="36">
        <v>289.93333333333334</v>
      </c>
      <c r="H217" s="36">
        <v>298.73333333333329</v>
      </c>
      <c r="I217" s="36">
        <v>301.41666666666669</v>
      </c>
      <c r="J217" s="36">
        <v>303.13333333333327</v>
      </c>
      <c r="K217" s="31">
        <v>299.7</v>
      </c>
      <c r="L217" s="31">
        <v>295.3</v>
      </c>
      <c r="M217" s="31">
        <v>3.3377699999999999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4404.8500000000004</v>
      </c>
      <c r="D218" s="36">
        <v>4429.833333333333</v>
      </c>
      <c r="E218" s="36">
        <v>4360.0166666666664</v>
      </c>
      <c r="F218" s="36">
        <v>4315.1833333333334</v>
      </c>
      <c r="G218" s="36">
        <v>4245.3666666666668</v>
      </c>
      <c r="H218" s="36">
        <v>4474.6666666666661</v>
      </c>
      <c r="I218" s="36">
        <v>4544.4833333333336</v>
      </c>
      <c r="J218" s="36">
        <v>4589.3166666666657</v>
      </c>
      <c r="K218" s="31">
        <v>4499.6499999999996</v>
      </c>
      <c r="L218" s="31">
        <v>4385</v>
      </c>
      <c r="M218" s="31">
        <v>0.12028999999999999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520.95000000000005</v>
      </c>
      <c r="D219" s="36">
        <v>518.65</v>
      </c>
      <c r="E219" s="36">
        <v>509.34999999999991</v>
      </c>
      <c r="F219" s="36">
        <v>497.74999999999994</v>
      </c>
      <c r="G219" s="36">
        <v>488.44999999999987</v>
      </c>
      <c r="H219" s="36">
        <v>530.25</v>
      </c>
      <c r="I219" s="36">
        <v>539.54999999999995</v>
      </c>
      <c r="J219" s="36">
        <v>551.15</v>
      </c>
      <c r="K219" s="31">
        <v>527.95000000000005</v>
      </c>
      <c r="L219" s="31">
        <v>507.05</v>
      </c>
      <c r="M219" s="31">
        <v>0.63436999999999999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904</v>
      </c>
      <c r="D220" s="36">
        <v>916.55000000000007</v>
      </c>
      <c r="E220" s="36">
        <v>888.55000000000018</v>
      </c>
      <c r="F220" s="36">
        <v>873.10000000000014</v>
      </c>
      <c r="G220" s="36">
        <v>845.10000000000025</v>
      </c>
      <c r="H220" s="36">
        <v>932.00000000000011</v>
      </c>
      <c r="I220" s="36">
        <v>959.99999999999989</v>
      </c>
      <c r="J220" s="36">
        <v>975.45</v>
      </c>
      <c r="K220" s="31">
        <v>944.55</v>
      </c>
      <c r="L220" s="31">
        <v>901.1</v>
      </c>
      <c r="M220" s="31">
        <v>1.92649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37265.949999999997</v>
      </c>
      <c r="D221" s="36">
        <v>37288.883333333331</v>
      </c>
      <c r="E221" s="36">
        <v>37078.066666666666</v>
      </c>
      <c r="F221" s="36">
        <v>36890.183333333334</v>
      </c>
      <c r="G221" s="36">
        <v>36679.366666666669</v>
      </c>
      <c r="H221" s="36">
        <v>37476.766666666663</v>
      </c>
      <c r="I221" s="36">
        <v>37687.583333333328</v>
      </c>
      <c r="J221" s="36">
        <v>37875.46666666666</v>
      </c>
      <c r="K221" s="31">
        <v>37499.699999999997</v>
      </c>
      <c r="L221" s="31">
        <v>37101</v>
      </c>
      <c r="M221" s="31">
        <v>1.5169999999999999E-2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79.05</v>
      </c>
      <c r="D222" s="36">
        <v>78.55</v>
      </c>
      <c r="E222" s="36">
        <v>76.899999999999991</v>
      </c>
      <c r="F222" s="36">
        <v>74.75</v>
      </c>
      <c r="G222" s="36">
        <v>73.099999999999994</v>
      </c>
      <c r="H222" s="36">
        <v>80.699999999999989</v>
      </c>
      <c r="I222" s="36">
        <v>82.35</v>
      </c>
      <c r="J222" s="36">
        <v>84.499999999999986</v>
      </c>
      <c r="K222" s="31">
        <v>80.2</v>
      </c>
      <c r="L222" s="31">
        <v>76.400000000000006</v>
      </c>
      <c r="M222" s="31">
        <v>223.83842999999999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945.45</v>
      </c>
      <c r="D223" s="36">
        <v>943.5333333333333</v>
      </c>
      <c r="E223" s="36">
        <v>939.31666666666661</v>
      </c>
      <c r="F223" s="36">
        <v>933.18333333333328</v>
      </c>
      <c r="G223" s="36">
        <v>928.96666666666658</v>
      </c>
      <c r="H223" s="36">
        <v>949.66666666666663</v>
      </c>
      <c r="I223" s="36">
        <v>953.88333333333333</v>
      </c>
      <c r="J223" s="36">
        <v>960.01666666666665</v>
      </c>
      <c r="K223" s="31">
        <v>947.75</v>
      </c>
      <c r="L223" s="31">
        <v>937.4</v>
      </c>
      <c r="M223" s="31">
        <v>103.38367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1375.85</v>
      </c>
      <c r="D224" s="36">
        <v>1371</v>
      </c>
      <c r="E224" s="36">
        <v>1357.35</v>
      </c>
      <c r="F224" s="36">
        <v>1338.85</v>
      </c>
      <c r="G224" s="36">
        <v>1325.1999999999998</v>
      </c>
      <c r="H224" s="36">
        <v>1389.5</v>
      </c>
      <c r="I224" s="36">
        <v>1403.15</v>
      </c>
      <c r="J224" s="36">
        <v>1421.65</v>
      </c>
      <c r="K224" s="31">
        <v>1384.65</v>
      </c>
      <c r="L224" s="31">
        <v>1352.5</v>
      </c>
      <c r="M224" s="31">
        <v>4.1885399999999997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521.79999999999995</v>
      </c>
      <c r="D225" s="36">
        <v>522.98333333333335</v>
      </c>
      <c r="E225" s="36">
        <v>520.01666666666665</v>
      </c>
      <c r="F225" s="36">
        <v>518.23333333333335</v>
      </c>
      <c r="G225" s="36">
        <v>515.26666666666665</v>
      </c>
      <c r="H225" s="36">
        <v>524.76666666666665</v>
      </c>
      <c r="I225" s="36">
        <v>527.73333333333335</v>
      </c>
      <c r="J225" s="36">
        <v>529.51666666666665</v>
      </c>
      <c r="K225" s="31">
        <v>525.95000000000005</v>
      </c>
      <c r="L225" s="31">
        <v>521.20000000000005</v>
      </c>
      <c r="M225" s="31">
        <v>8.2760300000000004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653.65</v>
      </c>
      <c r="D226" s="36">
        <v>651.06666666666672</v>
      </c>
      <c r="E226" s="36">
        <v>643.13333333333344</v>
      </c>
      <c r="F226" s="36">
        <v>632.61666666666667</v>
      </c>
      <c r="G226" s="36">
        <v>624.68333333333339</v>
      </c>
      <c r="H226" s="36">
        <v>661.58333333333348</v>
      </c>
      <c r="I226" s="36">
        <v>669.51666666666665</v>
      </c>
      <c r="J226" s="36">
        <v>680.03333333333353</v>
      </c>
      <c r="K226" s="31">
        <v>659</v>
      </c>
      <c r="L226" s="31">
        <v>640.54999999999995</v>
      </c>
      <c r="M226" s="31">
        <v>3.2751299999999999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62.3</v>
      </c>
      <c r="D227" s="36">
        <v>62.383333333333333</v>
      </c>
      <c r="E227" s="36">
        <v>61.816666666666663</v>
      </c>
      <c r="F227" s="36">
        <v>61.333333333333329</v>
      </c>
      <c r="G227" s="36">
        <v>60.766666666666659</v>
      </c>
      <c r="H227" s="36">
        <v>62.866666666666667</v>
      </c>
      <c r="I227" s="36">
        <v>63.433333333333344</v>
      </c>
      <c r="J227" s="36">
        <v>63.916666666666671</v>
      </c>
      <c r="K227" s="31">
        <v>62.95</v>
      </c>
      <c r="L227" s="31">
        <v>61.9</v>
      </c>
      <c r="M227" s="31">
        <v>48.518099999999997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82.75</v>
      </c>
      <c r="D228" s="36">
        <v>82.899999999999991</v>
      </c>
      <c r="E228" s="36">
        <v>82.399999999999977</v>
      </c>
      <c r="F228" s="36">
        <v>82.049999999999983</v>
      </c>
      <c r="G228" s="36">
        <v>81.549999999999969</v>
      </c>
      <c r="H228" s="36">
        <v>83.249999999999986</v>
      </c>
      <c r="I228" s="36">
        <v>83.750000000000014</v>
      </c>
      <c r="J228" s="36">
        <v>84.1</v>
      </c>
      <c r="K228" s="31">
        <v>83.4</v>
      </c>
      <c r="L228" s="31">
        <v>82.55</v>
      </c>
      <c r="M228" s="31">
        <v>206.13508999999999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115.4</v>
      </c>
      <c r="D229" s="36">
        <v>115.08333333333333</v>
      </c>
      <c r="E229" s="36">
        <v>114.11666666666666</v>
      </c>
      <c r="F229" s="36">
        <v>112.83333333333333</v>
      </c>
      <c r="G229" s="36">
        <v>111.86666666666666</v>
      </c>
      <c r="H229" s="36">
        <v>116.36666666666666</v>
      </c>
      <c r="I229" s="36">
        <v>117.33333333333333</v>
      </c>
      <c r="J229" s="36">
        <v>118.61666666666666</v>
      </c>
      <c r="K229" s="31">
        <v>116.05</v>
      </c>
      <c r="L229" s="31">
        <v>113.8</v>
      </c>
      <c r="M229" s="31">
        <v>45.316220000000001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860.3</v>
      </c>
      <c r="D230" s="36">
        <v>862.48333333333323</v>
      </c>
      <c r="E230" s="36">
        <v>853.51666666666642</v>
      </c>
      <c r="F230" s="36">
        <v>846.73333333333323</v>
      </c>
      <c r="G230" s="36">
        <v>837.76666666666642</v>
      </c>
      <c r="H230" s="36">
        <v>869.26666666666642</v>
      </c>
      <c r="I230" s="36">
        <v>878.23333333333335</v>
      </c>
      <c r="J230" s="36">
        <v>885.01666666666642</v>
      </c>
      <c r="K230" s="31">
        <v>871.45</v>
      </c>
      <c r="L230" s="31">
        <v>855.7</v>
      </c>
      <c r="M230" s="31">
        <v>0.14862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613.15</v>
      </c>
      <c r="D231" s="36">
        <v>614.81666666666661</v>
      </c>
      <c r="E231" s="36">
        <v>606.73333333333323</v>
      </c>
      <c r="F231" s="36">
        <v>600.31666666666661</v>
      </c>
      <c r="G231" s="36">
        <v>592.23333333333323</v>
      </c>
      <c r="H231" s="36">
        <v>621.23333333333323</v>
      </c>
      <c r="I231" s="36">
        <v>629.31666666666672</v>
      </c>
      <c r="J231" s="36">
        <v>635.73333333333323</v>
      </c>
      <c r="K231" s="31">
        <v>622.9</v>
      </c>
      <c r="L231" s="31">
        <v>608.4</v>
      </c>
      <c r="M231" s="31">
        <v>1.5096099999999999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215.05</v>
      </c>
      <c r="D232" s="36">
        <v>213.61666666666667</v>
      </c>
      <c r="E232" s="36">
        <v>210.48333333333335</v>
      </c>
      <c r="F232" s="36">
        <v>205.91666666666669</v>
      </c>
      <c r="G232" s="36">
        <v>202.78333333333336</v>
      </c>
      <c r="H232" s="36">
        <v>218.18333333333334</v>
      </c>
      <c r="I232" s="36">
        <v>221.31666666666666</v>
      </c>
      <c r="J232" s="36">
        <v>225.88333333333333</v>
      </c>
      <c r="K232" s="31">
        <v>216.75</v>
      </c>
      <c r="L232" s="31">
        <v>209.05</v>
      </c>
      <c r="M232" s="31">
        <v>36.138779999999997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166.5</v>
      </c>
      <c r="D233" s="36">
        <v>165.95000000000002</v>
      </c>
      <c r="E233" s="36">
        <v>164.15000000000003</v>
      </c>
      <c r="F233" s="36">
        <v>161.80000000000001</v>
      </c>
      <c r="G233" s="36">
        <v>160.00000000000003</v>
      </c>
      <c r="H233" s="36">
        <v>168.30000000000004</v>
      </c>
      <c r="I233" s="36">
        <v>170.10000000000005</v>
      </c>
      <c r="J233" s="36">
        <v>172.45000000000005</v>
      </c>
      <c r="K233" s="31">
        <v>167.75</v>
      </c>
      <c r="L233" s="31">
        <v>163.6</v>
      </c>
      <c r="M233" s="31">
        <v>78.264099999999999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77.099999999999994</v>
      </c>
      <c r="D234" s="36">
        <v>77.466666666666654</v>
      </c>
      <c r="E234" s="36">
        <v>76.133333333333312</v>
      </c>
      <c r="F234" s="36">
        <v>75.166666666666657</v>
      </c>
      <c r="G234" s="36">
        <v>73.833333333333314</v>
      </c>
      <c r="H234" s="36">
        <v>78.433333333333309</v>
      </c>
      <c r="I234" s="36">
        <v>79.766666666666652</v>
      </c>
      <c r="J234" s="36">
        <v>80.733333333333306</v>
      </c>
      <c r="K234" s="31">
        <v>78.8</v>
      </c>
      <c r="L234" s="31">
        <v>76.5</v>
      </c>
      <c r="M234" s="31">
        <v>63.693010000000001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2584.25</v>
      </c>
      <c r="D235" s="36">
        <v>2589.5166666666669</v>
      </c>
      <c r="E235" s="36">
        <v>2563.0333333333338</v>
      </c>
      <c r="F235" s="36">
        <v>2541.8166666666671</v>
      </c>
      <c r="G235" s="36">
        <v>2515.3333333333339</v>
      </c>
      <c r="H235" s="36">
        <v>2610.7333333333336</v>
      </c>
      <c r="I235" s="36">
        <v>2637.2166666666662</v>
      </c>
      <c r="J235" s="36">
        <v>2658.4333333333334</v>
      </c>
      <c r="K235" s="31">
        <v>2616</v>
      </c>
      <c r="L235" s="31">
        <v>2568.3000000000002</v>
      </c>
      <c r="M235" s="31">
        <v>2.5656599999999998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421.5</v>
      </c>
      <c r="D236" s="36">
        <v>425.0333333333333</v>
      </c>
      <c r="E236" s="36">
        <v>415.56666666666661</v>
      </c>
      <c r="F236" s="36">
        <v>409.63333333333333</v>
      </c>
      <c r="G236" s="36">
        <v>400.16666666666663</v>
      </c>
      <c r="H236" s="36">
        <v>430.96666666666658</v>
      </c>
      <c r="I236" s="36">
        <v>440.43333333333328</v>
      </c>
      <c r="J236" s="36">
        <v>446.36666666666656</v>
      </c>
      <c r="K236" s="31">
        <v>434.5</v>
      </c>
      <c r="L236" s="31">
        <v>419.1</v>
      </c>
      <c r="M236" s="31">
        <v>6.9144199999999998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133.44999999999999</v>
      </c>
      <c r="D237" s="36">
        <v>132.03333333333333</v>
      </c>
      <c r="E237" s="36">
        <v>129.21666666666667</v>
      </c>
      <c r="F237" s="36">
        <v>124.98333333333333</v>
      </c>
      <c r="G237" s="36">
        <v>122.16666666666667</v>
      </c>
      <c r="H237" s="36">
        <v>136.26666666666665</v>
      </c>
      <c r="I237" s="36">
        <v>139.08333333333331</v>
      </c>
      <c r="J237" s="36">
        <v>143.31666666666666</v>
      </c>
      <c r="K237" s="31">
        <v>134.85</v>
      </c>
      <c r="L237" s="31">
        <v>127.8</v>
      </c>
      <c r="M237" s="31">
        <v>144.94493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395.35</v>
      </c>
      <c r="D238" s="36">
        <v>395.41666666666669</v>
      </c>
      <c r="E238" s="36">
        <v>393.18333333333339</v>
      </c>
      <c r="F238" s="36">
        <v>391.01666666666671</v>
      </c>
      <c r="G238" s="36">
        <v>388.78333333333342</v>
      </c>
      <c r="H238" s="36">
        <v>397.58333333333337</v>
      </c>
      <c r="I238" s="36">
        <v>399.81666666666661</v>
      </c>
      <c r="J238" s="36">
        <v>401.98333333333335</v>
      </c>
      <c r="K238" s="31">
        <v>397.65</v>
      </c>
      <c r="L238" s="31">
        <v>393.25</v>
      </c>
      <c r="M238" s="31">
        <v>23.30301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99</v>
      </c>
      <c r="D239" s="36">
        <v>98.7</v>
      </c>
      <c r="E239" s="36">
        <v>96.9</v>
      </c>
      <c r="F239" s="36">
        <v>94.8</v>
      </c>
      <c r="G239" s="36">
        <v>93</v>
      </c>
      <c r="H239" s="36">
        <v>100.80000000000001</v>
      </c>
      <c r="I239" s="36">
        <v>102.6</v>
      </c>
      <c r="J239" s="36">
        <v>104.70000000000002</v>
      </c>
      <c r="K239" s="31">
        <v>100.5</v>
      </c>
      <c r="L239" s="31">
        <v>96.6</v>
      </c>
      <c r="M239" s="31">
        <v>635.00707999999997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39.75</v>
      </c>
      <c r="D240" s="36">
        <v>39.9</v>
      </c>
      <c r="E240" s="36">
        <v>39.4</v>
      </c>
      <c r="F240" s="36">
        <v>39.049999999999997</v>
      </c>
      <c r="G240" s="36">
        <v>38.549999999999997</v>
      </c>
      <c r="H240" s="36">
        <v>40.25</v>
      </c>
      <c r="I240" s="36">
        <v>40.75</v>
      </c>
      <c r="J240" s="36">
        <v>41.1</v>
      </c>
      <c r="K240" s="31">
        <v>40.4</v>
      </c>
      <c r="L240" s="31">
        <v>39.549999999999997</v>
      </c>
      <c r="M240" s="31">
        <v>229.54409999999999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671.5</v>
      </c>
      <c r="D241" s="36">
        <v>670.68333333333339</v>
      </c>
      <c r="E241" s="36">
        <v>667.21666666666681</v>
      </c>
      <c r="F241" s="36">
        <v>662.93333333333339</v>
      </c>
      <c r="G241" s="36">
        <v>659.46666666666681</v>
      </c>
      <c r="H241" s="36">
        <v>674.96666666666681</v>
      </c>
      <c r="I241" s="36">
        <v>678.43333333333351</v>
      </c>
      <c r="J241" s="36">
        <v>682.71666666666681</v>
      </c>
      <c r="K241" s="31">
        <v>674.15</v>
      </c>
      <c r="L241" s="31">
        <v>666.4</v>
      </c>
      <c r="M241" s="31">
        <v>7.3471299999999999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72.8</v>
      </c>
      <c r="D242" s="36">
        <v>73.216666666666669</v>
      </c>
      <c r="E242" s="36">
        <v>72.233333333333334</v>
      </c>
      <c r="F242" s="36">
        <v>71.666666666666671</v>
      </c>
      <c r="G242" s="36">
        <v>70.683333333333337</v>
      </c>
      <c r="H242" s="36">
        <v>73.783333333333331</v>
      </c>
      <c r="I242" s="36">
        <v>74.76666666666668</v>
      </c>
      <c r="J242" s="36">
        <v>75.333333333333329</v>
      </c>
      <c r="K242" s="31">
        <v>74.2</v>
      </c>
      <c r="L242" s="31">
        <v>72.650000000000006</v>
      </c>
      <c r="M242" s="31">
        <v>289.25364999999999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1421.05</v>
      </c>
      <c r="D243" s="36">
        <v>1427.0333333333335</v>
      </c>
      <c r="E243" s="36">
        <v>1404.0666666666671</v>
      </c>
      <c r="F243" s="36">
        <v>1387.0833333333335</v>
      </c>
      <c r="G243" s="36">
        <v>1364.116666666667</v>
      </c>
      <c r="H243" s="36">
        <v>1444.0166666666671</v>
      </c>
      <c r="I243" s="36">
        <v>1466.9833333333338</v>
      </c>
      <c r="J243" s="36">
        <v>1483.9666666666672</v>
      </c>
      <c r="K243" s="31">
        <v>1450</v>
      </c>
      <c r="L243" s="31">
        <v>1410.05</v>
      </c>
      <c r="M243" s="31">
        <v>1.49169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401.15</v>
      </c>
      <c r="D244" s="36">
        <v>401.33333333333331</v>
      </c>
      <c r="E244" s="36">
        <v>397.96666666666664</v>
      </c>
      <c r="F244" s="36">
        <v>394.7833333333333</v>
      </c>
      <c r="G244" s="36">
        <v>391.41666666666663</v>
      </c>
      <c r="H244" s="36">
        <v>404.51666666666665</v>
      </c>
      <c r="I244" s="36">
        <v>407.88333333333333</v>
      </c>
      <c r="J244" s="36">
        <v>411.06666666666666</v>
      </c>
      <c r="K244" s="31">
        <v>404.7</v>
      </c>
      <c r="L244" s="31">
        <v>398.15</v>
      </c>
      <c r="M244" s="31">
        <v>30.104659999999999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184.7</v>
      </c>
      <c r="D245" s="36">
        <v>186.33333333333334</v>
      </c>
      <c r="E245" s="36">
        <v>182.66666666666669</v>
      </c>
      <c r="F245" s="36">
        <v>180.63333333333335</v>
      </c>
      <c r="G245" s="36">
        <v>176.9666666666667</v>
      </c>
      <c r="H245" s="36">
        <v>188.36666666666667</v>
      </c>
      <c r="I245" s="36">
        <v>192.03333333333336</v>
      </c>
      <c r="J245" s="36">
        <v>194.06666666666666</v>
      </c>
      <c r="K245" s="31">
        <v>190</v>
      </c>
      <c r="L245" s="31">
        <v>184.3</v>
      </c>
      <c r="M245" s="31">
        <v>34.758020000000002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1470.25</v>
      </c>
      <c r="D246" s="36">
        <v>1466.05</v>
      </c>
      <c r="E246" s="36">
        <v>1460.1999999999998</v>
      </c>
      <c r="F246" s="36">
        <v>1450.1499999999999</v>
      </c>
      <c r="G246" s="36">
        <v>1444.2999999999997</v>
      </c>
      <c r="H246" s="36">
        <v>1476.1</v>
      </c>
      <c r="I246" s="36">
        <v>1481.9499999999998</v>
      </c>
      <c r="J246" s="36">
        <v>1492</v>
      </c>
      <c r="K246" s="31">
        <v>1471.9</v>
      </c>
      <c r="L246" s="31">
        <v>1456</v>
      </c>
      <c r="M246" s="31">
        <v>20.906400000000001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20.6</v>
      </c>
      <c r="D247" s="36">
        <v>20.266666666666666</v>
      </c>
      <c r="E247" s="36">
        <v>19.633333333333333</v>
      </c>
      <c r="F247" s="36">
        <v>18.666666666666668</v>
      </c>
      <c r="G247" s="36">
        <v>18.033333333333335</v>
      </c>
      <c r="H247" s="36">
        <v>21.233333333333331</v>
      </c>
      <c r="I247" s="36">
        <v>21.866666666666664</v>
      </c>
      <c r="J247" s="36">
        <v>22.833333333333329</v>
      </c>
      <c r="K247" s="31">
        <v>20.9</v>
      </c>
      <c r="L247" s="31">
        <v>19.3</v>
      </c>
      <c r="M247" s="31">
        <v>759.68458999999996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4311.55</v>
      </c>
      <c r="D248" s="36">
        <v>4307.5166666666664</v>
      </c>
      <c r="E248" s="36">
        <v>4260.0333333333328</v>
      </c>
      <c r="F248" s="36">
        <v>4208.5166666666664</v>
      </c>
      <c r="G248" s="36">
        <v>4161.0333333333328</v>
      </c>
      <c r="H248" s="36">
        <v>4359.0333333333328</v>
      </c>
      <c r="I248" s="36">
        <v>4406.5166666666664</v>
      </c>
      <c r="J248" s="36">
        <v>4458.0333333333328</v>
      </c>
      <c r="K248" s="31">
        <v>4355</v>
      </c>
      <c r="L248" s="31">
        <v>4256</v>
      </c>
      <c r="M248" s="31">
        <v>2.7194400000000001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1403.3</v>
      </c>
      <c r="D249" s="36">
        <v>1400.45</v>
      </c>
      <c r="E249" s="36">
        <v>1393.65</v>
      </c>
      <c r="F249" s="36">
        <v>1384</v>
      </c>
      <c r="G249" s="36">
        <v>1377.2</v>
      </c>
      <c r="H249" s="36">
        <v>1410.1000000000001</v>
      </c>
      <c r="I249" s="36">
        <v>1416.8999999999999</v>
      </c>
      <c r="J249" s="36">
        <v>1426.5500000000002</v>
      </c>
      <c r="K249" s="31">
        <v>1407.25</v>
      </c>
      <c r="L249" s="31">
        <v>1390.8</v>
      </c>
      <c r="M249" s="31">
        <v>27.363810000000001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2824.45</v>
      </c>
      <c r="D250" s="36">
        <v>2813.5</v>
      </c>
      <c r="E250" s="36">
        <v>2792</v>
      </c>
      <c r="F250" s="36">
        <v>2759.55</v>
      </c>
      <c r="G250" s="36">
        <v>2738.05</v>
      </c>
      <c r="H250" s="36">
        <v>2845.95</v>
      </c>
      <c r="I250" s="36">
        <v>2867.45</v>
      </c>
      <c r="J250" s="36">
        <v>2899.8999999999996</v>
      </c>
      <c r="K250" s="31">
        <v>2835</v>
      </c>
      <c r="L250" s="31">
        <v>2781.05</v>
      </c>
      <c r="M250" s="31">
        <v>7.0209999999999995E-2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665.8</v>
      </c>
      <c r="D251" s="36">
        <v>664.18333333333328</v>
      </c>
      <c r="E251" s="36">
        <v>656.61666666666656</v>
      </c>
      <c r="F251" s="36">
        <v>647.43333333333328</v>
      </c>
      <c r="G251" s="36">
        <v>639.86666666666656</v>
      </c>
      <c r="H251" s="36">
        <v>673.36666666666656</v>
      </c>
      <c r="I251" s="36">
        <v>680.93333333333339</v>
      </c>
      <c r="J251" s="36">
        <v>690.11666666666656</v>
      </c>
      <c r="K251" s="31">
        <v>671.75</v>
      </c>
      <c r="L251" s="31">
        <v>655</v>
      </c>
      <c r="M251" s="31">
        <v>2.6271800000000001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2559.3000000000002</v>
      </c>
      <c r="D252" s="36">
        <v>2541.85</v>
      </c>
      <c r="E252" s="36">
        <v>2503.6999999999998</v>
      </c>
      <c r="F252" s="36">
        <v>2448.1</v>
      </c>
      <c r="G252" s="36">
        <v>2409.9499999999998</v>
      </c>
      <c r="H252" s="36">
        <v>2597.4499999999998</v>
      </c>
      <c r="I252" s="36">
        <v>2635.6000000000004</v>
      </c>
      <c r="J252" s="36">
        <v>2691.2</v>
      </c>
      <c r="K252" s="31">
        <v>2580</v>
      </c>
      <c r="L252" s="31">
        <v>2486.25</v>
      </c>
      <c r="M252" s="31">
        <v>11.697509999999999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984.65</v>
      </c>
      <c r="D253" s="36">
        <v>980.55000000000007</v>
      </c>
      <c r="E253" s="36">
        <v>975.10000000000014</v>
      </c>
      <c r="F253" s="36">
        <v>965.55000000000007</v>
      </c>
      <c r="G253" s="36">
        <v>960.10000000000014</v>
      </c>
      <c r="H253" s="36">
        <v>990.10000000000014</v>
      </c>
      <c r="I253" s="36">
        <v>995.55000000000018</v>
      </c>
      <c r="J253" s="36">
        <v>1005.1000000000001</v>
      </c>
      <c r="K253" s="31">
        <v>986</v>
      </c>
      <c r="L253" s="31">
        <v>971</v>
      </c>
      <c r="M253" s="31">
        <v>2.4999400000000001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34.799999999999997</v>
      </c>
      <c r="D254" s="36">
        <v>34.999999999999993</v>
      </c>
      <c r="E254" s="36">
        <v>34.349999999999987</v>
      </c>
      <c r="F254" s="36">
        <v>33.899999999999991</v>
      </c>
      <c r="G254" s="36">
        <v>33.249999999999986</v>
      </c>
      <c r="H254" s="36">
        <v>35.449999999999989</v>
      </c>
      <c r="I254" s="36">
        <v>36.099999999999994</v>
      </c>
      <c r="J254" s="36">
        <v>36.54999999999999</v>
      </c>
      <c r="K254" s="31">
        <v>35.65</v>
      </c>
      <c r="L254" s="31">
        <v>34.549999999999997</v>
      </c>
      <c r="M254" s="31">
        <v>284.21525000000003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435.35</v>
      </c>
      <c r="D255" s="36">
        <v>434.90000000000003</v>
      </c>
      <c r="E255" s="36">
        <v>433.00000000000006</v>
      </c>
      <c r="F255" s="36">
        <v>430.65000000000003</v>
      </c>
      <c r="G255" s="36">
        <v>428.75000000000006</v>
      </c>
      <c r="H255" s="36">
        <v>437.25000000000006</v>
      </c>
      <c r="I255" s="36">
        <v>439.15000000000003</v>
      </c>
      <c r="J255" s="36">
        <v>441.50000000000006</v>
      </c>
      <c r="K255" s="31">
        <v>436.8</v>
      </c>
      <c r="L255" s="31">
        <v>432.55</v>
      </c>
      <c r="M255" s="31">
        <v>73.08229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278</v>
      </c>
      <c r="D256" s="36">
        <v>278.91666666666669</v>
      </c>
      <c r="E256" s="36">
        <v>270.18333333333339</v>
      </c>
      <c r="F256" s="36">
        <v>262.36666666666673</v>
      </c>
      <c r="G256" s="36">
        <v>253.63333333333344</v>
      </c>
      <c r="H256" s="36">
        <v>286.73333333333335</v>
      </c>
      <c r="I256" s="36">
        <v>295.46666666666658</v>
      </c>
      <c r="J256" s="36">
        <v>303.2833333333333</v>
      </c>
      <c r="K256" s="31">
        <v>287.64999999999998</v>
      </c>
      <c r="L256" s="31">
        <v>271.10000000000002</v>
      </c>
      <c r="M256" s="31">
        <v>49.820010000000003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1413.6</v>
      </c>
      <c r="D257" s="36">
        <v>1413.6833333333334</v>
      </c>
      <c r="E257" s="36">
        <v>1397.3666666666668</v>
      </c>
      <c r="F257" s="36">
        <v>1381.1333333333334</v>
      </c>
      <c r="G257" s="36">
        <v>1364.8166666666668</v>
      </c>
      <c r="H257" s="36">
        <v>1429.9166666666667</v>
      </c>
      <c r="I257" s="36">
        <v>1446.2333333333333</v>
      </c>
      <c r="J257" s="36">
        <v>1462.4666666666667</v>
      </c>
      <c r="K257" s="31">
        <v>1430</v>
      </c>
      <c r="L257" s="31">
        <v>1397.45</v>
      </c>
      <c r="M257" s="31">
        <v>1.28267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3402.95</v>
      </c>
      <c r="D258" s="36">
        <v>3359.3833333333332</v>
      </c>
      <c r="E258" s="36">
        <v>3274.7666666666664</v>
      </c>
      <c r="F258" s="36">
        <v>3146.583333333333</v>
      </c>
      <c r="G258" s="36">
        <v>3061.9666666666662</v>
      </c>
      <c r="H258" s="36">
        <v>3487.5666666666666</v>
      </c>
      <c r="I258" s="36">
        <v>3572.1833333333334</v>
      </c>
      <c r="J258" s="36">
        <v>3700.3666666666668</v>
      </c>
      <c r="K258" s="31">
        <v>3444</v>
      </c>
      <c r="L258" s="31">
        <v>3231.2</v>
      </c>
      <c r="M258" s="31">
        <v>12.28213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112.2</v>
      </c>
      <c r="D259" s="36">
        <v>112.25</v>
      </c>
      <c r="E259" s="36">
        <v>111.1</v>
      </c>
      <c r="F259" s="36">
        <v>110</v>
      </c>
      <c r="G259" s="36">
        <v>108.85</v>
      </c>
      <c r="H259" s="36">
        <v>113.35</v>
      </c>
      <c r="I259" s="36">
        <v>114.5</v>
      </c>
      <c r="J259" s="36">
        <v>115.6</v>
      </c>
      <c r="K259" s="31">
        <v>113.4</v>
      </c>
      <c r="L259" s="31">
        <v>111.15</v>
      </c>
      <c r="M259" s="31">
        <v>12.14805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1206</v>
      </c>
      <c r="D260" s="36">
        <v>1205.1833333333334</v>
      </c>
      <c r="E260" s="36">
        <v>1190.3666666666668</v>
      </c>
      <c r="F260" s="36">
        <v>1174.7333333333333</v>
      </c>
      <c r="G260" s="36">
        <v>1159.9166666666667</v>
      </c>
      <c r="H260" s="36">
        <v>1220.8166666666668</v>
      </c>
      <c r="I260" s="36">
        <v>1235.6333333333334</v>
      </c>
      <c r="J260" s="36">
        <v>1251.2666666666669</v>
      </c>
      <c r="K260" s="31">
        <v>1220</v>
      </c>
      <c r="L260" s="31">
        <v>1189.55</v>
      </c>
      <c r="M260" s="31">
        <v>0.16005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447.05</v>
      </c>
      <c r="D261" s="36">
        <v>447.23333333333335</v>
      </c>
      <c r="E261" s="36">
        <v>443.41666666666669</v>
      </c>
      <c r="F261" s="36">
        <v>439.78333333333336</v>
      </c>
      <c r="G261" s="36">
        <v>435.9666666666667</v>
      </c>
      <c r="H261" s="36">
        <v>450.86666666666667</v>
      </c>
      <c r="I261" s="36">
        <v>454.68333333333328</v>
      </c>
      <c r="J261" s="36">
        <v>458.31666666666666</v>
      </c>
      <c r="K261" s="31">
        <v>451.05</v>
      </c>
      <c r="L261" s="31">
        <v>443.6</v>
      </c>
      <c r="M261" s="31">
        <v>4.6078400000000004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622.20000000000005</v>
      </c>
      <c r="D262" s="36">
        <v>615.44999999999993</v>
      </c>
      <c r="E262" s="36">
        <v>603.99999999999989</v>
      </c>
      <c r="F262" s="36">
        <v>585.79999999999995</v>
      </c>
      <c r="G262" s="36">
        <v>574.34999999999991</v>
      </c>
      <c r="H262" s="36">
        <v>633.64999999999986</v>
      </c>
      <c r="I262" s="36">
        <v>645.09999999999991</v>
      </c>
      <c r="J262" s="36">
        <v>663.29999999999984</v>
      </c>
      <c r="K262" s="31">
        <v>626.9</v>
      </c>
      <c r="L262" s="31">
        <v>597.25</v>
      </c>
      <c r="M262" s="31">
        <v>54.921430000000001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340.05</v>
      </c>
      <c r="D263" s="36">
        <v>340.13333333333333</v>
      </c>
      <c r="E263" s="36">
        <v>333.81666666666666</v>
      </c>
      <c r="F263" s="36">
        <v>327.58333333333331</v>
      </c>
      <c r="G263" s="36">
        <v>321.26666666666665</v>
      </c>
      <c r="H263" s="36">
        <v>346.36666666666667</v>
      </c>
      <c r="I263" s="36">
        <v>352.68333333333328</v>
      </c>
      <c r="J263" s="36">
        <v>358.91666666666669</v>
      </c>
      <c r="K263" s="31">
        <v>346.45</v>
      </c>
      <c r="L263" s="31">
        <v>333.9</v>
      </c>
      <c r="M263" s="31">
        <v>1.4627300000000001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794.25</v>
      </c>
      <c r="D264" s="36">
        <v>779.5</v>
      </c>
      <c r="E264" s="36">
        <v>757</v>
      </c>
      <c r="F264" s="36">
        <v>719.75</v>
      </c>
      <c r="G264" s="36">
        <v>697.25</v>
      </c>
      <c r="H264" s="36">
        <v>816.75</v>
      </c>
      <c r="I264" s="36">
        <v>839.25</v>
      </c>
      <c r="J264" s="36">
        <v>876.5</v>
      </c>
      <c r="K264" s="31">
        <v>802</v>
      </c>
      <c r="L264" s="31">
        <v>742.25</v>
      </c>
      <c r="M264" s="31">
        <v>23.207139999999999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372</v>
      </c>
      <c r="D265" s="36">
        <v>373.33333333333331</v>
      </c>
      <c r="E265" s="36">
        <v>368.71666666666664</v>
      </c>
      <c r="F265" s="36">
        <v>365.43333333333334</v>
      </c>
      <c r="G265" s="36">
        <v>360.81666666666666</v>
      </c>
      <c r="H265" s="36">
        <v>376.61666666666662</v>
      </c>
      <c r="I265" s="36">
        <v>381.23333333333329</v>
      </c>
      <c r="J265" s="36">
        <v>384.51666666666659</v>
      </c>
      <c r="K265" s="31">
        <v>377.95</v>
      </c>
      <c r="L265" s="31">
        <v>370.05</v>
      </c>
      <c r="M265" s="31">
        <v>8.6670400000000001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84.9</v>
      </c>
      <c r="D266" s="36">
        <v>86.183333333333337</v>
      </c>
      <c r="E266" s="36">
        <v>83.366666666666674</v>
      </c>
      <c r="F266" s="36">
        <v>81.833333333333343</v>
      </c>
      <c r="G266" s="36">
        <v>79.01666666666668</v>
      </c>
      <c r="H266" s="36">
        <v>87.716666666666669</v>
      </c>
      <c r="I266" s="36">
        <v>90.533333333333331</v>
      </c>
      <c r="J266" s="36">
        <v>92.066666666666663</v>
      </c>
      <c r="K266" s="31">
        <v>89</v>
      </c>
      <c r="L266" s="31">
        <v>84.65</v>
      </c>
      <c r="M266" s="31">
        <v>67.155420000000007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386.05</v>
      </c>
      <c r="D267" s="36">
        <v>389.45</v>
      </c>
      <c r="E267" s="36">
        <v>381.65</v>
      </c>
      <c r="F267" s="36">
        <v>377.25</v>
      </c>
      <c r="G267" s="36">
        <v>369.45</v>
      </c>
      <c r="H267" s="36">
        <v>393.84999999999997</v>
      </c>
      <c r="I267" s="36">
        <v>401.65000000000003</v>
      </c>
      <c r="J267" s="36">
        <v>406.04999999999995</v>
      </c>
      <c r="K267" s="31">
        <v>397.25</v>
      </c>
      <c r="L267" s="31">
        <v>385.05</v>
      </c>
      <c r="M267" s="31">
        <v>17.697019999999998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754</v>
      </c>
      <c r="D268" s="36">
        <v>751.7833333333333</v>
      </c>
      <c r="E268" s="36">
        <v>747.11666666666656</v>
      </c>
      <c r="F268" s="36">
        <v>740.23333333333323</v>
      </c>
      <c r="G268" s="36">
        <v>735.56666666666649</v>
      </c>
      <c r="H268" s="36">
        <v>758.66666666666663</v>
      </c>
      <c r="I268" s="36">
        <v>763.33333333333337</v>
      </c>
      <c r="J268" s="36">
        <v>770.2166666666667</v>
      </c>
      <c r="K268" s="31">
        <v>756.45</v>
      </c>
      <c r="L268" s="31">
        <v>744.9</v>
      </c>
      <c r="M268" s="31">
        <v>27.827549999999999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507.95</v>
      </c>
      <c r="D269" s="36">
        <v>508.7</v>
      </c>
      <c r="E269" s="36">
        <v>504.5</v>
      </c>
      <c r="F269" s="36">
        <v>501.05</v>
      </c>
      <c r="G269" s="36">
        <v>496.85</v>
      </c>
      <c r="H269" s="36">
        <v>512.15</v>
      </c>
      <c r="I269" s="36">
        <v>516.34999999999991</v>
      </c>
      <c r="J269" s="36">
        <v>519.79999999999995</v>
      </c>
      <c r="K269" s="31">
        <v>512.9</v>
      </c>
      <c r="L269" s="31">
        <v>505.25</v>
      </c>
      <c r="M269" s="31">
        <v>9.8821499999999993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418.4</v>
      </c>
      <c r="D270" s="36">
        <v>418.36666666666662</v>
      </c>
      <c r="E270" s="36">
        <v>415.58333333333326</v>
      </c>
      <c r="F270" s="36">
        <v>412.76666666666665</v>
      </c>
      <c r="G270" s="36">
        <v>409.98333333333329</v>
      </c>
      <c r="H270" s="36">
        <v>421.18333333333322</v>
      </c>
      <c r="I270" s="36">
        <v>423.96666666666664</v>
      </c>
      <c r="J270" s="36">
        <v>426.78333333333319</v>
      </c>
      <c r="K270" s="31">
        <v>421.15</v>
      </c>
      <c r="L270" s="31">
        <v>415.55</v>
      </c>
      <c r="M270" s="31">
        <v>2.6160199999999998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400</v>
      </c>
      <c r="D271" s="36">
        <v>398.3</v>
      </c>
      <c r="E271" s="36">
        <v>393.65000000000003</v>
      </c>
      <c r="F271" s="36">
        <v>387.3</v>
      </c>
      <c r="G271" s="36">
        <v>382.65000000000003</v>
      </c>
      <c r="H271" s="36">
        <v>404.65000000000003</v>
      </c>
      <c r="I271" s="36">
        <v>409.3</v>
      </c>
      <c r="J271" s="36">
        <v>415.65000000000003</v>
      </c>
      <c r="K271" s="31">
        <v>402.95</v>
      </c>
      <c r="L271" s="31">
        <v>391.95</v>
      </c>
      <c r="M271" s="31">
        <v>3.6489099999999999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720.55</v>
      </c>
      <c r="D272" s="36">
        <v>722.06666666666661</v>
      </c>
      <c r="E272" s="36">
        <v>714.13333333333321</v>
      </c>
      <c r="F272" s="36">
        <v>707.71666666666658</v>
      </c>
      <c r="G272" s="36">
        <v>699.78333333333319</v>
      </c>
      <c r="H272" s="36">
        <v>728.48333333333323</v>
      </c>
      <c r="I272" s="36">
        <v>736.41666666666663</v>
      </c>
      <c r="J272" s="36">
        <v>742.83333333333326</v>
      </c>
      <c r="K272" s="31">
        <v>730</v>
      </c>
      <c r="L272" s="31">
        <v>715.65</v>
      </c>
      <c r="M272" s="31">
        <v>1.5028699999999999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369.3</v>
      </c>
      <c r="D273" s="36">
        <v>368.76666666666665</v>
      </c>
      <c r="E273" s="36">
        <v>363.5333333333333</v>
      </c>
      <c r="F273" s="36">
        <v>357.76666666666665</v>
      </c>
      <c r="G273" s="36">
        <v>352.5333333333333</v>
      </c>
      <c r="H273" s="36">
        <v>374.5333333333333</v>
      </c>
      <c r="I273" s="36">
        <v>379.76666666666665</v>
      </c>
      <c r="J273" s="36">
        <v>385.5333333333333</v>
      </c>
      <c r="K273" s="31">
        <v>374</v>
      </c>
      <c r="L273" s="31">
        <v>363</v>
      </c>
      <c r="M273" s="31">
        <v>6.9099000000000004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795.7</v>
      </c>
      <c r="D274" s="36">
        <v>794.48333333333323</v>
      </c>
      <c r="E274" s="36">
        <v>780.56666666666649</v>
      </c>
      <c r="F274" s="36">
        <v>765.43333333333328</v>
      </c>
      <c r="G274" s="36">
        <v>751.51666666666654</v>
      </c>
      <c r="H274" s="36">
        <v>809.61666666666645</v>
      </c>
      <c r="I274" s="36">
        <v>823.53333333333319</v>
      </c>
      <c r="J274" s="36">
        <v>838.6666666666664</v>
      </c>
      <c r="K274" s="31">
        <v>808.4</v>
      </c>
      <c r="L274" s="31">
        <v>779.35</v>
      </c>
      <c r="M274" s="31">
        <v>2.8012600000000001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1266.4000000000001</v>
      </c>
      <c r="D275" s="36">
        <v>1257.8166666666668</v>
      </c>
      <c r="E275" s="36">
        <v>1244.9333333333336</v>
      </c>
      <c r="F275" s="36">
        <v>1223.4666666666667</v>
      </c>
      <c r="G275" s="36">
        <v>1210.5833333333335</v>
      </c>
      <c r="H275" s="36">
        <v>1279.2833333333338</v>
      </c>
      <c r="I275" s="36">
        <v>1292.166666666667</v>
      </c>
      <c r="J275" s="36">
        <v>1313.6333333333339</v>
      </c>
      <c r="K275" s="31">
        <v>1270.7</v>
      </c>
      <c r="L275" s="31">
        <v>1236.3499999999999</v>
      </c>
      <c r="M275" s="31">
        <v>3.1990500000000002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615.25</v>
      </c>
      <c r="D276" s="36">
        <v>619.35</v>
      </c>
      <c r="E276" s="36">
        <v>599.70000000000005</v>
      </c>
      <c r="F276" s="36">
        <v>584.15</v>
      </c>
      <c r="G276" s="36">
        <v>564.5</v>
      </c>
      <c r="H276" s="36">
        <v>634.90000000000009</v>
      </c>
      <c r="I276" s="36">
        <v>654.54999999999995</v>
      </c>
      <c r="J276" s="36">
        <v>670.10000000000014</v>
      </c>
      <c r="K276" s="31">
        <v>639</v>
      </c>
      <c r="L276" s="31">
        <v>603.79999999999995</v>
      </c>
      <c r="M276" s="31">
        <v>9.4453600000000009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321.39999999999998</v>
      </c>
      <c r="D277" s="36">
        <v>317.56666666666666</v>
      </c>
      <c r="E277" s="36">
        <v>310.88333333333333</v>
      </c>
      <c r="F277" s="36">
        <v>300.36666666666667</v>
      </c>
      <c r="G277" s="36">
        <v>293.68333333333334</v>
      </c>
      <c r="H277" s="36">
        <v>328.08333333333331</v>
      </c>
      <c r="I277" s="36">
        <v>334.76666666666659</v>
      </c>
      <c r="J277" s="36">
        <v>345.2833333333333</v>
      </c>
      <c r="K277" s="31">
        <v>324.25</v>
      </c>
      <c r="L277" s="31">
        <v>307.05</v>
      </c>
      <c r="M277" s="31">
        <v>59.733449999999998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305.8</v>
      </c>
      <c r="D278" s="36">
        <v>306.58333333333331</v>
      </c>
      <c r="E278" s="36">
        <v>304.21666666666664</v>
      </c>
      <c r="F278" s="36">
        <v>302.63333333333333</v>
      </c>
      <c r="G278" s="36">
        <v>300.26666666666665</v>
      </c>
      <c r="H278" s="36">
        <v>308.16666666666663</v>
      </c>
      <c r="I278" s="36">
        <v>310.5333333333333</v>
      </c>
      <c r="J278" s="36">
        <v>312.11666666666662</v>
      </c>
      <c r="K278" s="31">
        <v>308.95</v>
      </c>
      <c r="L278" s="31">
        <v>305</v>
      </c>
      <c r="M278" s="31">
        <v>2.3534899999999999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147.6</v>
      </c>
      <c r="D279" s="36">
        <v>149.16666666666666</v>
      </c>
      <c r="E279" s="36">
        <v>145.43333333333331</v>
      </c>
      <c r="F279" s="36">
        <v>143.26666666666665</v>
      </c>
      <c r="G279" s="36">
        <v>139.5333333333333</v>
      </c>
      <c r="H279" s="36">
        <v>151.33333333333331</v>
      </c>
      <c r="I279" s="36">
        <v>155.06666666666666</v>
      </c>
      <c r="J279" s="36">
        <v>157.23333333333332</v>
      </c>
      <c r="K279" s="31">
        <v>152.9</v>
      </c>
      <c r="L279" s="31">
        <v>147</v>
      </c>
      <c r="M279" s="31">
        <v>20.293289999999999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581.79999999999995</v>
      </c>
      <c r="D280" s="36">
        <v>589.65</v>
      </c>
      <c r="E280" s="36">
        <v>569.15</v>
      </c>
      <c r="F280" s="36">
        <v>556.5</v>
      </c>
      <c r="G280" s="36">
        <v>536</v>
      </c>
      <c r="H280" s="36">
        <v>602.29999999999995</v>
      </c>
      <c r="I280" s="36">
        <v>622.79999999999995</v>
      </c>
      <c r="J280" s="36">
        <v>635.44999999999993</v>
      </c>
      <c r="K280" s="31">
        <v>610.15</v>
      </c>
      <c r="L280" s="31">
        <v>577</v>
      </c>
      <c r="M280" s="31">
        <v>6.5587299999999997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2593.1</v>
      </c>
      <c r="D281" s="36">
        <v>2595.0500000000002</v>
      </c>
      <c r="E281" s="36">
        <v>2562.1000000000004</v>
      </c>
      <c r="F281" s="36">
        <v>2531.1000000000004</v>
      </c>
      <c r="G281" s="36">
        <v>2498.1500000000005</v>
      </c>
      <c r="H281" s="36">
        <v>2626.05</v>
      </c>
      <c r="I281" s="36">
        <v>2659</v>
      </c>
      <c r="J281" s="36">
        <v>2690</v>
      </c>
      <c r="K281" s="31">
        <v>2628</v>
      </c>
      <c r="L281" s="31">
        <v>2564.0500000000002</v>
      </c>
      <c r="M281" s="31">
        <v>1.16235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538.35</v>
      </c>
      <c r="D282" s="36">
        <v>538.93333333333339</v>
      </c>
      <c r="E282" s="36">
        <v>531.51666666666677</v>
      </c>
      <c r="F282" s="36">
        <v>524.68333333333339</v>
      </c>
      <c r="G282" s="36">
        <v>517.26666666666677</v>
      </c>
      <c r="H282" s="36">
        <v>545.76666666666677</v>
      </c>
      <c r="I282" s="36">
        <v>553.18333333333328</v>
      </c>
      <c r="J282" s="36">
        <v>560.01666666666677</v>
      </c>
      <c r="K282" s="31">
        <v>546.35</v>
      </c>
      <c r="L282" s="31">
        <v>532.1</v>
      </c>
      <c r="M282" s="31">
        <v>0.12901000000000001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477.5</v>
      </c>
      <c r="D283" s="36">
        <v>474.9666666666667</v>
      </c>
      <c r="E283" s="36">
        <v>469.98333333333341</v>
      </c>
      <c r="F283" s="36">
        <v>462.4666666666667</v>
      </c>
      <c r="G283" s="36">
        <v>457.48333333333341</v>
      </c>
      <c r="H283" s="36">
        <v>482.48333333333341</v>
      </c>
      <c r="I283" s="36">
        <v>487.46666666666675</v>
      </c>
      <c r="J283" s="36">
        <v>494.98333333333341</v>
      </c>
      <c r="K283" s="31">
        <v>479.95</v>
      </c>
      <c r="L283" s="31">
        <v>467.45</v>
      </c>
      <c r="M283" s="31">
        <v>2.56636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268</v>
      </c>
      <c r="D284" s="36">
        <v>268.95</v>
      </c>
      <c r="E284" s="36">
        <v>266.09999999999997</v>
      </c>
      <c r="F284" s="36">
        <v>264.2</v>
      </c>
      <c r="G284" s="36">
        <v>261.34999999999997</v>
      </c>
      <c r="H284" s="36">
        <v>270.84999999999997</v>
      </c>
      <c r="I284" s="36">
        <v>273.7</v>
      </c>
      <c r="J284" s="36">
        <v>275.59999999999997</v>
      </c>
      <c r="K284" s="31">
        <v>271.8</v>
      </c>
      <c r="L284" s="31">
        <v>267.05</v>
      </c>
      <c r="M284" s="31">
        <v>2.1839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1740.2</v>
      </c>
      <c r="D285" s="36">
        <v>1739.7333333333333</v>
      </c>
      <c r="E285" s="36">
        <v>1732.4666666666667</v>
      </c>
      <c r="F285" s="36">
        <v>1724.7333333333333</v>
      </c>
      <c r="G285" s="36">
        <v>1717.4666666666667</v>
      </c>
      <c r="H285" s="36">
        <v>1747.4666666666667</v>
      </c>
      <c r="I285" s="36">
        <v>1754.7333333333336</v>
      </c>
      <c r="J285" s="36">
        <v>1762.4666666666667</v>
      </c>
      <c r="K285" s="31">
        <v>1747</v>
      </c>
      <c r="L285" s="31">
        <v>1732</v>
      </c>
      <c r="M285" s="31">
        <v>11.866849999999999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1253.3499999999999</v>
      </c>
      <c r="D286" s="36">
        <v>1254.9333333333334</v>
      </c>
      <c r="E286" s="36">
        <v>1245.9166666666667</v>
      </c>
      <c r="F286" s="36">
        <v>1238.4833333333333</v>
      </c>
      <c r="G286" s="36">
        <v>1229.4666666666667</v>
      </c>
      <c r="H286" s="36">
        <v>1262.3666666666668</v>
      </c>
      <c r="I286" s="36">
        <v>1271.3833333333332</v>
      </c>
      <c r="J286" s="36">
        <v>1278.8166666666668</v>
      </c>
      <c r="K286" s="31">
        <v>1263.95</v>
      </c>
      <c r="L286" s="31">
        <v>1247.5</v>
      </c>
      <c r="M286" s="31">
        <v>5.7917800000000002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380.4</v>
      </c>
      <c r="D287" s="36">
        <v>380.43333333333334</v>
      </c>
      <c r="E287" s="36">
        <v>374.9666666666667</v>
      </c>
      <c r="F287" s="36">
        <v>369.53333333333336</v>
      </c>
      <c r="G287" s="36">
        <v>364.06666666666672</v>
      </c>
      <c r="H287" s="36">
        <v>385.86666666666667</v>
      </c>
      <c r="I287" s="36">
        <v>391.33333333333326</v>
      </c>
      <c r="J287" s="36">
        <v>396.76666666666665</v>
      </c>
      <c r="K287" s="31">
        <v>385.9</v>
      </c>
      <c r="L287" s="31">
        <v>375</v>
      </c>
      <c r="M287" s="31">
        <v>2.35744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1859.7</v>
      </c>
      <c r="D288" s="36">
        <v>1868.8166666666666</v>
      </c>
      <c r="E288" s="36">
        <v>1842.8833333333332</v>
      </c>
      <c r="F288" s="36">
        <v>1826.0666666666666</v>
      </c>
      <c r="G288" s="36">
        <v>1800.1333333333332</v>
      </c>
      <c r="H288" s="36">
        <v>1885.6333333333332</v>
      </c>
      <c r="I288" s="36">
        <v>1911.5666666666666</v>
      </c>
      <c r="J288" s="36">
        <v>1928.3833333333332</v>
      </c>
      <c r="K288" s="31">
        <v>1894.75</v>
      </c>
      <c r="L288" s="31">
        <v>1852</v>
      </c>
      <c r="M288" s="31">
        <v>0.21823999999999999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3061.2</v>
      </c>
      <c r="D289" s="36">
        <v>3055.4</v>
      </c>
      <c r="E289" s="36">
        <v>3020.8</v>
      </c>
      <c r="F289" s="36">
        <v>2980.4</v>
      </c>
      <c r="G289" s="36">
        <v>2945.8</v>
      </c>
      <c r="H289" s="36">
        <v>3095.8</v>
      </c>
      <c r="I289" s="36">
        <v>3130.3999999999996</v>
      </c>
      <c r="J289" s="36">
        <v>3170.8</v>
      </c>
      <c r="K289" s="31">
        <v>3090</v>
      </c>
      <c r="L289" s="31">
        <v>3015</v>
      </c>
      <c r="M289" s="31">
        <v>0.19192000000000001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142.44999999999999</v>
      </c>
      <c r="D290" s="36">
        <v>141.98333333333335</v>
      </c>
      <c r="E290" s="36">
        <v>139.56666666666669</v>
      </c>
      <c r="F290" s="36">
        <v>136.68333333333334</v>
      </c>
      <c r="G290" s="36">
        <v>134.26666666666668</v>
      </c>
      <c r="H290" s="36">
        <v>144.8666666666667</v>
      </c>
      <c r="I290" s="36">
        <v>147.28333333333333</v>
      </c>
      <c r="J290" s="36">
        <v>150.16666666666671</v>
      </c>
      <c r="K290" s="31">
        <v>144.4</v>
      </c>
      <c r="L290" s="31">
        <v>139.1</v>
      </c>
      <c r="M290" s="31">
        <v>130.88842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4261.75</v>
      </c>
      <c r="D291" s="36">
        <v>4256.2166666666662</v>
      </c>
      <c r="E291" s="36">
        <v>4242.4333333333325</v>
      </c>
      <c r="F291" s="36">
        <v>4223.1166666666659</v>
      </c>
      <c r="G291" s="36">
        <v>4209.3333333333321</v>
      </c>
      <c r="H291" s="36">
        <v>4275.5333333333328</v>
      </c>
      <c r="I291" s="36">
        <v>4289.3166666666675</v>
      </c>
      <c r="J291" s="36">
        <v>4308.6333333333332</v>
      </c>
      <c r="K291" s="31">
        <v>4270</v>
      </c>
      <c r="L291" s="31">
        <v>4236.8999999999996</v>
      </c>
      <c r="M291" s="31">
        <v>0.75195000000000001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13142.95</v>
      </c>
      <c r="D292" s="36">
        <v>13168.050000000001</v>
      </c>
      <c r="E292" s="36">
        <v>13036.100000000002</v>
      </c>
      <c r="F292" s="36">
        <v>12929.250000000002</v>
      </c>
      <c r="G292" s="36">
        <v>12797.300000000003</v>
      </c>
      <c r="H292" s="36">
        <v>13274.900000000001</v>
      </c>
      <c r="I292" s="36">
        <v>13406.850000000002</v>
      </c>
      <c r="J292" s="36">
        <v>13513.7</v>
      </c>
      <c r="K292" s="31">
        <v>13300</v>
      </c>
      <c r="L292" s="31">
        <v>13061.2</v>
      </c>
      <c r="M292" s="31">
        <v>2.298E-2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2975.45</v>
      </c>
      <c r="D293" s="36">
        <v>2960.5666666666671</v>
      </c>
      <c r="E293" s="36">
        <v>2942.1333333333341</v>
      </c>
      <c r="F293" s="36">
        <v>2908.8166666666671</v>
      </c>
      <c r="G293" s="36">
        <v>2890.3833333333341</v>
      </c>
      <c r="H293" s="36">
        <v>2993.8833333333341</v>
      </c>
      <c r="I293" s="36">
        <v>3012.3166666666675</v>
      </c>
      <c r="J293" s="36">
        <v>3045.6333333333341</v>
      </c>
      <c r="K293" s="31">
        <v>2979</v>
      </c>
      <c r="L293" s="31">
        <v>2927.25</v>
      </c>
      <c r="M293" s="31">
        <v>12.354990000000001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409.85</v>
      </c>
      <c r="D294" s="36">
        <v>409.81666666666666</v>
      </c>
      <c r="E294" s="36">
        <v>403.83333333333331</v>
      </c>
      <c r="F294" s="36">
        <v>397.81666666666666</v>
      </c>
      <c r="G294" s="36">
        <v>391.83333333333331</v>
      </c>
      <c r="H294" s="36">
        <v>415.83333333333331</v>
      </c>
      <c r="I294" s="36">
        <v>421.81666666666666</v>
      </c>
      <c r="J294" s="36">
        <v>427.83333333333331</v>
      </c>
      <c r="K294" s="31">
        <v>415.8</v>
      </c>
      <c r="L294" s="31">
        <v>403.8</v>
      </c>
      <c r="M294" s="31">
        <v>4.7272299999999996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372.4</v>
      </c>
      <c r="D295" s="36">
        <v>370.04999999999995</v>
      </c>
      <c r="E295" s="36">
        <v>366.64999999999992</v>
      </c>
      <c r="F295" s="36">
        <v>360.9</v>
      </c>
      <c r="G295" s="36">
        <v>357.49999999999994</v>
      </c>
      <c r="H295" s="36">
        <v>375.7999999999999</v>
      </c>
      <c r="I295" s="36">
        <v>379.2</v>
      </c>
      <c r="J295" s="36">
        <v>384.94999999999987</v>
      </c>
      <c r="K295" s="31">
        <v>373.45</v>
      </c>
      <c r="L295" s="31">
        <v>364.3</v>
      </c>
      <c r="M295" s="31">
        <v>12.749930000000001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275.5</v>
      </c>
      <c r="D296" s="36">
        <v>274.38333333333333</v>
      </c>
      <c r="E296" s="36">
        <v>270.21666666666664</v>
      </c>
      <c r="F296" s="36">
        <v>264.93333333333334</v>
      </c>
      <c r="G296" s="36">
        <v>260.76666666666665</v>
      </c>
      <c r="H296" s="36">
        <v>279.66666666666663</v>
      </c>
      <c r="I296" s="36">
        <v>283.83333333333337</v>
      </c>
      <c r="J296" s="36">
        <v>289.11666666666662</v>
      </c>
      <c r="K296" s="31">
        <v>278.55</v>
      </c>
      <c r="L296" s="31">
        <v>269.10000000000002</v>
      </c>
      <c r="M296" s="31">
        <v>13.142340000000001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114.7</v>
      </c>
      <c r="D297" s="36">
        <v>113.23333333333333</v>
      </c>
      <c r="E297" s="36">
        <v>111.46666666666667</v>
      </c>
      <c r="F297" s="36">
        <v>108.23333333333333</v>
      </c>
      <c r="G297" s="36">
        <v>106.46666666666667</v>
      </c>
      <c r="H297" s="36">
        <v>116.46666666666667</v>
      </c>
      <c r="I297" s="36">
        <v>118.23333333333335</v>
      </c>
      <c r="J297" s="36">
        <v>121.46666666666667</v>
      </c>
      <c r="K297" s="31">
        <v>115</v>
      </c>
      <c r="L297" s="31">
        <v>110</v>
      </c>
      <c r="M297" s="31">
        <v>68.97381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464.85</v>
      </c>
      <c r="D298" s="36">
        <v>464.95</v>
      </c>
      <c r="E298" s="36">
        <v>462.45</v>
      </c>
      <c r="F298" s="36">
        <v>460.05</v>
      </c>
      <c r="G298" s="36">
        <v>457.55</v>
      </c>
      <c r="H298" s="36">
        <v>467.34999999999997</v>
      </c>
      <c r="I298" s="36">
        <v>469.84999999999997</v>
      </c>
      <c r="J298" s="36">
        <v>472.24999999999994</v>
      </c>
      <c r="K298" s="31">
        <v>467.45</v>
      </c>
      <c r="L298" s="31">
        <v>462.55</v>
      </c>
      <c r="M298" s="31">
        <v>13.210089999999999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611.4</v>
      </c>
      <c r="D299" s="36">
        <v>611.6</v>
      </c>
      <c r="E299" s="36">
        <v>609.30000000000007</v>
      </c>
      <c r="F299" s="36">
        <v>607.20000000000005</v>
      </c>
      <c r="G299" s="36">
        <v>604.90000000000009</v>
      </c>
      <c r="H299" s="36">
        <v>613.70000000000005</v>
      </c>
      <c r="I299" s="36">
        <v>616</v>
      </c>
      <c r="J299" s="36">
        <v>618.1</v>
      </c>
      <c r="K299" s="31">
        <v>613.9</v>
      </c>
      <c r="L299" s="31">
        <v>609.5</v>
      </c>
      <c r="M299" s="31">
        <v>5.8013199999999996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6141</v>
      </c>
      <c r="D300" s="36">
        <v>6161.1500000000005</v>
      </c>
      <c r="E300" s="36">
        <v>6074.3000000000011</v>
      </c>
      <c r="F300" s="36">
        <v>6007.6</v>
      </c>
      <c r="G300" s="36">
        <v>5920.7500000000009</v>
      </c>
      <c r="H300" s="36">
        <v>6227.8500000000013</v>
      </c>
      <c r="I300" s="36">
        <v>6314.7000000000016</v>
      </c>
      <c r="J300" s="36">
        <v>6381.4000000000015</v>
      </c>
      <c r="K300" s="31">
        <v>6248</v>
      </c>
      <c r="L300" s="31">
        <v>6094.45</v>
      </c>
      <c r="M300" s="31">
        <v>0.55154000000000003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5149.6499999999996</v>
      </c>
      <c r="D301" s="36">
        <v>5147.7</v>
      </c>
      <c r="E301" s="36">
        <v>5116.95</v>
      </c>
      <c r="F301" s="36">
        <v>5084.25</v>
      </c>
      <c r="G301" s="36">
        <v>5053.5</v>
      </c>
      <c r="H301" s="36">
        <v>5180.3999999999996</v>
      </c>
      <c r="I301" s="36">
        <v>5211.1499999999996</v>
      </c>
      <c r="J301" s="36">
        <v>5243.8499999999995</v>
      </c>
      <c r="K301" s="31">
        <v>5178.45</v>
      </c>
      <c r="L301" s="31">
        <v>5115</v>
      </c>
      <c r="M301" s="31">
        <v>1.5516399999999999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1199.3</v>
      </c>
      <c r="D302" s="36">
        <v>1195.45</v>
      </c>
      <c r="E302" s="36">
        <v>1189.1000000000001</v>
      </c>
      <c r="F302" s="36">
        <v>1178.9000000000001</v>
      </c>
      <c r="G302" s="36">
        <v>1172.5500000000002</v>
      </c>
      <c r="H302" s="36">
        <v>1205.6500000000001</v>
      </c>
      <c r="I302" s="36">
        <v>1212</v>
      </c>
      <c r="J302" s="36">
        <v>1222.2</v>
      </c>
      <c r="K302" s="31">
        <v>1201.8</v>
      </c>
      <c r="L302" s="31">
        <v>1185.25</v>
      </c>
      <c r="M302" s="31">
        <v>6.6617100000000002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1390.7</v>
      </c>
      <c r="D303" s="36">
        <v>1381.0833333333333</v>
      </c>
      <c r="E303" s="36">
        <v>1361.1666666666665</v>
      </c>
      <c r="F303" s="36">
        <v>1331.6333333333332</v>
      </c>
      <c r="G303" s="36">
        <v>1311.7166666666665</v>
      </c>
      <c r="H303" s="36">
        <v>1410.6166666666666</v>
      </c>
      <c r="I303" s="36">
        <v>1430.5333333333331</v>
      </c>
      <c r="J303" s="36">
        <v>1460.0666666666666</v>
      </c>
      <c r="K303" s="31">
        <v>1401</v>
      </c>
      <c r="L303" s="31">
        <v>1351.55</v>
      </c>
      <c r="M303" s="31">
        <v>1.0341400000000001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861.45</v>
      </c>
      <c r="D304" s="36">
        <v>866.56666666666661</v>
      </c>
      <c r="E304" s="36">
        <v>853.13333333333321</v>
      </c>
      <c r="F304" s="36">
        <v>844.81666666666661</v>
      </c>
      <c r="G304" s="36">
        <v>831.38333333333321</v>
      </c>
      <c r="H304" s="36">
        <v>874.88333333333321</v>
      </c>
      <c r="I304" s="36">
        <v>888.31666666666661</v>
      </c>
      <c r="J304" s="36">
        <v>896.63333333333321</v>
      </c>
      <c r="K304" s="31">
        <v>880</v>
      </c>
      <c r="L304" s="31">
        <v>858.25</v>
      </c>
      <c r="M304" s="31">
        <v>16.016459999999999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1054.05</v>
      </c>
      <c r="D305" s="36">
        <v>1050.7666666666667</v>
      </c>
      <c r="E305" s="36">
        <v>1044.5333333333333</v>
      </c>
      <c r="F305" s="36">
        <v>1035.0166666666667</v>
      </c>
      <c r="G305" s="36">
        <v>1028.7833333333333</v>
      </c>
      <c r="H305" s="36">
        <v>1060.2833333333333</v>
      </c>
      <c r="I305" s="36">
        <v>1066.5166666666664</v>
      </c>
      <c r="J305" s="36">
        <v>1076.0333333333333</v>
      </c>
      <c r="K305" s="31">
        <v>1057</v>
      </c>
      <c r="L305" s="31">
        <v>1041.25</v>
      </c>
      <c r="M305" s="31">
        <v>3.38727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262.7</v>
      </c>
      <c r="D306" s="36">
        <v>261.5</v>
      </c>
      <c r="E306" s="36">
        <v>259.55</v>
      </c>
      <c r="F306" s="36">
        <v>256.40000000000003</v>
      </c>
      <c r="G306" s="36">
        <v>254.45000000000005</v>
      </c>
      <c r="H306" s="36">
        <v>264.64999999999998</v>
      </c>
      <c r="I306" s="36">
        <v>266.60000000000002</v>
      </c>
      <c r="J306" s="36">
        <v>269.74999999999994</v>
      </c>
      <c r="K306" s="31">
        <v>263.45</v>
      </c>
      <c r="L306" s="31">
        <v>258.35000000000002</v>
      </c>
      <c r="M306" s="31">
        <v>22.73658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1488.3</v>
      </c>
      <c r="D307" s="36">
        <v>1484.6833333333334</v>
      </c>
      <c r="E307" s="36">
        <v>1477.1666666666667</v>
      </c>
      <c r="F307" s="36">
        <v>1466.0333333333333</v>
      </c>
      <c r="G307" s="36">
        <v>1458.5166666666667</v>
      </c>
      <c r="H307" s="36">
        <v>1495.8166666666668</v>
      </c>
      <c r="I307" s="36">
        <v>1503.3333333333333</v>
      </c>
      <c r="J307" s="36">
        <v>1514.4666666666669</v>
      </c>
      <c r="K307" s="31">
        <v>1492.2</v>
      </c>
      <c r="L307" s="31">
        <v>1473.55</v>
      </c>
      <c r="M307" s="31">
        <v>12.718680000000001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399.7</v>
      </c>
      <c r="D308" s="36">
        <v>400.56666666666666</v>
      </c>
      <c r="E308" s="36">
        <v>396.13333333333333</v>
      </c>
      <c r="F308" s="36">
        <v>392.56666666666666</v>
      </c>
      <c r="G308" s="36">
        <v>388.13333333333333</v>
      </c>
      <c r="H308" s="36">
        <v>404.13333333333333</v>
      </c>
      <c r="I308" s="36">
        <v>408.56666666666661</v>
      </c>
      <c r="J308" s="36">
        <v>412.13333333333333</v>
      </c>
      <c r="K308" s="31">
        <v>405</v>
      </c>
      <c r="L308" s="31">
        <v>397</v>
      </c>
      <c r="M308" s="31">
        <v>1.5507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495</v>
      </c>
      <c r="D309" s="36">
        <v>498.48333333333329</v>
      </c>
      <c r="E309" s="36">
        <v>488.16666666666657</v>
      </c>
      <c r="F309" s="36">
        <v>481.33333333333326</v>
      </c>
      <c r="G309" s="36">
        <v>471.01666666666654</v>
      </c>
      <c r="H309" s="36">
        <v>505.31666666666661</v>
      </c>
      <c r="I309" s="36">
        <v>515.63333333333333</v>
      </c>
      <c r="J309" s="36">
        <v>522.4666666666667</v>
      </c>
      <c r="K309" s="31">
        <v>508.8</v>
      </c>
      <c r="L309" s="31">
        <v>491.65</v>
      </c>
      <c r="M309" s="31">
        <v>1.7708600000000001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363.9</v>
      </c>
      <c r="D310" s="36">
        <v>361.16666666666669</v>
      </c>
      <c r="E310" s="36">
        <v>356.33333333333337</v>
      </c>
      <c r="F310" s="36">
        <v>348.76666666666671</v>
      </c>
      <c r="G310" s="36">
        <v>343.93333333333339</v>
      </c>
      <c r="H310" s="36">
        <v>368.73333333333335</v>
      </c>
      <c r="I310" s="36">
        <v>373.56666666666672</v>
      </c>
      <c r="J310" s="36">
        <v>381.13333333333333</v>
      </c>
      <c r="K310" s="31">
        <v>366</v>
      </c>
      <c r="L310" s="31">
        <v>353.6</v>
      </c>
      <c r="M310" s="31">
        <v>1.90812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142.80000000000001</v>
      </c>
      <c r="D311" s="36">
        <v>141.81666666666666</v>
      </c>
      <c r="E311" s="36">
        <v>140.18333333333334</v>
      </c>
      <c r="F311" s="36">
        <v>137.56666666666666</v>
      </c>
      <c r="G311" s="36">
        <v>135.93333333333334</v>
      </c>
      <c r="H311" s="36">
        <v>144.43333333333334</v>
      </c>
      <c r="I311" s="36">
        <v>146.06666666666666</v>
      </c>
      <c r="J311" s="36">
        <v>148.68333333333334</v>
      </c>
      <c r="K311" s="31">
        <v>143.44999999999999</v>
      </c>
      <c r="L311" s="31">
        <v>139.19999999999999</v>
      </c>
      <c r="M311" s="31">
        <v>57.392620000000001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109.1</v>
      </c>
      <c r="D312" s="36">
        <v>109.91666666666667</v>
      </c>
      <c r="E312" s="36">
        <v>107.48333333333335</v>
      </c>
      <c r="F312" s="36">
        <v>105.86666666666667</v>
      </c>
      <c r="G312" s="36">
        <v>103.43333333333335</v>
      </c>
      <c r="H312" s="36">
        <v>111.53333333333335</v>
      </c>
      <c r="I312" s="36">
        <v>113.96666666666665</v>
      </c>
      <c r="J312" s="36">
        <v>115.58333333333334</v>
      </c>
      <c r="K312" s="31">
        <v>112.35</v>
      </c>
      <c r="L312" s="31">
        <v>108.3</v>
      </c>
      <c r="M312" s="31">
        <v>56.031460000000003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1762.15</v>
      </c>
      <c r="D313" s="36">
        <v>1756.7166666666665</v>
      </c>
      <c r="E313" s="36">
        <v>1738.4333333333329</v>
      </c>
      <c r="F313" s="36">
        <v>1714.7166666666665</v>
      </c>
      <c r="G313" s="36">
        <v>1696.4333333333329</v>
      </c>
      <c r="H313" s="36">
        <v>1780.4333333333329</v>
      </c>
      <c r="I313" s="36">
        <v>1798.7166666666662</v>
      </c>
      <c r="J313" s="36">
        <v>1822.4333333333329</v>
      </c>
      <c r="K313" s="31">
        <v>1775</v>
      </c>
      <c r="L313" s="31">
        <v>1733</v>
      </c>
      <c r="M313" s="31">
        <v>3.2132100000000001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534</v>
      </c>
      <c r="D314" s="36">
        <v>533.01666666666665</v>
      </c>
      <c r="E314" s="36">
        <v>529.0333333333333</v>
      </c>
      <c r="F314" s="36">
        <v>524.06666666666661</v>
      </c>
      <c r="G314" s="36">
        <v>520.08333333333326</v>
      </c>
      <c r="H314" s="36">
        <v>537.98333333333335</v>
      </c>
      <c r="I314" s="36">
        <v>541.9666666666667</v>
      </c>
      <c r="J314" s="36">
        <v>546.93333333333339</v>
      </c>
      <c r="K314" s="31">
        <v>537</v>
      </c>
      <c r="L314" s="31">
        <v>528.04999999999995</v>
      </c>
      <c r="M314" s="31">
        <v>8.7072299999999991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10284.85</v>
      </c>
      <c r="D315" s="36">
        <v>10291.933333333334</v>
      </c>
      <c r="E315" s="36">
        <v>10244.916666666668</v>
      </c>
      <c r="F315" s="36">
        <v>10204.983333333334</v>
      </c>
      <c r="G315" s="36">
        <v>10157.966666666667</v>
      </c>
      <c r="H315" s="36">
        <v>10331.866666666669</v>
      </c>
      <c r="I315" s="36">
        <v>10378.883333333335</v>
      </c>
      <c r="J315" s="36">
        <v>10418.816666666669</v>
      </c>
      <c r="K315" s="31">
        <v>10338.950000000001</v>
      </c>
      <c r="L315" s="31">
        <v>10252</v>
      </c>
      <c r="M315" s="31">
        <v>4.9045899999999998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2258.4499999999998</v>
      </c>
      <c r="D316" s="36">
        <v>2260.5666666666666</v>
      </c>
      <c r="E316" s="36">
        <v>2233.1333333333332</v>
      </c>
      <c r="F316" s="36">
        <v>2207.8166666666666</v>
      </c>
      <c r="G316" s="36">
        <v>2180.3833333333332</v>
      </c>
      <c r="H316" s="36">
        <v>2285.8833333333332</v>
      </c>
      <c r="I316" s="36">
        <v>2313.3166666666666</v>
      </c>
      <c r="J316" s="36">
        <v>2338.6333333333332</v>
      </c>
      <c r="K316" s="31">
        <v>2288</v>
      </c>
      <c r="L316" s="31">
        <v>2235.25</v>
      </c>
      <c r="M316" s="31">
        <v>0.29876000000000003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905.25</v>
      </c>
      <c r="D317" s="36">
        <v>901.51666666666677</v>
      </c>
      <c r="E317" s="36">
        <v>894.83333333333348</v>
      </c>
      <c r="F317" s="36">
        <v>884.41666666666674</v>
      </c>
      <c r="G317" s="36">
        <v>877.73333333333346</v>
      </c>
      <c r="H317" s="36">
        <v>911.93333333333351</v>
      </c>
      <c r="I317" s="36">
        <v>918.61666666666667</v>
      </c>
      <c r="J317" s="36">
        <v>929.03333333333353</v>
      </c>
      <c r="K317" s="31">
        <v>908.2</v>
      </c>
      <c r="L317" s="31">
        <v>891.1</v>
      </c>
      <c r="M317" s="31">
        <v>3.2562099999999998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594</v>
      </c>
      <c r="D318" s="36">
        <v>591</v>
      </c>
      <c r="E318" s="36">
        <v>573</v>
      </c>
      <c r="F318" s="36">
        <v>552</v>
      </c>
      <c r="G318" s="36">
        <v>534</v>
      </c>
      <c r="H318" s="36">
        <v>612</v>
      </c>
      <c r="I318" s="36">
        <v>630</v>
      </c>
      <c r="J318" s="36">
        <v>651</v>
      </c>
      <c r="K318" s="31">
        <v>609</v>
      </c>
      <c r="L318" s="31">
        <v>570</v>
      </c>
      <c r="M318" s="31">
        <v>14.365180000000001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1940.25</v>
      </c>
      <c r="D319" s="36">
        <v>1941.05</v>
      </c>
      <c r="E319" s="36">
        <v>1915.1</v>
      </c>
      <c r="F319" s="36">
        <v>1889.95</v>
      </c>
      <c r="G319" s="36">
        <v>1864</v>
      </c>
      <c r="H319" s="36">
        <v>1966.1999999999998</v>
      </c>
      <c r="I319" s="36">
        <v>1992.15</v>
      </c>
      <c r="J319" s="36">
        <v>2017.2999999999997</v>
      </c>
      <c r="K319" s="31">
        <v>1967</v>
      </c>
      <c r="L319" s="31">
        <v>1915.9</v>
      </c>
      <c r="M319" s="31">
        <v>13.37712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791.95</v>
      </c>
      <c r="D320" s="36">
        <v>791.76666666666677</v>
      </c>
      <c r="E320" s="36">
        <v>778.03333333333353</v>
      </c>
      <c r="F320" s="36">
        <v>764.11666666666679</v>
      </c>
      <c r="G320" s="36">
        <v>750.38333333333355</v>
      </c>
      <c r="H320" s="36">
        <v>805.68333333333351</v>
      </c>
      <c r="I320" s="36">
        <v>819.41666666666686</v>
      </c>
      <c r="J320" s="36">
        <v>833.33333333333348</v>
      </c>
      <c r="K320" s="31">
        <v>805.5</v>
      </c>
      <c r="L320" s="31">
        <v>777.85</v>
      </c>
      <c r="M320" s="31">
        <v>0.58586000000000005</v>
      </c>
      <c r="N320" s="1"/>
      <c r="O320" s="1"/>
    </row>
    <row r="321" spans="1:15" ht="12.75" customHeight="1">
      <c r="A321" s="33">
        <v>311</v>
      </c>
      <c r="B321" s="53" t="s">
        <v>878</v>
      </c>
      <c r="C321" s="31">
        <v>929.55</v>
      </c>
      <c r="D321" s="36">
        <v>919.4666666666667</v>
      </c>
      <c r="E321" s="36">
        <v>900.18333333333339</v>
      </c>
      <c r="F321" s="36">
        <v>870.81666666666672</v>
      </c>
      <c r="G321" s="36">
        <v>851.53333333333342</v>
      </c>
      <c r="H321" s="36">
        <v>948.83333333333337</v>
      </c>
      <c r="I321" s="36">
        <v>968.11666666666667</v>
      </c>
      <c r="J321" s="36">
        <v>997.48333333333335</v>
      </c>
      <c r="K321" s="31">
        <v>938.75</v>
      </c>
      <c r="L321" s="31">
        <v>890.1</v>
      </c>
      <c r="M321" s="31">
        <v>0.86502000000000001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1261.1500000000001</v>
      </c>
      <c r="D322" s="36">
        <v>1249.8666666666666</v>
      </c>
      <c r="E322" s="36">
        <v>1229.8833333333332</v>
      </c>
      <c r="F322" s="36">
        <v>1198.6166666666666</v>
      </c>
      <c r="G322" s="36">
        <v>1178.6333333333332</v>
      </c>
      <c r="H322" s="36">
        <v>1281.1333333333332</v>
      </c>
      <c r="I322" s="36">
        <v>1301.1166666666663</v>
      </c>
      <c r="J322" s="36">
        <v>1332.3833333333332</v>
      </c>
      <c r="K322" s="31">
        <v>1269.8499999999999</v>
      </c>
      <c r="L322" s="31">
        <v>1218.5999999999999</v>
      </c>
      <c r="M322" s="31">
        <v>1.26875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1571.55</v>
      </c>
      <c r="D323" s="36">
        <v>1535.8500000000001</v>
      </c>
      <c r="E323" s="36">
        <v>1491.7000000000003</v>
      </c>
      <c r="F323" s="36">
        <v>1411.8500000000001</v>
      </c>
      <c r="G323" s="36">
        <v>1367.7000000000003</v>
      </c>
      <c r="H323" s="36">
        <v>1615.7000000000003</v>
      </c>
      <c r="I323" s="36">
        <v>1659.8500000000004</v>
      </c>
      <c r="J323" s="36">
        <v>1739.7000000000003</v>
      </c>
      <c r="K323" s="31">
        <v>1580</v>
      </c>
      <c r="L323" s="31">
        <v>1456</v>
      </c>
      <c r="M323" s="31">
        <v>14.497199999999999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53.95</v>
      </c>
      <c r="D324" s="36">
        <v>54.483333333333327</v>
      </c>
      <c r="E324" s="36">
        <v>52.766666666666652</v>
      </c>
      <c r="F324" s="36">
        <v>51.583333333333321</v>
      </c>
      <c r="G324" s="36">
        <v>49.866666666666646</v>
      </c>
      <c r="H324" s="36">
        <v>55.666666666666657</v>
      </c>
      <c r="I324" s="36">
        <v>57.38333333333334</v>
      </c>
      <c r="J324" s="36">
        <v>58.566666666666663</v>
      </c>
      <c r="K324" s="31">
        <v>56.2</v>
      </c>
      <c r="L324" s="31">
        <v>53.3</v>
      </c>
      <c r="M324" s="31">
        <v>68.050250000000005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58.8</v>
      </c>
      <c r="D325" s="36">
        <v>58.633333333333333</v>
      </c>
      <c r="E325" s="36">
        <v>58.016666666666666</v>
      </c>
      <c r="F325" s="36">
        <v>57.233333333333334</v>
      </c>
      <c r="G325" s="36">
        <v>56.616666666666667</v>
      </c>
      <c r="H325" s="36">
        <v>59.416666666666664</v>
      </c>
      <c r="I325" s="36">
        <v>60.033333333333324</v>
      </c>
      <c r="J325" s="36">
        <v>60.816666666666663</v>
      </c>
      <c r="K325" s="31">
        <v>59.25</v>
      </c>
      <c r="L325" s="31">
        <v>57.85</v>
      </c>
      <c r="M325" s="31">
        <v>83.889840000000007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999.2</v>
      </c>
      <c r="D326" s="36">
        <v>1004.0499999999998</v>
      </c>
      <c r="E326" s="36">
        <v>985.6999999999997</v>
      </c>
      <c r="F326" s="36">
        <v>972.19999999999982</v>
      </c>
      <c r="G326" s="36">
        <v>953.84999999999968</v>
      </c>
      <c r="H326" s="36">
        <v>1017.5499999999997</v>
      </c>
      <c r="I326" s="36">
        <v>1035.8999999999999</v>
      </c>
      <c r="J326" s="36">
        <v>1049.3999999999996</v>
      </c>
      <c r="K326" s="31">
        <v>1022.4</v>
      </c>
      <c r="L326" s="31">
        <v>990.55</v>
      </c>
      <c r="M326" s="31">
        <v>2.4353799999999999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2191.6999999999998</v>
      </c>
      <c r="D327" s="36">
        <v>2198.8833333333337</v>
      </c>
      <c r="E327" s="36">
        <v>2174.8666666666672</v>
      </c>
      <c r="F327" s="36">
        <v>2158.0333333333338</v>
      </c>
      <c r="G327" s="36">
        <v>2134.0166666666673</v>
      </c>
      <c r="H327" s="36">
        <v>2215.7166666666672</v>
      </c>
      <c r="I327" s="36">
        <v>2239.7333333333336</v>
      </c>
      <c r="J327" s="36">
        <v>2256.5666666666671</v>
      </c>
      <c r="K327" s="31">
        <v>2222.9</v>
      </c>
      <c r="L327" s="31">
        <v>2182.0500000000002</v>
      </c>
      <c r="M327" s="31">
        <v>5.8405699999999996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107391.85</v>
      </c>
      <c r="D328" s="36">
        <v>107796.68333333333</v>
      </c>
      <c r="E328" s="36">
        <v>106698.36666666667</v>
      </c>
      <c r="F328" s="36">
        <v>106004.88333333333</v>
      </c>
      <c r="G328" s="36">
        <v>104906.56666666667</v>
      </c>
      <c r="H328" s="36">
        <v>108490.16666666667</v>
      </c>
      <c r="I328" s="36">
        <v>109588.48333333335</v>
      </c>
      <c r="J328" s="36">
        <v>110281.96666666667</v>
      </c>
      <c r="K328" s="31">
        <v>108895</v>
      </c>
      <c r="L328" s="31">
        <v>107103.2</v>
      </c>
      <c r="M328" s="31">
        <v>7.7160000000000006E-2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2532.85</v>
      </c>
      <c r="D329" s="36">
        <v>2525.8666666666663</v>
      </c>
      <c r="E329" s="36">
        <v>2507.0333333333328</v>
      </c>
      <c r="F329" s="36">
        <v>2481.2166666666667</v>
      </c>
      <c r="G329" s="36">
        <v>2462.3833333333332</v>
      </c>
      <c r="H329" s="36">
        <v>2551.6833333333325</v>
      </c>
      <c r="I329" s="36">
        <v>2570.5166666666655</v>
      </c>
      <c r="J329" s="36">
        <v>2596.3333333333321</v>
      </c>
      <c r="K329" s="31">
        <v>2544.6999999999998</v>
      </c>
      <c r="L329" s="31">
        <v>2500.0500000000002</v>
      </c>
      <c r="M329" s="31">
        <v>0.93152999999999997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2566.15</v>
      </c>
      <c r="D330" s="36">
        <v>2557.75</v>
      </c>
      <c r="E330" s="36">
        <v>2530.8000000000002</v>
      </c>
      <c r="F330" s="36">
        <v>2495.4500000000003</v>
      </c>
      <c r="G330" s="36">
        <v>2468.5000000000005</v>
      </c>
      <c r="H330" s="36">
        <v>2593.1</v>
      </c>
      <c r="I330" s="36">
        <v>2620.0499999999997</v>
      </c>
      <c r="J330" s="36">
        <v>2655.3999999999996</v>
      </c>
      <c r="K330" s="31">
        <v>2584.6999999999998</v>
      </c>
      <c r="L330" s="31">
        <v>2522.4</v>
      </c>
      <c r="M330" s="31">
        <v>10.197699999999999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1331.9</v>
      </c>
      <c r="D331" s="36">
        <v>1334.0833333333333</v>
      </c>
      <c r="E331" s="36">
        <v>1323.6666666666665</v>
      </c>
      <c r="F331" s="36">
        <v>1315.4333333333332</v>
      </c>
      <c r="G331" s="36">
        <v>1305.0166666666664</v>
      </c>
      <c r="H331" s="36">
        <v>1342.3166666666666</v>
      </c>
      <c r="I331" s="36">
        <v>1352.7333333333331</v>
      </c>
      <c r="J331" s="36">
        <v>1360.9666666666667</v>
      </c>
      <c r="K331" s="31">
        <v>1344.5</v>
      </c>
      <c r="L331" s="31">
        <v>1325.85</v>
      </c>
      <c r="M331" s="31">
        <v>1.9732799999999999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1037.3</v>
      </c>
      <c r="D332" s="36">
        <v>1039.55</v>
      </c>
      <c r="E332" s="36">
        <v>1024.25</v>
      </c>
      <c r="F332" s="36">
        <v>1011.2</v>
      </c>
      <c r="G332" s="36">
        <v>995.90000000000009</v>
      </c>
      <c r="H332" s="36">
        <v>1052.5999999999999</v>
      </c>
      <c r="I332" s="36">
        <v>1067.8999999999996</v>
      </c>
      <c r="J332" s="36">
        <v>1080.9499999999998</v>
      </c>
      <c r="K332" s="31">
        <v>1054.8499999999999</v>
      </c>
      <c r="L332" s="31">
        <v>1026.5</v>
      </c>
      <c r="M332" s="31">
        <v>3.4532600000000002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748.2</v>
      </c>
      <c r="D333" s="36">
        <v>752.93333333333339</v>
      </c>
      <c r="E333" s="36">
        <v>738.86666666666679</v>
      </c>
      <c r="F333" s="36">
        <v>729.53333333333342</v>
      </c>
      <c r="G333" s="36">
        <v>715.46666666666681</v>
      </c>
      <c r="H333" s="36">
        <v>762.26666666666677</v>
      </c>
      <c r="I333" s="36">
        <v>776.33333333333337</v>
      </c>
      <c r="J333" s="36">
        <v>785.66666666666674</v>
      </c>
      <c r="K333" s="31">
        <v>767</v>
      </c>
      <c r="L333" s="31">
        <v>743.6</v>
      </c>
      <c r="M333" s="31">
        <v>5.0269300000000001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94.95</v>
      </c>
      <c r="D334" s="36">
        <v>94.45</v>
      </c>
      <c r="E334" s="36">
        <v>93.600000000000009</v>
      </c>
      <c r="F334" s="36">
        <v>92.25</v>
      </c>
      <c r="G334" s="36">
        <v>91.4</v>
      </c>
      <c r="H334" s="36">
        <v>95.800000000000011</v>
      </c>
      <c r="I334" s="36">
        <v>96.65</v>
      </c>
      <c r="J334" s="36">
        <v>98.000000000000014</v>
      </c>
      <c r="K334" s="31">
        <v>95.3</v>
      </c>
      <c r="L334" s="31">
        <v>93.1</v>
      </c>
      <c r="M334" s="31">
        <v>94.755120000000005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3636.05</v>
      </c>
      <c r="D335" s="36">
        <v>3605.35</v>
      </c>
      <c r="E335" s="36">
        <v>3567.8999999999996</v>
      </c>
      <c r="F335" s="36">
        <v>3499.7499999999995</v>
      </c>
      <c r="G335" s="36">
        <v>3462.2999999999993</v>
      </c>
      <c r="H335" s="36">
        <v>3673.5</v>
      </c>
      <c r="I335" s="36">
        <v>3710.95</v>
      </c>
      <c r="J335" s="36">
        <v>3779.1000000000004</v>
      </c>
      <c r="K335" s="31">
        <v>3642.8</v>
      </c>
      <c r="L335" s="31">
        <v>3537.2</v>
      </c>
      <c r="M335" s="31">
        <v>2.0222600000000002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815.45</v>
      </c>
      <c r="D336" s="36">
        <v>817.13333333333333</v>
      </c>
      <c r="E336" s="36">
        <v>809.26666666666665</v>
      </c>
      <c r="F336" s="36">
        <v>803.08333333333337</v>
      </c>
      <c r="G336" s="36">
        <v>795.2166666666667</v>
      </c>
      <c r="H336" s="36">
        <v>823.31666666666661</v>
      </c>
      <c r="I336" s="36">
        <v>831.18333333333317</v>
      </c>
      <c r="J336" s="36">
        <v>837.36666666666656</v>
      </c>
      <c r="K336" s="31">
        <v>825</v>
      </c>
      <c r="L336" s="31">
        <v>810.95</v>
      </c>
      <c r="M336" s="31">
        <v>0.94269999999999998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67.45</v>
      </c>
      <c r="D337" s="36">
        <v>67.516666666666666</v>
      </c>
      <c r="E337" s="36">
        <v>66.933333333333337</v>
      </c>
      <c r="F337" s="36">
        <v>66.416666666666671</v>
      </c>
      <c r="G337" s="36">
        <v>65.833333333333343</v>
      </c>
      <c r="H337" s="36">
        <v>68.033333333333331</v>
      </c>
      <c r="I337" s="36">
        <v>68.616666666666674</v>
      </c>
      <c r="J337" s="36">
        <v>69.133333333333326</v>
      </c>
      <c r="K337" s="31">
        <v>68.099999999999994</v>
      </c>
      <c r="L337" s="31">
        <v>67</v>
      </c>
      <c r="M337" s="31">
        <v>120.56332999999999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152.15</v>
      </c>
      <c r="D338" s="36">
        <v>151.69999999999999</v>
      </c>
      <c r="E338" s="36">
        <v>150.14999999999998</v>
      </c>
      <c r="F338" s="36">
        <v>148.14999999999998</v>
      </c>
      <c r="G338" s="36">
        <v>146.59999999999997</v>
      </c>
      <c r="H338" s="36">
        <v>153.69999999999999</v>
      </c>
      <c r="I338" s="36">
        <v>155.25</v>
      </c>
      <c r="J338" s="36">
        <v>157.25</v>
      </c>
      <c r="K338" s="31">
        <v>153.25</v>
      </c>
      <c r="L338" s="31">
        <v>149.69999999999999</v>
      </c>
      <c r="M338" s="31">
        <v>34.559510000000003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24289.55</v>
      </c>
      <c r="D339" s="36">
        <v>24246.25</v>
      </c>
      <c r="E339" s="36">
        <v>24102</v>
      </c>
      <c r="F339" s="36">
        <v>23914.45</v>
      </c>
      <c r="G339" s="36">
        <v>23770.2</v>
      </c>
      <c r="H339" s="36">
        <v>24433.8</v>
      </c>
      <c r="I339" s="36">
        <v>24578.05</v>
      </c>
      <c r="J339" s="36">
        <v>24765.599999999999</v>
      </c>
      <c r="K339" s="31">
        <v>24390.5</v>
      </c>
      <c r="L339" s="31">
        <v>24058.7</v>
      </c>
      <c r="M339" s="31">
        <v>0.74275999999999998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71.7</v>
      </c>
      <c r="D340" s="36">
        <v>71.783333333333331</v>
      </c>
      <c r="E340" s="36">
        <v>70.566666666666663</v>
      </c>
      <c r="F340" s="36">
        <v>69.433333333333337</v>
      </c>
      <c r="G340" s="36">
        <v>68.216666666666669</v>
      </c>
      <c r="H340" s="36">
        <v>72.916666666666657</v>
      </c>
      <c r="I340" s="36">
        <v>74.133333333333326</v>
      </c>
      <c r="J340" s="36">
        <v>75.266666666666652</v>
      </c>
      <c r="K340" s="31">
        <v>73</v>
      </c>
      <c r="L340" s="31">
        <v>70.650000000000006</v>
      </c>
      <c r="M340" s="31">
        <v>32.073740000000001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50.4</v>
      </c>
      <c r="D341" s="36">
        <v>50.6</v>
      </c>
      <c r="E341" s="36">
        <v>50.050000000000004</v>
      </c>
      <c r="F341" s="36">
        <v>49.7</v>
      </c>
      <c r="G341" s="36">
        <v>49.150000000000006</v>
      </c>
      <c r="H341" s="36">
        <v>50.95</v>
      </c>
      <c r="I341" s="36">
        <v>51.5</v>
      </c>
      <c r="J341" s="36">
        <v>51.85</v>
      </c>
      <c r="K341" s="31">
        <v>51.15</v>
      </c>
      <c r="L341" s="31">
        <v>50.25</v>
      </c>
      <c r="M341" s="31">
        <v>82.169300000000007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403.75</v>
      </c>
      <c r="D342" s="36">
        <v>399.2833333333333</v>
      </c>
      <c r="E342" s="36">
        <v>391.76666666666659</v>
      </c>
      <c r="F342" s="36">
        <v>379.7833333333333</v>
      </c>
      <c r="G342" s="36">
        <v>372.26666666666659</v>
      </c>
      <c r="H342" s="36">
        <v>411.26666666666659</v>
      </c>
      <c r="I342" s="36">
        <v>418.78333333333325</v>
      </c>
      <c r="J342" s="36">
        <v>430.76666666666659</v>
      </c>
      <c r="K342" s="31">
        <v>406.8</v>
      </c>
      <c r="L342" s="31">
        <v>387.3</v>
      </c>
      <c r="M342" s="31">
        <v>15.66642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142.05000000000001</v>
      </c>
      <c r="D343" s="36">
        <v>140.98333333333335</v>
      </c>
      <c r="E343" s="36">
        <v>139.41666666666669</v>
      </c>
      <c r="F343" s="36">
        <v>136.78333333333333</v>
      </c>
      <c r="G343" s="36">
        <v>135.21666666666667</v>
      </c>
      <c r="H343" s="36">
        <v>143.6166666666667</v>
      </c>
      <c r="I343" s="36">
        <v>145.18333333333337</v>
      </c>
      <c r="J343" s="36">
        <v>147.81666666666672</v>
      </c>
      <c r="K343" s="31">
        <v>142.55000000000001</v>
      </c>
      <c r="L343" s="31">
        <v>138.35</v>
      </c>
      <c r="M343" s="31">
        <v>23.918130000000001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160.35</v>
      </c>
      <c r="D344" s="36">
        <v>160.68333333333334</v>
      </c>
      <c r="E344" s="36">
        <v>159.11666666666667</v>
      </c>
      <c r="F344" s="36">
        <v>157.88333333333333</v>
      </c>
      <c r="G344" s="36">
        <v>156.31666666666666</v>
      </c>
      <c r="H344" s="36">
        <v>161.91666666666669</v>
      </c>
      <c r="I344" s="36">
        <v>163.48333333333335</v>
      </c>
      <c r="J344" s="36">
        <v>164.7166666666667</v>
      </c>
      <c r="K344" s="31">
        <v>162.25</v>
      </c>
      <c r="L344" s="31">
        <v>159.44999999999999</v>
      </c>
      <c r="M344" s="31">
        <v>75.896379999999994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41</v>
      </c>
      <c r="D345" s="36">
        <v>40.983333333333327</v>
      </c>
      <c r="E345" s="36">
        <v>40.666666666666657</v>
      </c>
      <c r="F345" s="36">
        <v>40.333333333333329</v>
      </c>
      <c r="G345" s="36">
        <v>40.016666666666659</v>
      </c>
      <c r="H345" s="36">
        <v>41.316666666666656</v>
      </c>
      <c r="I345" s="36">
        <v>41.633333333333333</v>
      </c>
      <c r="J345" s="36">
        <v>41.966666666666654</v>
      </c>
      <c r="K345" s="31">
        <v>41.3</v>
      </c>
      <c r="L345" s="31">
        <v>40.65</v>
      </c>
      <c r="M345" s="31">
        <v>43.449460000000002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215.9</v>
      </c>
      <c r="D346" s="36">
        <v>216.46666666666667</v>
      </c>
      <c r="E346" s="36">
        <v>213.08333333333334</v>
      </c>
      <c r="F346" s="36">
        <v>210.26666666666668</v>
      </c>
      <c r="G346" s="36">
        <v>206.88333333333335</v>
      </c>
      <c r="H346" s="36">
        <v>219.28333333333333</v>
      </c>
      <c r="I346" s="36">
        <v>222.66666666666666</v>
      </c>
      <c r="J346" s="36">
        <v>225.48333333333332</v>
      </c>
      <c r="K346" s="31">
        <v>219.85</v>
      </c>
      <c r="L346" s="31">
        <v>213.65</v>
      </c>
      <c r="M346" s="31">
        <v>6.5823200000000002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235.85</v>
      </c>
      <c r="D347" s="36">
        <v>235.86666666666665</v>
      </c>
      <c r="E347" s="36">
        <v>234.5333333333333</v>
      </c>
      <c r="F347" s="36">
        <v>233.21666666666667</v>
      </c>
      <c r="G347" s="36">
        <v>231.88333333333333</v>
      </c>
      <c r="H347" s="36">
        <v>237.18333333333328</v>
      </c>
      <c r="I347" s="36">
        <v>238.51666666666659</v>
      </c>
      <c r="J347" s="36">
        <v>239.83333333333326</v>
      </c>
      <c r="K347" s="31">
        <v>237.2</v>
      </c>
      <c r="L347" s="31">
        <v>234.55</v>
      </c>
      <c r="M347" s="31">
        <v>53.386049999999997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346.1</v>
      </c>
      <c r="D348" s="36">
        <v>345.16666666666669</v>
      </c>
      <c r="E348" s="36">
        <v>341.33333333333337</v>
      </c>
      <c r="F348" s="36">
        <v>336.56666666666666</v>
      </c>
      <c r="G348" s="36">
        <v>332.73333333333335</v>
      </c>
      <c r="H348" s="36">
        <v>349.93333333333339</v>
      </c>
      <c r="I348" s="36">
        <v>353.76666666666677</v>
      </c>
      <c r="J348" s="36">
        <v>358.53333333333342</v>
      </c>
      <c r="K348" s="31">
        <v>349</v>
      </c>
      <c r="L348" s="31">
        <v>340.4</v>
      </c>
      <c r="M348" s="31">
        <v>2.00718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1245.2</v>
      </c>
      <c r="D349" s="36">
        <v>1242.5666666666666</v>
      </c>
      <c r="E349" s="36">
        <v>1233.8833333333332</v>
      </c>
      <c r="F349" s="36">
        <v>1222.5666666666666</v>
      </c>
      <c r="G349" s="36">
        <v>1213.8833333333332</v>
      </c>
      <c r="H349" s="36">
        <v>1253.8833333333332</v>
      </c>
      <c r="I349" s="36">
        <v>1262.5666666666666</v>
      </c>
      <c r="J349" s="36">
        <v>1273.8833333333332</v>
      </c>
      <c r="K349" s="31">
        <v>1251.25</v>
      </c>
      <c r="L349" s="31">
        <v>1231.25</v>
      </c>
      <c r="M349" s="31">
        <v>7.4237500000000001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193.3</v>
      </c>
      <c r="D350" s="36">
        <v>192.35</v>
      </c>
      <c r="E350" s="36">
        <v>190.5</v>
      </c>
      <c r="F350" s="36">
        <v>187.70000000000002</v>
      </c>
      <c r="G350" s="36">
        <v>185.85000000000002</v>
      </c>
      <c r="H350" s="36">
        <v>195.14999999999998</v>
      </c>
      <c r="I350" s="36">
        <v>196.99999999999994</v>
      </c>
      <c r="J350" s="36">
        <v>199.79999999999995</v>
      </c>
      <c r="K350" s="31">
        <v>194.2</v>
      </c>
      <c r="L350" s="31">
        <v>189.55</v>
      </c>
      <c r="M350" s="31">
        <v>89.62124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311.3</v>
      </c>
      <c r="D351" s="36">
        <v>310.11666666666667</v>
      </c>
      <c r="E351" s="36">
        <v>304.53333333333336</v>
      </c>
      <c r="F351" s="36">
        <v>297.76666666666671</v>
      </c>
      <c r="G351" s="36">
        <v>292.18333333333339</v>
      </c>
      <c r="H351" s="36">
        <v>316.88333333333333</v>
      </c>
      <c r="I351" s="36">
        <v>322.46666666666658</v>
      </c>
      <c r="J351" s="36">
        <v>329.23333333333329</v>
      </c>
      <c r="K351" s="31">
        <v>315.7</v>
      </c>
      <c r="L351" s="31">
        <v>303.35000000000002</v>
      </c>
      <c r="M351" s="31">
        <v>33.528889999999997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1184.8</v>
      </c>
      <c r="D352" s="36">
        <v>1195.6000000000001</v>
      </c>
      <c r="E352" s="36">
        <v>1168.2000000000003</v>
      </c>
      <c r="F352" s="36">
        <v>1151.6000000000001</v>
      </c>
      <c r="G352" s="36">
        <v>1124.2000000000003</v>
      </c>
      <c r="H352" s="36">
        <v>1212.2000000000003</v>
      </c>
      <c r="I352" s="36">
        <v>1239.6000000000004</v>
      </c>
      <c r="J352" s="36">
        <v>1256.2000000000003</v>
      </c>
      <c r="K352" s="31">
        <v>1223</v>
      </c>
      <c r="L352" s="31">
        <v>1179</v>
      </c>
      <c r="M352" s="31">
        <v>7.8932200000000003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880.65</v>
      </c>
      <c r="D353" s="36">
        <v>890.56666666666661</v>
      </c>
      <c r="E353" s="36">
        <v>866.13333333333321</v>
      </c>
      <c r="F353" s="36">
        <v>851.61666666666656</v>
      </c>
      <c r="G353" s="36">
        <v>827.18333333333317</v>
      </c>
      <c r="H353" s="36">
        <v>905.08333333333326</v>
      </c>
      <c r="I353" s="36">
        <v>929.51666666666665</v>
      </c>
      <c r="J353" s="36">
        <v>944.0333333333333</v>
      </c>
      <c r="K353" s="31">
        <v>915</v>
      </c>
      <c r="L353" s="31">
        <v>876.05</v>
      </c>
      <c r="M353" s="31">
        <v>34.957250000000002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3981.6</v>
      </c>
      <c r="D354" s="36">
        <v>3975.6333333333332</v>
      </c>
      <c r="E354" s="36">
        <v>3950.9666666666662</v>
      </c>
      <c r="F354" s="36">
        <v>3920.333333333333</v>
      </c>
      <c r="G354" s="36">
        <v>3895.6666666666661</v>
      </c>
      <c r="H354" s="36">
        <v>4006.2666666666664</v>
      </c>
      <c r="I354" s="36">
        <v>4030.9333333333334</v>
      </c>
      <c r="J354" s="36">
        <v>4061.5666666666666</v>
      </c>
      <c r="K354" s="31">
        <v>4000.3</v>
      </c>
      <c r="L354" s="31">
        <v>3945</v>
      </c>
      <c r="M354" s="31">
        <v>0.28210000000000002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219.15</v>
      </c>
      <c r="D355" s="36">
        <v>219.75</v>
      </c>
      <c r="E355" s="36">
        <v>216.9</v>
      </c>
      <c r="F355" s="36">
        <v>214.65</v>
      </c>
      <c r="G355" s="36">
        <v>211.8</v>
      </c>
      <c r="H355" s="36">
        <v>222</v>
      </c>
      <c r="I355" s="36">
        <v>224.85000000000002</v>
      </c>
      <c r="J355" s="36">
        <v>227.1</v>
      </c>
      <c r="K355" s="31">
        <v>222.6</v>
      </c>
      <c r="L355" s="31">
        <v>217.5</v>
      </c>
      <c r="M355" s="31">
        <v>1.96685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37501.15</v>
      </c>
      <c r="D356" s="36">
        <v>37545.566666666673</v>
      </c>
      <c r="E356" s="36">
        <v>37312.583333333343</v>
      </c>
      <c r="F356" s="36">
        <v>37124.01666666667</v>
      </c>
      <c r="G356" s="36">
        <v>36891.03333333334</v>
      </c>
      <c r="H356" s="36">
        <v>37734.133333333346</v>
      </c>
      <c r="I356" s="36">
        <v>37967.116666666669</v>
      </c>
      <c r="J356" s="36">
        <v>38155.683333333349</v>
      </c>
      <c r="K356" s="31">
        <v>37778.550000000003</v>
      </c>
      <c r="L356" s="31">
        <v>37357</v>
      </c>
      <c r="M356" s="31">
        <v>0.15698999999999999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1420.35</v>
      </c>
      <c r="D357" s="36">
        <v>1411.8</v>
      </c>
      <c r="E357" s="36">
        <v>1393.6</v>
      </c>
      <c r="F357" s="36">
        <v>1366.85</v>
      </c>
      <c r="G357" s="36">
        <v>1348.6499999999999</v>
      </c>
      <c r="H357" s="36">
        <v>1438.55</v>
      </c>
      <c r="I357" s="36">
        <v>1456.7500000000002</v>
      </c>
      <c r="J357" s="36">
        <v>1483.5</v>
      </c>
      <c r="K357" s="31">
        <v>1430</v>
      </c>
      <c r="L357" s="31">
        <v>1385.05</v>
      </c>
      <c r="M357" s="31">
        <v>9.7137600000000006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724.65</v>
      </c>
      <c r="D358" s="36">
        <v>721.48333333333323</v>
      </c>
      <c r="E358" s="36">
        <v>708.06666666666649</v>
      </c>
      <c r="F358" s="36">
        <v>691.48333333333323</v>
      </c>
      <c r="G358" s="36">
        <v>678.06666666666649</v>
      </c>
      <c r="H358" s="36">
        <v>738.06666666666649</v>
      </c>
      <c r="I358" s="36">
        <v>751.48333333333323</v>
      </c>
      <c r="J358" s="36">
        <v>768.06666666666649</v>
      </c>
      <c r="K358" s="31">
        <v>734.9</v>
      </c>
      <c r="L358" s="31">
        <v>704.9</v>
      </c>
      <c r="M358" s="31">
        <v>33.072839999999999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204.9</v>
      </c>
      <c r="D359" s="36">
        <v>202.70000000000002</v>
      </c>
      <c r="E359" s="36">
        <v>199.55000000000004</v>
      </c>
      <c r="F359" s="36">
        <v>194.20000000000002</v>
      </c>
      <c r="G359" s="36">
        <v>191.05000000000004</v>
      </c>
      <c r="H359" s="36">
        <v>208.05000000000004</v>
      </c>
      <c r="I359" s="36">
        <v>211.20000000000002</v>
      </c>
      <c r="J359" s="36">
        <v>216.55000000000004</v>
      </c>
      <c r="K359" s="31">
        <v>205.85</v>
      </c>
      <c r="L359" s="31">
        <v>197.35</v>
      </c>
      <c r="M359" s="31">
        <v>26.417629999999999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6246</v>
      </c>
      <c r="D360" s="36">
        <v>6270.833333333333</v>
      </c>
      <c r="E360" s="36">
        <v>6195.1666666666661</v>
      </c>
      <c r="F360" s="36">
        <v>6144.333333333333</v>
      </c>
      <c r="G360" s="36">
        <v>6068.6666666666661</v>
      </c>
      <c r="H360" s="36">
        <v>6321.6666666666661</v>
      </c>
      <c r="I360" s="36">
        <v>6397.3333333333321</v>
      </c>
      <c r="J360" s="36">
        <v>6448.1666666666661</v>
      </c>
      <c r="K360" s="31">
        <v>6346.5</v>
      </c>
      <c r="L360" s="31">
        <v>6220</v>
      </c>
      <c r="M360" s="31">
        <v>3.54427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202.8</v>
      </c>
      <c r="D361" s="36">
        <v>201.2166666666667</v>
      </c>
      <c r="E361" s="36">
        <v>198.63333333333338</v>
      </c>
      <c r="F361" s="36">
        <v>194.4666666666667</v>
      </c>
      <c r="G361" s="36">
        <v>191.88333333333338</v>
      </c>
      <c r="H361" s="36">
        <v>205.38333333333338</v>
      </c>
      <c r="I361" s="36">
        <v>207.9666666666667</v>
      </c>
      <c r="J361" s="36">
        <v>212.13333333333338</v>
      </c>
      <c r="K361" s="31">
        <v>203.8</v>
      </c>
      <c r="L361" s="31">
        <v>197.05</v>
      </c>
      <c r="M361" s="31">
        <v>112.91750999999999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3912.35</v>
      </c>
      <c r="D362" s="36">
        <v>3906.0166666666664</v>
      </c>
      <c r="E362" s="36">
        <v>3860.833333333333</v>
      </c>
      <c r="F362" s="36">
        <v>3809.3166666666666</v>
      </c>
      <c r="G362" s="36">
        <v>3764.1333333333332</v>
      </c>
      <c r="H362" s="36">
        <v>3957.5333333333328</v>
      </c>
      <c r="I362" s="36">
        <v>4002.7166666666662</v>
      </c>
      <c r="J362" s="36">
        <v>4054.2333333333327</v>
      </c>
      <c r="K362" s="31">
        <v>3951.2</v>
      </c>
      <c r="L362" s="31">
        <v>3854.5</v>
      </c>
      <c r="M362" s="31">
        <v>0.15837000000000001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2048.0500000000002</v>
      </c>
      <c r="D363" s="36">
        <v>2050.75</v>
      </c>
      <c r="E363" s="36">
        <v>2013.65</v>
      </c>
      <c r="F363" s="36">
        <v>1979.25</v>
      </c>
      <c r="G363" s="36">
        <v>1942.15</v>
      </c>
      <c r="H363" s="36">
        <v>2085.15</v>
      </c>
      <c r="I363" s="36">
        <v>2122.2500000000005</v>
      </c>
      <c r="J363" s="36">
        <v>2156.65</v>
      </c>
      <c r="K363" s="31">
        <v>2087.85</v>
      </c>
      <c r="L363" s="31">
        <v>2016.35</v>
      </c>
      <c r="M363" s="31">
        <v>1.92866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3481.45</v>
      </c>
      <c r="D364" s="36">
        <v>3463.1999999999994</v>
      </c>
      <c r="E364" s="36">
        <v>3399.4499999999989</v>
      </c>
      <c r="F364" s="36">
        <v>3317.4499999999994</v>
      </c>
      <c r="G364" s="36">
        <v>3253.6999999999989</v>
      </c>
      <c r="H364" s="36">
        <v>3545.1999999999989</v>
      </c>
      <c r="I364" s="36">
        <v>3608.95</v>
      </c>
      <c r="J364" s="36">
        <v>3690.9499999999989</v>
      </c>
      <c r="K364" s="31">
        <v>3526.95</v>
      </c>
      <c r="L364" s="31">
        <v>3381.2</v>
      </c>
      <c r="M364" s="31">
        <v>3.3542299999999998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2433.6999999999998</v>
      </c>
      <c r="D365" s="36">
        <v>2442.0333333333333</v>
      </c>
      <c r="E365" s="36">
        <v>2412.6166666666668</v>
      </c>
      <c r="F365" s="36">
        <v>2391.5333333333333</v>
      </c>
      <c r="G365" s="36">
        <v>2362.1166666666668</v>
      </c>
      <c r="H365" s="36">
        <v>2463.1166666666668</v>
      </c>
      <c r="I365" s="36">
        <v>2492.5333333333338</v>
      </c>
      <c r="J365" s="36">
        <v>2513.6166666666668</v>
      </c>
      <c r="K365" s="31">
        <v>2471.4499999999998</v>
      </c>
      <c r="L365" s="31">
        <v>2420.9499999999998</v>
      </c>
      <c r="M365" s="31">
        <v>3.25475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1004.8</v>
      </c>
      <c r="D366" s="36">
        <v>1000.6333333333332</v>
      </c>
      <c r="E366" s="36">
        <v>992.36666666666645</v>
      </c>
      <c r="F366" s="36">
        <v>979.93333333333328</v>
      </c>
      <c r="G366" s="36">
        <v>971.66666666666652</v>
      </c>
      <c r="H366" s="36">
        <v>1013.0666666666664</v>
      </c>
      <c r="I366" s="36">
        <v>1021.3333333333333</v>
      </c>
      <c r="J366" s="36">
        <v>1033.7666666666664</v>
      </c>
      <c r="K366" s="31">
        <v>1008.9</v>
      </c>
      <c r="L366" s="31">
        <v>988.2</v>
      </c>
      <c r="M366" s="31">
        <v>4.0186000000000002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108.5</v>
      </c>
      <c r="D367" s="36">
        <v>107.91666666666667</v>
      </c>
      <c r="E367" s="36">
        <v>104.93333333333334</v>
      </c>
      <c r="F367" s="36">
        <v>101.36666666666666</v>
      </c>
      <c r="G367" s="36">
        <v>98.383333333333326</v>
      </c>
      <c r="H367" s="36">
        <v>111.48333333333335</v>
      </c>
      <c r="I367" s="36">
        <v>114.46666666666667</v>
      </c>
      <c r="J367" s="36">
        <v>118.03333333333336</v>
      </c>
      <c r="K367" s="31">
        <v>110.9</v>
      </c>
      <c r="L367" s="31">
        <v>104.35</v>
      </c>
      <c r="M367" s="31">
        <v>140.99281999999999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746.8</v>
      </c>
      <c r="D368" s="36">
        <v>743.54999999999984</v>
      </c>
      <c r="E368" s="36">
        <v>737.1999999999997</v>
      </c>
      <c r="F368" s="36">
        <v>727.59999999999991</v>
      </c>
      <c r="G368" s="36">
        <v>721.24999999999977</v>
      </c>
      <c r="H368" s="36">
        <v>753.14999999999964</v>
      </c>
      <c r="I368" s="36">
        <v>759.49999999999977</v>
      </c>
      <c r="J368" s="36">
        <v>769.09999999999957</v>
      </c>
      <c r="K368" s="31">
        <v>749.9</v>
      </c>
      <c r="L368" s="31">
        <v>733.95</v>
      </c>
      <c r="M368" s="31">
        <v>3.2704499999999999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332.95</v>
      </c>
      <c r="D369" s="36">
        <v>335.08333333333331</v>
      </c>
      <c r="E369" s="36">
        <v>328.36666666666662</v>
      </c>
      <c r="F369" s="36">
        <v>323.7833333333333</v>
      </c>
      <c r="G369" s="36">
        <v>317.06666666666661</v>
      </c>
      <c r="H369" s="36">
        <v>339.66666666666663</v>
      </c>
      <c r="I369" s="36">
        <v>346.38333333333333</v>
      </c>
      <c r="J369" s="36">
        <v>350.96666666666664</v>
      </c>
      <c r="K369" s="31">
        <v>341.8</v>
      </c>
      <c r="L369" s="31">
        <v>330.5</v>
      </c>
      <c r="M369" s="31">
        <v>3.6675300000000002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1372.4</v>
      </c>
      <c r="D370" s="36">
        <v>1392.5333333333335</v>
      </c>
      <c r="E370" s="36">
        <v>1345.116666666667</v>
      </c>
      <c r="F370" s="36">
        <v>1317.8333333333335</v>
      </c>
      <c r="G370" s="36">
        <v>1270.416666666667</v>
      </c>
      <c r="H370" s="36">
        <v>1419.8166666666671</v>
      </c>
      <c r="I370" s="36">
        <v>1467.2333333333336</v>
      </c>
      <c r="J370" s="36">
        <v>1494.5166666666671</v>
      </c>
      <c r="K370" s="31">
        <v>1439.95</v>
      </c>
      <c r="L370" s="31">
        <v>1365.25</v>
      </c>
      <c r="M370" s="31">
        <v>1.79616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5138.8500000000004</v>
      </c>
      <c r="D371" s="36">
        <v>5119.7333333333336</v>
      </c>
      <c r="E371" s="36">
        <v>5068.4666666666672</v>
      </c>
      <c r="F371" s="36">
        <v>4998.0833333333339</v>
      </c>
      <c r="G371" s="36">
        <v>4946.8166666666675</v>
      </c>
      <c r="H371" s="36">
        <v>5190.1166666666668</v>
      </c>
      <c r="I371" s="36">
        <v>5241.3833333333332</v>
      </c>
      <c r="J371" s="36">
        <v>5311.7666666666664</v>
      </c>
      <c r="K371" s="31">
        <v>5171</v>
      </c>
      <c r="L371" s="31">
        <v>5049.3500000000004</v>
      </c>
      <c r="M371" s="31">
        <v>6.1338299999999997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1059.8499999999999</v>
      </c>
      <c r="D372" s="36">
        <v>1061.2833333333333</v>
      </c>
      <c r="E372" s="36">
        <v>1048.5666666666666</v>
      </c>
      <c r="F372" s="36">
        <v>1037.2833333333333</v>
      </c>
      <c r="G372" s="36">
        <v>1024.5666666666666</v>
      </c>
      <c r="H372" s="36">
        <v>1072.5666666666666</v>
      </c>
      <c r="I372" s="36">
        <v>1085.2833333333333</v>
      </c>
      <c r="J372" s="36">
        <v>1096.5666666666666</v>
      </c>
      <c r="K372" s="31">
        <v>1074</v>
      </c>
      <c r="L372" s="31">
        <v>1050</v>
      </c>
      <c r="M372" s="31">
        <v>0.82735000000000003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349.55</v>
      </c>
      <c r="D373" s="36">
        <v>349.7</v>
      </c>
      <c r="E373" s="36">
        <v>342.4</v>
      </c>
      <c r="F373" s="36">
        <v>335.25</v>
      </c>
      <c r="G373" s="36">
        <v>327.95</v>
      </c>
      <c r="H373" s="36">
        <v>356.84999999999997</v>
      </c>
      <c r="I373" s="36">
        <v>364.15000000000003</v>
      </c>
      <c r="J373" s="36">
        <v>371.29999999999995</v>
      </c>
      <c r="K373" s="31">
        <v>357</v>
      </c>
      <c r="L373" s="31">
        <v>342.55</v>
      </c>
      <c r="M373" s="31">
        <v>37.665990000000001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260.75</v>
      </c>
      <c r="D374" s="36">
        <v>261.06666666666666</v>
      </c>
      <c r="E374" s="36">
        <v>257.48333333333335</v>
      </c>
      <c r="F374" s="36">
        <v>254.2166666666667</v>
      </c>
      <c r="G374" s="36">
        <v>250.63333333333338</v>
      </c>
      <c r="H374" s="36">
        <v>264.33333333333331</v>
      </c>
      <c r="I374" s="36">
        <v>267.91666666666669</v>
      </c>
      <c r="J374" s="36">
        <v>271.18333333333328</v>
      </c>
      <c r="K374" s="31">
        <v>264.64999999999998</v>
      </c>
      <c r="L374" s="31">
        <v>257.8</v>
      </c>
      <c r="M374" s="31">
        <v>150.66703999999999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208.2</v>
      </c>
      <c r="D375" s="36">
        <v>207.36666666666665</v>
      </c>
      <c r="E375" s="36">
        <v>205.7833333333333</v>
      </c>
      <c r="F375" s="36">
        <v>203.36666666666665</v>
      </c>
      <c r="G375" s="36">
        <v>201.7833333333333</v>
      </c>
      <c r="H375" s="36">
        <v>209.7833333333333</v>
      </c>
      <c r="I375" s="36">
        <v>211.36666666666662</v>
      </c>
      <c r="J375" s="36">
        <v>213.7833333333333</v>
      </c>
      <c r="K375" s="31">
        <v>208.95</v>
      </c>
      <c r="L375" s="31">
        <v>204.95</v>
      </c>
      <c r="M375" s="31">
        <v>98.044150000000002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555.45000000000005</v>
      </c>
      <c r="D376" s="36">
        <v>555.13333333333333</v>
      </c>
      <c r="E376" s="36">
        <v>551.4666666666667</v>
      </c>
      <c r="F376" s="36">
        <v>547.48333333333335</v>
      </c>
      <c r="G376" s="36">
        <v>543.81666666666672</v>
      </c>
      <c r="H376" s="36">
        <v>559.11666666666667</v>
      </c>
      <c r="I376" s="36">
        <v>562.78333333333342</v>
      </c>
      <c r="J376" s="36">
        <v>566.76666666666665</v>
      </c>
      <c r="K376" s="31">
        <v>558.79999999999995</v>
      </c>
      <c r="L376" s="31">
        <v>551.15</v>
      </c>
      <c r="M376" s="31">
        <v>5.3326000000000002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800.6</v>
      </c>
      <c r="D377" s="36">
        <v>793.0333333333333</v>
      </c>
      <c r="E377" s="36">
        <v>780.56666666666661</v>
      </c>
      <c r="F377" s="36">
        <v>760.5333333333333</v>
      </c>
      <c r="G377" s="36">
        <v>748.06666666666661</v>
      </c>
      <c r="H377" s="36">
        <v>813.06666666666661</v>
      </c>
      <c r="I377" s="36">
        <v>825.5333333333333</v>
      </c>
      <c r="J377" s="36">
        <v>845.56666666666661</v>
      </c>
      <c r="K377" s="31">
        <v>805.5</v>
      </c>
      <c r="L377" s="31">
        <v>773</v>
      </c>
      <c r="M377" s="31">
        <v>14.74546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618.4</v>
      </c>
      <c r="D378" s="36">
        <v>619.01666666666665</v>
      </c>
      <c r="E378" s="36">
        <v>613.43333333333328</v>
      </c>
      <c r="F378" s="36">
        <v>608.46666666666658</v>
      </c>
      <c r="G378" s="36">
        <v>602.88333333333321</v>
      </c>
      <c r="H378" s="36">
        <v>623.98333333333335</v>
      </c>
      <c r="I378" s="36">
        <v>629.56666666666683</v>
      </c>
      <c r="J378" s="36">
        <v>634.53333333333342</v>
      </c>
      <c r="K378" s="31">
        <v>624.6</v>
      </c>
      <c r="L378" s="31">
        <v>614.04999999999995</v>
      </c>
      <c r="M378" s="31">
        <v>2.10582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147.4</v>
      </c>
      <c r="D379" s="36">
        <v>147.21666666666667</v>
      </c>
      <c r="E379" s="36">
        <v>145.43333333333334</v>
      </c>
      <c r="F379" s="36">
        <v>143.46666666666667</v>
      </c>
      <c r="G379" s="36">
        <v>141.68333333333334</v>
      </c>
      <c r="H379" s="36">
        <v>149.18333333333334</v>
      </c>
      <c r="I379" s="36">
        <v>150.9666666666667</v>
      </c>
      <c r="J379" s="36">
        <v>152.93333333333334</v>
      </c>
      <c r="K379" s="31">
        <v>149</v>
      </c>
      <c r="L379" s="31">
        <v>145.25</v>
      </c>
      <c r="M379" s="31">
        <v>11.98357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17656.2</v>
      </c>
      <c r="D380" s="36">
        <v>17648.433333333331</v>
      </c>
      <c r="E380" s="36">
        <v>17546.866666666661</v>
      </c>
      <c r="F380" s="36">
        <v>17437.533333333329</v>
      </c>
      <c r="G380" s="36">
        <v>17335.96666666666</v>
      </c>
      <c r="H380" s="36">
        <v>17757.766666666663</v>
      </c>
      <c r="I380" s="36">
        <v>17859.333333333336</v>
      </c>
      <c r="J380" s="36">
        <v>17968.666666666664</v>
      </c>
      <c r="K380" s="31">
        <v>17750</v>
      </c>
      <c r="L380" s="31">
        <v>17539.099999999999</v>
      </c>
      <c r="M380" s="31">
        <v>2.9350000000000001E-2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74.900000000000006</v>
      </c>
      <c r="D381" s="36">
        <v>75.05</v>
      </c>
      <c r="E381" s="36">
        <v>74.599999999999994</v>
      </c>
      <c r="F381" s="36">
        <v>74.3</v>
      </c>
      <c r="G381" s="36">
        <v>73.849999999999994</v>
      </c>
      <c r="H381" s="36">
        <v>75.349999999999994</v>
      </c>
      <c r="I381" s="36">
        <v>75.800000000000011</v>
      </c>
      <c r="J381" s="36">
        <v>76.099999999999994</v>
      </c>
      <c r="K381" s="31">
        <v>75.5</v>
      </c>
      <c r="L381" s="31">
        <v>74.75</v>
      </c>
      <c r="M381" s="31">
        <v>227.81133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1653.15</v>
      </c>
      <c r="D382" s="36">
        <v>1640.9833333333333</v>
      </c>
      <c r="E382" s="36">
        <v>1624.2166666666667</v>
      </c>
      <c r="F382" s="36">
        <v>1595.2833333333333</v>
      </c>
      <c r="G382" s="36">
        <v>1578.5166666666667</v>
      </c>
      <c r="H382" s="36">
        <v>1669.9166666666667</v>
      </c>
      <c r="I382" s="36">
        <v>1686.6833333333336</v>
      </c>
      <c r="J382" s="36">
        <v>1715.6166666666668</v>
      </c>
      <c r="K382" s="31">
        <v>1657.75</v>
      </c>
      <c r="L382" s="31">
        <v>1612.05</v>
      </c>
      <c r="M382" s="31">
        <v>2.52346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427</v>
      </c>
      <c r="D383" s="36">
        <v>427.0333333333333</v>
      </c>
      <c r="E383" s="36">
        <v>420.06666666666661</v>
      </c>
      <c r="F383" s="36">
        <v>413.13333333333333</v>
      </c>
      <c r="G383" s="36">
        <v>406.16666666666663</v>
      </c>
      <c r="H383" s="36">
        <v>433.96666666666658</v>
      </c>
      <c r="I383" s="36">
        <v>440.93333333333328</v>
      </c>
      <c r="J383" s="36">
        <v>447.86666666666656</v>
      </c>
      <c r="K383" s="31">
        <v>434</v>
      </c>
      <c r="L383" s="31">
        <v>420.1</v>
      </c>
      <c r="M383" s="31">
        <v>1.2136199999999999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1302.8</v>
      </c>
      <c r="D384" s="36">
        <v>1309.9666666666665</v>
      </c>
      <c r="E384" s="36">
        <v>1286.2833333333328</v>
      </c>
      <c r="F384" s="36">
        <v>1269.7666666666664</v>
      </c>
      <c r="G384" s="36">
        <v>1246.0833333333328</v>
      </c>
      <c r="H384" s="36">
        <v>1326.4833333333329</v>
      </c>
      <c r="I384" s="36">
        <v>1350.1666666666667</v>
      </c>
      <c r="J384" s="36">
        <v>1366.6833333333329</v>
      </c>
      <c r="K384" s="31">
        <v>1333.65</v>
      </c>
      <c r="L384" s="31">
        <v>1293.45</v>
      </c>
      <c r="M384" s="31">
        <v>2.6684600000000001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154.5</v>
      </c>
      <c r="D385" s="36">
        <v>155.28333333333333</v>
      </c>
      <c r="E385" s="36">
        <v>153.26666666666665</v>
      </c>
      <c r="F385" s="36">
        <v>152.03333333333333</v>
      </c>
      <c r="G385" s="36">
        <v>150.01666666666665</v>
      </c>
      <c r="H385" s="36">
        <v>156.51666666666665</v>
      </c>
      <c r="I385" s="36">
        <v>158.53333333333336</v>
      </c>
      <c r="J385" s="36">
        <v>159.76666666666665</v>
      </c>
      <c r="K385" s="31">
        <v>157.30000000000001</v>
      </c>
      <c r="L385" s="31">
        <v>154.05000000000001</v>
      </c>
      <c r="M385" s="31">
        <v>98.020510000000002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155</v>
      </c>
      <c r="D386" s="36">
        <v>155.38333333333335</v>
      </c>
      <c r="E386" s="36">
        <v>153.91666666666671</v>
      </c>
      <c r="F386" s="36">
        <v>152.83333333333337</v>
      </c>
      <c r="G386" s="36">
        <v>151.36666666666673</v>
      </c>
      <c r="H386" s="36">
        <v>156.4666666666667</v>
      </c>
      <c r="I386" s="36">
        <v>157.93333333333334</v>
      </c>
      <c r="J386" s="36">
        <v>159.01666666666668</v>
      </c>
      <c r="K386" s="31">
        <v>156.85</v>
      </c>
      <c r="L386" s="31">
        <v>154.30000000000001</v>
      </c>
      <c r="M386" s="31">
        <v>7.24559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1025.3</v>
      </c>
      <c r="D387" s="36">
        <v>1033.8</v>
      </c>
      <c r="E387" s="36">
        <v>1011.5999999999999</v>
      </c>
      <c r="F387" s="36">
        <v>997.9</v>
      </c>
      <c r="G387" s="36">
        <v>975.69999999999993</v>
      </c>
      <c r="H387" s="36">
        <v>1047.5</v>
      </c>
      <c r="I387" s="36">
        <v>1069.7000000000003</v>
      </c>
      <c r="J387" s="36">
        <v>1083.3999999999999</v>
      </c>
      <c r="K387" s="31">
        <v>1056</v>
      </c>
      <c r="L387" s="31">
        <v>1020.1</v>
      </c>
      <c r="M387" s="31">
        <v>1.0441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434.25</v>
      </c>
      <c r="D388" s="36">
        <v>435.75</v>
      </c>
      <c r="E388" s="36">
        <v>431.55</v>
      </c>
      <c r="F388" s="36">
        <v>428.85</v>
      </c>
      <c r="G388" s="36">
        <v>424.65000000000003</v>
      </c>
      <c r="H388" s="36">
        <v>438.45</v>
      </c>
      <c r="I388" s="36">
        <v>442.65000000000003</v>
      </c>
      <c r="J388" s="36">
        <v>445.34999999999997</v>
      </c>
      <c r="K388" s="31">
        <v>439.95</v>
      </c>
      <c r="L388" s="31">
        <v>433.05</v>
      </c>
      <c r="M388" s="31">
        <v>3.2977099999999999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217.15</v>
      </c>
      <c r="D389" s="36">
        <v>218.46666666666667</v>
      </c>
      <c r="E389" s="36">
        <v>213.68333333333334</v>
      </c>
      <c r="F389" s="36">
        <v>210.21666666666667</v>
      </c>
      <c r="G389" s="36">
        <v>205.43333333333334</v>
      </c>
      <c r="H389" s="36">
        <v>221.93333333333334</v>
      </c>
      <c r="I389" s="36">
        <v>226.7166666666667</v>
      </c>
      <c r="J389" s="36">
        <v>230.18333333333334</v>
      </c>
      <c r="K389" s="31">
        <v>223.25</v>
      </c>
      <c r="L389" s="31">
        <v>215</v>
      </c>
      <c r="M389" s="31">
        <v>4.6007800000000003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128.25</v>
      </c>
      <c r="D390" s="36">
        <v>128.75</v>
      </c>
      <c r="E390" s="36">
        <v>127.30000000000001</v>
      </c>
      <c r="F390" s="36">
        <v>126.35000000000001</v>
      </c>
      <c r="G390" s="36">
        <v>124.90000000000002</v>
      </c>
      <c r="H390" s="36">
        <v>129.69999999999999</v>
      </c>
      <c r="I390" s="36">
        <v>131.14999999999998</v>
      </c>
      <c r="J390" s="36">
        <v>132.1</v>
      </c>
      <c r="K390" s="31">
        <v>130.19999999999999</v>
      </c>
      <c r="L390" s="31">
        <v>127.8</v>
      </c>
      <c r="M390" s="31">
        <v>19.810169999999999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2892.75</v>
      </c>
      <c r="D391" s="36">
        <v>2908.5833333333335</v>
      </c>
      <c r="E391" s="36">
        <v>2861.166666666667</v>
      </c>
      <c r="F391" s="36">
        <v>2829.5833333333335</v>
      </c>
      <c r="G391" s="36">
        <v>2782.166666666667</v>
      </c>
      <c r="H391" s="36">
        <v>2940.166666666667</v>
      </c>
      <c r="I391" s="36">
        <v>2987.5833333333339</v>
      </c>
      <c r="J391" s="36">
        <v>3019.166666666667</v>
      </c>
      <c r="K391" s="31">
        <v>2956</v>
      </c>
      <c r="L391" s="31">
        <v>2877</v>
      </c>
      <c r="M391" s="31">
        <v>0.52671000000000001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59.6</v>
      </c>
      <c r="D392" s="36">
        <v>59.183333333333337</v>
      </c>
      <c r="E392" s="36">
        <v>57.466666666666676</v>
      </c>
      <c r="F392" s="36">
        <v>55.333333333333336</v>
      </c>
      <c r="G392" s="36">
        <v>53.616666666666674</v>
      </c>
      <c r="H392" s="36">
        <v>61.316666666666677</v>
      </c>
      <c r="I392" s="36">
        <v>63.033333333333346</v>
      </c>
      <c r="J392" s="36">
        <v>65.166666666666686</v>
      </c>
      <c r="K392" s="31">
        <v>60.9</v>
      </c>
      <c r="L392" s="31">
        <v>57.05</v>
      </c>
      <c r="M392" s="31">
        <v>81.274330000000006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1887.7</v>
      </c>
      <c r="D393" s="36">
        <v>1893.5</v>
      </c>
      <c r="E393" s="36">
        <v>1864.2</v>
      </c>
      <c r="F393" s="36">
        <v>1840.7</v>
      </c>
      <c r="G393" s="36">
        <v>1811.4</v>
      </c>
      <c r="H393" s="36">
        <v>1917</v>
      </c>
      <c r="I393" s="36">
        <v>1946.3000000000002</v>
      </c>
      <c r="J393" s="36">
        <v>1969.8</v>
      </c>
      <c r="K393" s="31">
        <v>1922.8</v>
      </c>
      <c r="L393" s="31">
        <v>1870</v>
      </c>
      <c r="M393" s="31">
        <v>2.8628900000000002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230.45</v>
      </c>
      <c r="D394" s="36">
        <v>229.75</v>
      </c>
      <c r="E394" s="36">
        <v>228.25</v>
      </c>
      <c r="F394" s="36">
        <v>226.05</v>
      </c>
      <c r="G394" s="36">
        <v>224.55</v>
      </c>
      <c r="H394" s="36">
        <v>231.95</v>
      </c>
      <c r="I394" s="36">
        <v>233.45</v>
      </c>
      <c r="J394" s="36">
        <v>235.64999999999998</v>
      </c>
      <c r="K394" s="31">
        <v>231.25</v>
      </c>
      <c r="L394" s="31">
        <v>227.55</v>
      </c>
      <c r="M394" s="31">
        <v>49.522849999999998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304.2</v>
      </c>
      <c r="D395" s="36">
        <v>304</v>
      </c>
      <c r="E395" s="36">
        <v>300.7</v>
      </c>
      <c r="F395" s="36">
        <v>297.2</v>
      </c>
      <c r="G395" s="36">
        <v>293.89999999999998</v>
      </c>
      <c r="H395" s="36">
        <v>307.5</v>
      </c>
      <c r="I395" s="36">
        <v>310.79999999999995</v>
      </c>
      <c r="J395" s="36">
        <v>314.3</v>
      </c>
      <c r="K395" s="31">
        <v>307.3</v>
      </c>
      <c r="L395" s="31">
        <v>300.5</v>
      </c>
      <c r="M395" s="31">
        <v>92.622990000000001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147.30000000000001</v>
      </c>
      <c r="D396" s="36">
        <v>146.66666666666666</v>
      </c>
      <c r="E396" s="36">
        <v>145.38333333333333</v>
      </c>
      <c r="F396" s="36">
        <v>143.46666666666667</v>
      </c>
      <c r="G396" s="36">
        <v>142.18333333333334</v>
      </c>
      <c r="H396" s="36">
        <v>148.58333333333331</v>
      </c>
      <c r="I396" s="36">
        <v>149.86666666666667</v>
      </c>
      <c r="J396" s="36">
        <v>151.7833333333333</v>
      </c>
      <c r="K396" s="31">
        <v>147.94999999999999</v>
      </c>
      <c r="L396" s="31">
        <v>144.75</v>
      </c>
      <c r="M396" s="31">
        <v>6.9031500000000001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907.6</v>
      </c>
      <c r="D397" s="36">
        <v>909.13333333333333</v>
      </c>
      <c r="E397" s="36">
        <v>903.4666666666667</v>
      </c>
      <c r="F397" s="36">
        <v>899.33333333333337</v>
      </c>
      <c r="G397" s="36">
        <v>893.66666666666674</v>
      </c>
      <c r="H397" s="36">
        <v>913.26666666666665</v>
      </c>
      <c r="I397" s="36">
        <v>918.93333333333339</v>
      </c>
      <c r="J397" s="36">
        <v>923.06666666666661</v>
      </c>
      <c r="K397" s="31">
        <v>914.8</v>
      </c>
      <c r="L397" s="31">
        <v>905</v>
      </c>
      <c r="M397" s="31">
        <v>0.58828999999999998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2339</v>
      </c>
      <c r="D398" s="36">
        <v>2334.8666666666668</v>
      </c>
      <c r="E398" s="36">
        <v>2329.7333333333336</v>
      </c>
      <c r="F398" s="36">
        <v>2320.4666666666667</v>
      </c>
      <c r="G398" s="36">
        <v>2315.3333333333335</v>
      </c>
      <c r="H398" s="36">
        <v>2344.1333333333337</v>
      </c>
      <c r="I398" s="36">
        <v>2349.2666666666669</v>
      </c>
      <c r="J398" s="36">
        <v>2358.5333333333338</v>
      </c>
      <c r="K398" s="31">
        <v>2340</v>
      </c>
      <c r="L398" s="31">
        <v>2325.6</v>
      </c>
      <c r="M398" s="31">
        <v>53.236519999999999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116.4</v>
      </c>
      <c r="D399" s="36">
        <v>117.16666666666667</v>
      </c>
      <c r="E399" s="36">
        <v>112.83333333333334</v>
      </c>
      <c r="F399" s="36">
        <v>109.26666666666667</v>
      </c>
      <c r="G399" s="36">
        <v>104.93333333333334</v>
      </c>
      <c r="H399" s="36">
        <v>120.73333333333335</v>
      </c>
      <c r="I399" s="36">
        <v>125.06666666666669</v>
      </c>
      <c r="J399" s="36">
        <v>128.63333333333335</v>
      </c>
      <c r="K399" s="31">
        <v>121.5</v>
      </c>
      <c r="L399" s="31">
        <v>113.6</v>
      </c>
      <c r="M399" s="31">
        <v>41.957749999999997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720.65</v>
      </c>
      <c r="D400" s="36">
        <v>718.55000000000007</v>
      </c>
      <c r="E400" s="36">
        <v>701.10000000000014</v>
      </c>
      <c r="F400" s="36">
        <v>681.55000000000007</v>
      </c>
      <c r="G400" s="36">
        <v>664.10000000000014</v>
      </c>
      <c r="H400" s="36">
        <v>738.10000000000014</v>
      </c>
      <c r="I400" s="36">
        <v>755.55000000000018</v>
      </c>
      <c r="J400" s="36">
        <v>775.10000000000014</v>
      </c>
      <c r="K400" s="31">
        <v>736</v>
      </c>
      <c r="L400" s="31">
        <v>699</v>
      </c>
      <c r="M400" s="31">
        <v>4.5590000000000002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449.2</v>
      </c>
      <c r="D401" s="36">
        <v>447.08333333333331</v>
      </c>
      <c r="E401" s="36">
        <v>442.16666666666663</v>
      </c>
      <c r="F401" s="36">
        <v>435.13333333333333</v>
      </c>
      <c r="G401" s="36">
        <v>430.21666666666664</v>
      </c>
      <c r="H401" s="36">
        <v>454.11666666666662</v>
      </c>
      <c r="I401" s="36">
        <v>459.03333333333325</v>
      </c>
      <c r="J401" s="36">
        <v>466.06666666666661</v>
      </c>
      <c r="K401" s="31">
        <v>452</v>
      </c>
      <c r="L401" s="31">
        <v>440.05</v>
      </c>
      <c r="M401" s="31">
        <v>7.5579799999999997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714.45</v>
      </c>
      <c r="D402" s="36">
        <v>714.73333333333323</v>
      </c>
      <c r="E402" s="36">
        <v>709.81666666666649</v>
      </c>
      <c r="F402" s="36">
        <v>705.18333333333328</v>
      </c>
      <c r="G402" s="36">
        <v>700.26666666666654</v>
      </c>
      <c r="H402" s="36">
        <v>719.36666666666645</v>
      </c>
      <c r="I402" s="36">
        <v>724.28333333333319</v>
      </c>
      <c r="J402" s="36">
        <v>728.9166666666664</v>
      </c>
      <c r="K402" s="31">
        <v>719.65</v>
      </c>
      <c r="L402" s="31">
        <v>710.1</v>
      </c>
      <c r="M402" s="31">
        <v>0.53207000000000004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1559.75</v>
      </c>
      <c r="D403" s="36">
        <v>1559.75</v>
      </c>
      <c r="E403" s="36">
        <v>1551.5</v>
      </c>
      <c r="F403" s="36">
        <v>1543.25</v>
      </c>
      <c r="G403" s="36">
        <v>1535</v>
      </c>
      <c r="H403" s="36">
        <v>1568</v>
      </c>
      <c r="I403" s="36">
        <v>1576.25</v>
      </c>
      <c r="J403" s="36">
        <v>1584.5</v>
      </c>
      <c r="K403" s="31">
        <v>1568</v>
      </c>
      <c r="L403" s="31">
        <v>1551.5</v>
      </c>
      <c r="M403" s="31">
        <v>0.64054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91.95</v>
      </c>
      <c r="D404" s="36">
        <v>91.5</v>
      </c>
      <c r="E404" s="36">
        <v>90.85</v>
      </c>
      <c r="F404" s="36">
        <v>89.75</v>
      </c>
      <c r="G404" s="36">
        <v>89.1</v>
      </c>
      <c r="H404" s="36">
        <v>92.6</v>
      </c>
      <c r="I404" s="36">
        <v>93.25</v>
      </c>
      <c r="J404" s="36">
        <v>94.35</v>
      </c>
      <c r="K404" s="31">
        <v>92.15</v>
      </c>
      <c r="L404" s="31">
        <v>90.4</v>
      </c>
      <c r="M404" s="31">
        <v>67.852609999999999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7698.75</v>
      </c>
      <c r="D405" s="36">
        <v>7652.4833333333336</v>
      </c>
      <c r="E405" s="36">
        <v>7588.3166666666675</v>
      </c>
      <c r="F405" s="36">
        <v>7477.8833333333341</v>
      </c>
      <c r="G405" s="36">
        <v>7413.7166666666681</v>
      </c>
      <c r="H405" s="36">
        <v>7762.916666666667</v>
      </c>
      <c r="I405" s="36">
        <v>7827.083333333333</v>
      </c>
      <c r="J405" s="36">
        <v>7937.5166666666664</v>
      </c>
      <c r="K405" s="31">
        <v>7716.65</v>
      </c>
      <c r="L405" s="31">
        <v>7542.05</v>
      </c>
      <c r="M405" s="31">
        <v>0.33616000000000001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1312.7</v>
      </c>
      <c r="D406" s="36">
        <v>1312.7666666666667</v>
      </c>
      <c r="E406" s="36">
        <v>1301.1333333333332</v>
      </c>
      <c r="F406" s="36">
        <v>1289.5666666666666</v>
      </c>
      <c r="G406" s="36">
        <v>1277.9333333333332</v>
      </c>
      <c r="H406" s="36">
        <v>1324.3333333333333</v>
      </c>
      <c r="I406" s="36">
        <v>1335.9666666666669</v>
      </c>
      <c r="J406" s="36">
        <v>1347.5333333333333</v>
      </c>
      <c r="K406" s="31">
        <v>1324.4</v>
      </c>
      <c r="L406" s="31">
        <v>1301.2</v>
      </c>
      <c r="M406" s="31">
        <v>1.2203599999999999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753.9</v>
      </c>
      <c r="D407" s="36">
        <v>752.54999999999984</v>
      </c>
      <c r="E407" s="36">
        <v>749.29999999999973</v>
      </c>
      <c r="F407" s="36">
        <v>744.69999999999993</v>
      </c>
      <c r="G407" s="36">
        <v>741.44999999999982</v>
      </c>
      <c r="H407" s="36">
        <v>757.14999999999964</v>
      </c>
      <c r="I407" s="36">
        <v>760.39999999999986</v>
      </c>
      <c r="J407" s="36">
        <v>764.99999999999955</v>
      </c>
      <c r="K407" s="31">
        <v>755.8</v>
      </c>
      <c r="L407" s="31">
        <v>747.95</v>
      </c>
      <c r="M407" s="31">
        <v>13.73751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1331.85</v>
      </c>
      <c r="D408" s="36">
        <v>1331.9833333333333</v>
      </c>
      <c r="E408" s="36">
        <v>1323.2666666666667</v>
      </c>
      <c r="F408" s="36">
        <v>1314.6833333333334</v>
      </c>
      <c r="G408" s="36">
        <v>1305.9666666666667</v>
      </c>
      <c r="H408" s="36">
        <v>1340.5666666666666</v>
      </c>
      <c r="I408" s="36">
        <v>1349.2833333333333</v>
      </c>
      <c r="J408" s="36">
        <v>1357.8666666666666</v>
      </c>
      <c r="K408" s="31">
        <v>1340.7</v>
      </c>
      <c r="L408" s="31">
        <v>1323.4</v>
      </c>
      <c r="M408" s="31">
        <v>3.7710599999999999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2741.75</v>
      </c>
      <c r="D409" s="36">
        <v>2752.5333333333333</v>
      </c>
      <c r="E409" s="36">
        <v>2709.2166666666667</v>
      </c>
      <c r="F409" s="36">
        <v>2676.6833333333334</v>
      </c>
      <c r="G409" s="36">
        <v>2633.3666666666668</v>
      </c>
      <c r="H409" s="36">
        <v>2785.0666666666666</v>
      </c>
      <c r="I409" s="36">
        <v>2828.3833333333332</v>
      </c>
      <c r="J409" s="36">
        <v>2860.9166666666665</v>
      </c>
      <c r="K409" s="31">
        <v>2795.85</v>
      </c>
      <c r="L409" s="31">
        <v>2720</v>
      </c>
      <c r="M409" s="31">
        <v>1.29091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409.35</v>
      </c>
      <c r="D410" s="36">
        <v>409.84999999999997</v>
      </c>
      <c r="E410" s="36">
        <v>406.44999999999993</v>
      </c>
      <c r="F410" s="36">
        <v>403.54999999999995</v>
      </c>
      <c r="G410" s="36">
        <v>400.14999999999992</v>
      </c>
      <c r="H410" s="36">
        <v>412.74999999999994</v>
      </c>
      <c r="I410" s="36">
        <v>416.14999999999992</v>
      </c>
      <c r="J410" s="36">
        <v>419.04999999999995</v>
      </c>
      <c r="K410" s="31">
        <v>413.25</v>
      </c>
      <c r="L410" s="31">
        <v>406.95</v>
      </c>
      <c r="M410" s="31">
        <v>0.38289000000000001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641.9</v>
      </c>
      <c r="D411" s="36">
        <v>637.63333333333333</v>
      </c>
      <c r="E411" s="36">
        <v>631.26666666666665</v>
      </c>
      <c r="F411" s="36">
        <v>620.63333333333333</v>
      </c>
      <c r="G411" s="36">
        <v>614.26666666666665</v>
      </c>
      <c r="H411" s="36">
        <v>648.26666666666665</v>
      </c>
      <c r="I411" s="36">
        <v>654.63333333333321</v>
      </c>
      <c r="J411" s="36">
        <v>665.26666666666665</v>
      </c>
      <c r="K411" s="31">
        <v>644</v>
      </c>
      <c r="L411" s="31">
        <v>627</v>
      </c>
      <c r="M411" s="31">
        <v>0.22006999999999999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26401</v>
      </c>
      <c r="D412" s="36">
        <v>26298.333333333332</v>
      </c>
      <c r="E412" s="36">
        <v>26102.266666666663</v>
      </c>
      <c r="F412" s="36">
        <v>25803.533333333329</v>
      </c>
      <c r="G412" s="36">
        <v>25607.46666666666</v>
      </c>
      <c r="H412" s="36">
        <v>26597.066666666666</v>
      </c>
      <c r="I412" s="36">
        <v>26793.133333333339</v>
      </c>
      <c r="J412" s="36">
        <v>27091.866666666669</v>
      </c>
      <c r="K412" s="31">
        <v>26494.400000000001</v>
      </c>
      <c r="L412" s="31">
        <v>25999.599999999999</v>
      </c>
      <c r="M412" s="31">
        <v>0.20369999999999999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52.9</v>
      </c>
      <c r="D413" s="36">
        <v>52.333333333333336</v>
      </c>
      <c r="E413" s="36">
        <v>50.766666666666673</v>
      </c>
      <c r="F413" s="36">
        <v>48.63333333333334</v>
      </c>
      <c r="G413" s="36">
        <v>47.066666666666677</v>
      </c>
      <c r="H413" s="36">
        <v>54.466666666666669</v>
      </c>
      <c r="I413" s="36">
        <v>56.033333333333331</v>
      </c>
      <c r="J413" s="36">
        <v>58.166666666666664</v>
      </c>
      <c r="K413" s="31">
        <v>53.9</v>
      </c>
      <c r="L413" s="31">
        <v>50.2</v>
      </c>
      <c r="M413" s="31">
        <v>289.27159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1991.5</v>
      </c>
      <c r="D414" s="36">
        <v>1995.3</v>
      </c>
      <c r="E414" s="36">
        <v>1978.1999999999998</v>
      </c>
      <c r="F414" s="36">
        <v>1964.8999999999999</v>
      </c>
      <c r="G414" s="36">
        <v>1947.7999999999997</v>
      </c>
      <c r="H414" s="36">
        <v>2008.6</v>
      </c>
      <c r="I414" s="36">
        <v>2025.6999999999998</v>
      </c>
      <c r="J414" s="36">
        <v>2039</v>
      </c>
      <c r="K414" s="31">
        <v>2012.4</v>
      </c>
      <c r="L414" s="31">
        <v>1982</v>
      </c>
      <c r="M414" s="31">
        <v>11.26831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443.6</v>
      </c>
      <c r="D415" s="36">
        <v>443.18333333333334</v>
      </c>
      <c r="E415" s="36">
        <v>439.36666666666667</v>
      </c>
      <c r="F415" s="36">
        <v>435.13333333333333</v>
      </c>
      <c r="G415" s="36">
        <v>431.31666666666666</v>
      </c>
      <c r="H415" s="36">
        <v>447.41666666666669</v>
      </c>
      <c r="I415" s="36">
        <v>451.23333333333341</v>
      </c>
      <c r="J415" s="36">
        <v>455.4666666666667</v>
      </c>
      <c r="K415" s="31">
        <v>447</v>
      </c>
      <c r="L415" s="31">
        <v>438.95</v>
      </c>
      <c r="M415" s="31">
        <v>4.2041599999999999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3367.2</v>
      </c>
      <c r="D416" s="36">
        <v>3361.9833333333331</v>
      </c>
      <c r="E416" s="36">
        <v>3343.8666666666663</v>
      </c>
      <c r="F416" s="36">
        <v>3320.5333333333333</v>
      </c>
      <c r="G416" s="36">
        <v>3302.4166666666665</v>
      </c>
      <c r="H416" s="36">
        <v>3385.3166666666662</v>
      </c>
      <c r="I416" s="36">
        <v>3403.4333333333329</v>
      </c>
      <c r="J416" s="36">
        <v>3426.766666666666</v>
      </c>
      <c r="K416" s="31">
        <v>3380.1</v>
      </c>
      <c r="L416" s="31">
        <v>3338.65</v>
      </c>
      <c r="M416" s="31">
        <v>4.4924600000000003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73.45</v>
      </c>
      <c r="D417" s="36">
        <v>74.083333333333343</v>
      </c>
      <c r="E417" s="36">
        <v>72.51666666666668</v>
      </c>
      <c r="F417" s="36">
        <v>71.583333333333343</v>
      </c>
      <c r="G417" s="36">
        <v>70.01666666666668</v>
      </c>
      <c r="H417" s="36">
        <v>75.01666666666668</v>
      </c>
      <c r="I417" s="36">
        <v>76.583333333333343</v>
      </c>
      <c r="J417" s="36">
        <v>77.51666666666668</v>
      </c>
      <c r="K417" s="31">
        <v>75.650000000000006</v>
      </c>
      <c r="L417" s="31">
        <v>73.150000000000006</v>
      </c>
      <c r="M417" s="31">
        <v>202.67823000000001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4869.25</v>
      </c>
      <c r="D418" s="36">
        <v>4889.666666666667</v>
      </c>
      <c r="E418" s="36">
        <v>4824.3333333333339</v>
      </c>
      <c r="F418" s="36">
        <v>4779.416666666667</v>
      </c>
      <c r="G418" s="36">
        <v>4714.0833333333339</v>
      </c>
      <c r="H418" s="36">
        <v>4934.5833333333339</v>
      </c>
      <c r="I418" s="36">
        <v>4999.9166666666679</v>
      </c>
      <c r="J418" s="36">
        <v>5044.8333333333339</v>
      </c>
      <c r="K418" s="31">
        <v>4955</v>
      </c>
      <c r="L418" s="31">
        <v>4844.75</v>
      </c>
      <c r="M418" s="31">
        <v>0.10302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786.3</v>
      </c>
      <c r="D419" s="36">
        <v>785.73333333333323</v>
      </c>
      <c r="E419" s="36">
        <v>769.86666666666645</v>
      </c>
      <c r="F419" s="36">
        <v>753.43333333333317</v>
      </c>
      <c r="G419" s="36">
        <v>737.56666666666638</v>
      </c>
      <c r="H419" s="36">
        <v>802.16666666666652</v>
      </c>
      <c r="I419" s="36">
        <v>818.0333333333333</v>
      </c>
      <c r="J419" s="36">
        <v>834.46666666666658</v>
      </c>
      <c r="K419" s="31">
        <v>801.6</v>
      </c>
      <c r="L419" s="31">
        <v>769.3</v>
      </c>
      <c r="M419" s="31">
        <v>10.10562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5585.75</v>
      </c>
      <c r="D420" s="36">
        <v>5611.7666666666664</v>
      </c>
      <c r="E420" s="36">
        <v>5524.5333333333328</v>
      </c>
      <c r="F420" s="36">
        <v>5463.3166666666666</v>
      </c>
      <c r="G420" s="36">
        <v>5376.083333333333</v>
      </c>
      <c r="H420" s="36">
        <v>5672.9833333333327</v>
      </c>
      <c r="I420" s="36">
        <v>5760.2166666666662</v>
      </c>
      <c r="J420" s="36">
        <v>5821.4333333333325</v>
      </c>
      <c r="K420" s="31">
        <v>5699</v>
      </c>
      <c r="L420" s="31">
        <v>5550.55</v>
      </c>
      <c r="M420" s="31">
        <v>0.39412999999999998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556.15</v>
      </c>
      <c r="D421" s="36">
        <v>554.43333333333339</v>
      </c>
      <c r="E421" s="36">
        <v>548.86666666666679</v>
      </c>
      <c r="F421" s="36">
        <v>541.58333333333337</v>
      </c>
      <c r="G421" s="36">
        <v>536.01666666666677</v>
      </c>
      <c r="H421" s="36">
        <v>561.71666666666681</v>
      </c>
      <c r="I421" s="36">
        <v>567.28333333333342</v>
      </c>
      <c r="J421" s="36">
        <v>574.56666666666683</v>
      </c>
      <c r="K421" s="31">
        <v>560</v>
      </c>
      <c r="L421" s="31">
        <v>547.15</v>
      </c>
      <c r="M421" s="31">
        <v>5.8048299999999999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1248.25</v>
      </c>
      <c r="D422" s="36">
        <v>1239.3999999999999</v>
      </c>
      <c r="E422" s="36">
        <v>1226.8999999999996</v>
      </c>
      <c r="F422" s="36">
        <v>1205.5499999999997</v>
      </c>
      <c r="G422" s="36">
        <v>1193.0499999999995</v>
      </c>
      <c r="H422" s="36">
        <v>1260.7499999999998</v>
      </c>
      <c r="I422" s="36">
        <v>1273.2500000000002</v>
      </c>
      <c r="J422" s="36">
        <v>1294.5999999999999</v>
      </c>
      <c r="K422" s="31">
        <v>1251.9000000000001</v>
      </c>
      <c r="L422" s="31">
        <v>1218.05</v>
      </c>
      <c r="M422" s="31">
        <v>5.1803400000000002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2337.1999999999998</v>
      </c>
      <c r="D423" s="36">
        <v>2315.5833333333335</v>
      </c>
      <c r="E423" s="36">
        <v>2281.666666666667</v>
      </c>
      <c r="F423" s="36">
        <v>2226.1333333333337</v>
      </c>
      <c r="G423" s="36">
        <v>2192.2166666666672</v>
      </c>
      <c r="H423" s="36">
        <v>2371.1166666666668</v>
      </c>
      <c r="I423" s="36">
        <v>2405.0333333333338</v>
      </c>
      <c r="J423" s="36">
        <v>2460.5666666666666</v>
      </c>
      <c r="K423" s="31">
        <v>2349.5</v>
      </c>
      <c r="L423" s="31">
        <v>2260.0500000000002</v>
      </c>
      <c r="M423" s="31">
        <v>8.4520700000000009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543.15</v>
      </c>
      <c r="D424" s="36">
        <v>546.63333333333333</v>
      </c>
      <c r="E424" s="36">
        <v>536.76666666666665</v>
      </c>
      <c r="F424" s="36">
        <v>530.38333333333333</v>
      </c>
      <c r="G424" s="36">
        <v>520.51666666666665</v>
      </c>
      <c r="H424" s="36">
        <v>553.01666666666665</v>
      </c>
      <c r="I424" s="36">
        <v>562.88333333333321</v>
      </c>
      <c r="J424" s="36">
        <v>569.26666666666665</v>
      </c>
      <c r="K424" s="31">
        <v>556.5</v>
      </c>
      <c r="L424" s="31">
        <v>540.25</v>
      </c>
      <c r="M424" s="31">
        <v>2.9880599999999999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574.35</v>
      </c>
      <c r="D425" s="36">
        <v>576.69999999999993</v>
      </c>
      <c r="E425" s="36">
        <v>570.89999999999986</v>
      </c>
      <c r="F425" s="36">
        <v>567.44999999999993</v>
      </c>
      <c r="G425" s="36">
        <v>561.64999999999986</v>
      </c>
      <c r="H425" s="36">
        <v>580.14999999999986</v>
      </c>
      <c r="I425" s="36">
        <v>585.94999999999982</v>
      </c>
      <c r="J425" s="36">
        <v>589.39999999999986</v>
      </c>
      <c r="K425" s="31">
        <v>582.5</v>
      </c>
      <c r="L425" s="31">
        <v>573.25</v>
      </c>
      <c r="M425" s="31">
        <v>164.99137999999999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86.85</v>
      </c>
      <c r="D426" s="36">
        <v>86.533333333333346</v>
      </c>
      <c r="E426" s="36">
        <v>85.566666666666691</v>
      </c>
      <c r="F426" s="36">
        <v>84.283333333333346</v>
      </c>
      <c r="G426" s="36">
        <v>83.316666666666691</v>
      </c>
      <c r="H426" s="36">
        <v>87.816666666666691</v>
      </c>
      <c r="I426" s="36">
        <v>88.78333333333336</v>
      </c>
      <c r="J426" s="36">
        <v>90.066666666666691</v>
      </c>
      <c r="K426" s="31">
        <v>87.5</v>
      </c>
      <c r="L426" s="31">
        <v>85.25</v>
      </c>
      <c r="M426" s="31">
        <v>117.05947999999999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279.45</v>
      </c>
      <c r="D427" s="36">
        <v>279.65000000000003</v>
      </c>
      <c r="E427" s="36">
        <v>272.30000000000007</v>
      </c>
      <c r="F427" s="36">
        <v>265.15000000000003</v>
      </c>
      <c r="G427" s="36">
        <v>257.80000000000007</v>
      </c>
      <c r="H427" s="36">
        <v>286.80000000000007</v>
      </c>
      <c r="I427" s="36">
        <v>294.15000000000009</v>
      </c>
      <c r="J427" s="36">
        <v>301.30000000000007</v>
      </c>
      <c r="K427" s="31">
        <v>287</v>
      </c>
      <c r="L427" s="31">
        <v>272.5</v>
      </c>
      <c r="M427" s="31">
        <v>6.3542399999999999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135.6</v>
      </c>
      <c r="D428" s="36">
        <v>136.39999999999998</v>
      </c>
      <c r="E428" s="36">
        <v>134.34999999999997</v>
      </c>
      <c r="F428" s="36">
        <v>133.1</v>
      </c>
      <c r="G428" s="36">
        <v>131.04999999999998</v>
      </c>
      <c r="H428" s="36">
        <v>137.64999999999995</v>
      </c>
      <c r="I428" s="36">
        <v>139.69999999999996</v>
      </c>
      <c r="J428" s="36">
        <v>140.94999999999993</v>
      </c>
      <c r="K428" s="31">
        <v>138.44999999999999</v>
      </c>
      <c r="L428" s="31">
        <v>135.15</v>
      </c>
      <c r="M428" s="31">
        <v>13.07085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376.45</v>
      </c>
      <c r="D429" s="36">
        <v>376.7833333333333</v>
      </c>
      <c r="E429" s="36">
        <v>374.06666666666661</v>
      </c>
      <c r="F429" s="36">
        <v>371.68333333333328</v>
      </c>
      <c r="G429" s="36">
        <v>368.96666666666658</v>
      </c>
      <c r="H429" s="36">
        <v>379.16666666666663</v>
      </c>
      <c r="I429" s="36">
        <v>381.88333333333333</v>
      </c>
      <c r="J429" s="36">
        <v>384.26666666666665</v>
      </c>
      <c r="K429" s="31">
        <v>379.5</v>
      </c>
      <c r="L429" s="31">
        <v>374.4</v>
      </c>
      <c r="M429" s="31">
        <v>1.7095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241.65</v>
      </c>
      <c r="D430" s="36">
        <v>240.41666666666666</v>
      </c>
      <c r="E430" s="36">
        <v>236.23333333333332</v>
      </c>
      <c r="F430" s="36">
        <v>230.81666666666666</v>
      </c>
      <c r="G430" s="36">
        <v>226.63333333333333</v>
      </c>
      <c r="H430" s="36">
        <v>245.83333333333331</v>
      </c>
      <c r="I430" s="36">
        <v>250.01666666666665</v>
      </c>
      <c r="J430" s="36">
        <v>255.43333333333331</v>
      </c>
      <c r="K430" s="31">
        <v>244.6</v>
      </c>
      <c r="L430" s="31">
        <v>235</v>
      </c>
      <c r="M430" s="31">
        <v>7.9877099999999999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1150</v>
      </c>
      <c r="D431" s="36">
        <v>1147</v>
      </c>
      <c r="E431" s="36">
        <v>1143</v>
      </c>
      <c r="F431" s="36">
        <v>1136</v>
      </c>
      <c r="G431" s="36">
        <v>1132</v>
      </c>
      <c r="H431" s="36">
        <v>1154</v>
      </c>
      <c r="I431" s="36">
        <v>1158</v>
      </c>
      <c r="J431" s="36">
        <v>1165</v>
      </c>
      <c r="K431" s="31">
        <v>1151</v>
      </c>
      <c r="L431" s="31">
        <v>1140</v>
      </c>
      <c r="M431" s="31">
        <v>14.28537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651.45000000000005</v>
      </c>
      <c r="D432" s="36">
        <v>653.2833333333333</v>
      </c>
      <c r="E432" s="36">
        <v>648.41666666666663</v>
      </c>
      <c r="F432" s="36">
        <v>645.38333333333333</v>
      </c>
      <c r="G432" s="36">
        <v>640.51666666666665</v>
      </c>
      <c r="H432" s="36">
        <v>656.31666666666661</v>
      </c>
      <c r="I432" s="36">
        <v>661.18333333333339</v>
      </c>
      <c r="J432" s="36">
        <v>664.21666666666658</v>
      </c>
      <c r="K432" s="31">
        <v>658.15</v>
      </c>
      <c r="L432" s="31">
        <v>650.25</v>
      </c>
      <c r="M432" s="31">
        <v>5.1287200000000004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3211.95</v>
      </c>
      <c r="D433" s="36">
        <v>3223.9333333333329</v>
      </c>
      <c r="E433" s="36">
        <v>3170.3666666666659</v>
      </c>
      <c r="F433" s="36">
        <v>3128.7833333333328</v>
      </c>
      <c r="G433" s="36">
        <v>3075.2166666666658</v>
      </c>
      <c r="H433" s="36">
        <v>3265.516666666666</v>
      </c>
      <c r="I433" s="36">
        <v>3319.0833333333326</v>
      </c>
      <c r="J433" s="36">
        <v>3360.6666666666661</v>
      </c>
      <c r="K433" s="31">
        <v>3277.5</v>
      </c>
      <c r="L433" s="31">
        <v>3182.35</v>
      </c>
      <c r="M433" s="31">
        <v>0.26073000000000002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1280.45</v>
      </c>
      <c r="D434" s="36">
        <v>1286.3999999999999</v>
      </c>
      <c r="E434" s="36">
        <v>1262.9999999999998</v>
      </c>
      <c r="F434" s="36">
        <v>1245.55</v>
      </c>
      <c r="G434" s="36">
        <v>1222.1499999999999</v>
      </c>
      <c r="H434" s="36">
        <v>1303.8499999999997</v>
      </c>
      <c r="I434" s="36">
        <v>1327.2499999999998</v>
      </c>
      <c r="J434" s="36">
        <v>1344.6999999999996</v>
      </c>
      <c r="K434" s="31">
        <v>1309.8</v>
      </c>
      <c r="L434" s="31">
        <v>1268.95</v>
      </c>
      <c r="M434" s="31">
        <v>0.64551999999999998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450.05</v>
      </c>
      <c r="D435" s="36">
        <v>450.45</v>
      </c>
      <c r="E435" s="36">
        <v>446.25</v>
      </c>
      <c r="F435" s="36">
        <v>442.45</v>
      </c>
      <c r="G435" s="36">
        <v>438.25</v>
      </c>
      <c r="H435" s="36">
        <v>454.25</v>
      </c>
      <c r="I435" s="36">
        <v>458.44999999999993</v>
      </c>
      <c r="J435" s="36">
        <v>462.25</v>
      </c>
      <c r="K435" s="31">
        <v>454.65</v>
      </c>
      <c r="L435" s="31">
        <v>446.65</v>
      </c>
      <c r="M435" s="31">
        <v>1.3436900000000001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381.4</v>
      </c>
      <c r="D436" s="36">
        <v>378.51666666666665</v>
      </c>
      <c r="E436" s="36">
        <v>374.0333333333333</v>
      </c>
      <c r="F436" s="36">
        <v>366.66666666666663</v>
      </c>
      <c r="G436" s="36">
        <v>362.18333333333328</v>
      </c>
      <c r="H436" s="36">
        <v>385.88333333333333</v>
      </c>
      <c r="I436" s="36">
        <v>390.36666666666667</v>
      </c>
      <c r="J436" s="36">
        <v>397.73333333333335</v>
      </c>
      <c r="K436" s="31">
        <v>383</v>
      </c>
      <c r="L436" s="31">
        <v>371.15</v>
      </c>
      <c r="M436" s="31">
        <v>1.02329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4400.5</v>
      </c>
      <c r="D437" s="36">
        <v>4388.333333333333</v>
      </c>
      <c r="E437" s="36">
        <v>4328.6666666666661</v>
      </c>
      <c r="F437" s="36">
        <v>4256.833333333333</v>
      </c>
      <c r="G437" s="36">
        <v>4197.1666666666661</v>
      </c>
      <c r="H437" s="36">
        <v>4460.1666666666661</v>
      </c>
      <c r="I437" s="36">
        <v>4519.8333333333321</v>
      </c>
      <c r="J437" s="36">
        <v>4591.6666666666661</v>
      </c>
      <c r="K437" s="31">
        <v>4448</v>
      </c>
      <c r="L437" s="31">
        <v>4316.5</v>
      </c>
      <c r="M437" s="31">
        <v>0.93110999999999999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570.79999999999995</v>
      </c>
      <c r="D438" s="36">
        <v>566.30000000000007</v>
      </c>
      <c r="E438" s="36">
        <v>558.60000000000014</v>
      </c>
      <c r="F438" s="36">
        <v>546.40000000000009</v>
      </c>
      <c r="G438" s="36">
        <v>538.70000000000016</v>
      </c>
      <c r="H438" s="36">
        <v>578.50000000000011</v>
      </c>
      <c r="I438" s="36">
        <v>586.20000000000016</v>
      </c>
      <c r="J438" s="36">
        <v>598.40000000000009</v>
      </c>
      <c r="K438" s="31">
        <v>574</v>
      </c>
      <c r="L438" s="31">
        <v>554.1</v>
      </c>
      <c r="M438" s="31">
        <v>1.4391499999999999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35.950000000000003</v>
      </c>
      <c r="D439" s="36">
        <v>35.950000000000003</v>
      </c>
      <c r="E439" s="36">
        <v>35.950000000000003</v>
      </c>
      <c r="F439" s="36">
        <v>35.950000000000003</v>
      </c>
      <c r="G439" s="36">
        <v>35.950000000000003</v>
      </c>
      <c r="H439" s="36">
        <v>35.950000000000003</v>
      </c>
      <c r="I439" s="36">
        <v>35.950000000000003</v>
      </c>
      <c r="J439" s="36">
        <v>35.950000000000003</v>
      </c>
      <c r="K439" s="31">
        <v>35.950000000000003</v>
      </c>
      <c r="L439" s="31">
        <v>35.950000000000003</v>
      </c>
      <c r="M439" s="31">
        <v>155.36895999999999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391.8</v>
      </c>
      <c r="D440" s="36">
        <v>391.84999999999997</v>
      </c>
      <c r="E440" s="36">
        <v>385.94999999999993</v>
      </c>
      <c r="F440" s="36">
        <v>380.09999999999997</v>
      </c>
      <c r="G440" s="36">
        <v>374.19999999999993</v>
      </c>
      <c r="H440" s="36">
        <v>397.69999999999993</v>
      </c>
      <c r="I440" s="36">
        <v>403.59999999999991</v>
      </c>
      <c r="J440" s="36">
        <v>409.44999999999993</v>
      </c>
      <c r="K440" s="31">
        <v>397.75</v>
      </c>
      <c r="L440" s="31">
        <v>386</v>
      </c>
      <c r="M440" s="31">
        <v>24.902719999999999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713.8</v>
      </c>
      <c r="D441" s="36">
        <v>707.86666666666667</v>
      </c>
      <c r="E441" s="36">
        <v>698.73333333333335</v>
      </c>
      <c r="F441" s="36">
        <v>683.66666666666663</v>
      </c>
      <c r="G441" s="36">
        <v>674.5333333333333</v>
      </c>
      <c r="H441" s="36">
        <v>722.93333333333339</v>
      </c>
      <c r="I441" s="36">
        <v>732.06666666666683</v>
      </c>
      <c r="J441" s="36">
        <v>747.13333333333344</v>
      </c>
      <c r="K441" s="31">
        <v>717</v>
      </c>
      <c r="L441" s="31">
        <v>692.8</v>
      </c>
      <c r="M441" s="31">
        <v>8.7154199999999999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530.04999999999995</v>
      </c>
      <c r="D442" s="36">
        <v>533.08333333333337</v>
      </c>
      <c r="E442" s="36">
        <v>524.9666666666667</v>
      </c>
      <c r="F442" s="36">
        <v>519.88333333333333</v>
      </c>
      <c r="G442" s="36">
        <v>511.76666666666665</v>
      </c>
      <c r="H442" s="36">
        <v>538.16666666666674</v>
      </c>
      <c r="I442" s="36">
        <v>546.2833333333333</v>
      </c>
      <c r="J442" s="36">
        <v>551.36666666666679</v>
      </c>
      <c r="K442" s="31">
        <v>541.20000000000005</v>
      </c>
      <c r="L442" s="31">
        <v>528</v>
      </c>
      <c r="M442" s="31">
        <v>1.2354099999999999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934.65</v>
      </c>
      <c r="D443" s="36">
        <v>940.73333333333323</v>
      </c>
      <c r="E443" s="36">
        <v>926.71666666666647</v>
      </c>
      <c r="F443" s="36">
        <v>918.78333333333319</v>
      </c>
      <c r="G443" s="36">
        <v>904.76666666666642</v>
      </c>
      <c r="H443" s="36">
        <v>948.66666666666652</v>
      </c>
      <c r="I443" s="36">
        <v>962.68333333333317</v>
      </c>
      <c r="J443" s="36">
        <v>970.61666666666656</v>
      </c>
      <c r="K443" s="31">
        <v>954.75</v>
      </c>
      <c r="L443" s="31">
        <v>932.8</v>
      </c>
      <c r="M443" s="31">
        <v>3.9942000000000002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973.35</v>
      </c>
      <c r="D444" s="36">
        <v>972.41666666666663</v>
      </c>
      <c r="E444" s="36">
        <v>965.93333333333328</v>
      </c>
      <c r="F444" s="36">
        <v>958.51666666666665</v>
      </c>
      <c r="G444" s="36">
        <v>952.0333333333333</v>
      </c>
      <c r="H444" s="36">
        <v>979.83333333333326</v>
      </c>
      <c r="I444" s="36">
        <v>986.31666666666661</v>
      </c>
      <c r="J444" s="36">
        <v>993.73333333333323</v>
      </c>
      <c r="K444" s="31">
        <v>978.9</v>
      </c>
      <c r="L444" s="31">
        <v>965</v>
      </c>
      <c r="M444" s="31">
        <v>4.0086899999999996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1737.8</v>
      </c>
      <c r="D445" s="36">
        <v>1729.3999999999999</v>
      </c>
      <c r="E445" s="36">
        <v>1714.1999999999998</v>
      </c>
      <c r="F445" s="36">
        <v>1690.6</v>
      </c>
      <c r="G445" s="36">
        <v>1675.3999999999999</v>
      </c>
      <c r="H445" s="36">
        <v>1752.9999999999998</v>
      </c>
      <c r="I445" s="36">
        <v>1768.2</v>
      </c>
      <c r="J445" s="36">
        <v>1791.7999999999997</v>
      </c>
      <c r="K445" s="31">
        <v>1744.6</v>
      </c>
      <c r="L445" s="31">
        <v>1705.8</v>
      </c>
      <c r="M445" s="31">
        <v>7.3771199999999997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3380.25</v>
      </c>
      <c r="D446" s="36">
        <v>3377.1833333333329</v>
      </c>
      <c r="E446" s="36">
        <v>3362.0666666666657</v>
      </c>
      <c r="F446" s="36">
        <v>3343.8833333333328</v>
      </c>
      <c r="G446" s="36">
        <v>3328.7666666666655</v>
      </c>
      <c r="H446" s="36">
        <v>3395.3666666666659</v>
      </c>
      <c r="I446" s="36">
        <v>3410.4833333333336</v>
      </c>
      <c r="J446" s="36">
        <v>3428.6666666666661</v>
      </c>
      <c r="K446" s="31">
        <v>3392.3</v>
      </c>
      <c r="L446" s="31">
        <v>3359</v>
      </c>
      <c r="M446" s="31">
        <v>10.998519999999999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918.65</v>
      </c>
      <c r="D447" s="36">
        <v>919.44999999999993</v>
      </c>
      <c r="E447" s="36">
        <v>915.19999999999982</v>
      </c>
      <c r="F447" s="36">
        <v>911.74999999999989</v>
      </c>
      <c r="G447" s="36">
        <v>907.49999999999977</v>
      </c>
      <c r="H447" s="36">
        <v>922.89999999999986</v>
      </c>
      <c r="I447" s="36">
        <v>927.15000000000009</v>
      </c>
      <c r="J447" s="36">
        <v>930.59999999999991</v>
      </c>
      <c r="K447" s="31">
        <v>923.7</v>
      </c>
      <c r="L447" s="31">
        <v>916</v>
      </c>
      <c r="M447" s="31">
        <v>7.4237399999999996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7831.6</v>
      </c>
      <c r="D448" s="36">
        <v>7780.55</v>
      </c>
      <c r="E448" s="36">
        <v>7711.1</v>
      </c>
      <c r="F448" s="36">
        <v>7590.6</v>
      </c>
      <c r="G448" s="36">
        <v>7521.1500000000005</v>
      </c>
      <c r="H448" s="36">
        <v>7901.05</v>
      </c>
      <c r="I448" s="36">
        <v>7970.4999999999991</v>
      </c>
      <c r="J448" s="36">
        <v>8091</v>
      </c>
      <c r="K448" s="31">
        <v>7850</v>
      </c>
      <c r="L448" s="31">
        <v>7660.05</v>
      </c>
      <c r="M448" s="31">
        <v>2.3169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3214.55</v>
      </c>
      <c r="D449" s="36">
        <v>3229.1833333333329</v>
      </c>
      <c r="E449" s="36">
        <v>3185.3666666666659</v>
      </c>
      <c r="F449" s="36">
        <v>3156.1833333333329</v>
      </c>
      <c r="G449" s="36">
        <v>3112.3666666666659</v>
      </c>
      <c r="H449" s="36">
        <v>3258.3666666666659</v>
      </c>
      <c r="I449" s="36">
        <v>3302.1833333333325</v>
      </c>
      <c r="J449" s="36">
        <v>3331.3666666666659</v>
      </c>
      <c r="K449" s="31">
        <v>3273</v>
      </c>
      <c r="L449" s="31">
        <v>3200</v>
      </c>
      <c r="M449" s="31">
        <v>0.70728000000000002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434.95</v>
      </c>
      <c r="D450" s="36">
        <v>437.76666666666671</v>
      </c>
      <c r="E450" s="36">
        <v>430.28333333333342</v>
      </c>
      <c r="F450" s="36">
        <v>425.61666666666673</v>
      </c>
      <c r="G450" s="36">
        <v>418.13333333333344</v>
      </c>
      <c r="H450" s="36">
        <v>442.43333333333339</v>
      </c>
      <c r="I450" s="36">
        <v>449.91666666666663</v>
      </c>
      <c r="J450" s="36">
        <v>454.58333333333337</v>
      </c>
      <c r="K450" s="31">
        <v>445.25</v>
      </c>
      <c r="L450" s="31">
        <v>433.1</v>
      </c>
      <c r="M450" s="31">
        <v>19.17906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646.04999999999995</v>
      </c>
      <c r="D451" s="36">
        <v>647.36666666666667</v>
      </c>
      <c r="E451" s="36">
        <v>641.88333333333333</v>
      </c>
      <c r="F451" s="36">
        <v>637.7166666666667</v>
      </c>
      <c r="G451" s="36">
        <v>632.23333333333335</v>
      </c>
      <c r="H451" s="36">
        <v>651.5333333333333</v>
      </c>
      <c r="I451" s="36">
        <v>657.01666666666665</v>
      </c>
      <c r="J451" s="36">
        <v>661.18333333333328</v>
      </c>
      <c r="K451" s="31">
        <v>652.85</v>
      </c>
      <c r="L451" s="31">
        <v>643.20000000000005</v>
      </c>
      <c r="M451" s="31">
        <v>108.01300999999999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249.55</v>
      </c>
      <c r="D452" s="36">
        <v>248.78333333333333</v>
      </c>
      <c r="E452" s="36">
        <v>246.36666666666667</v>
      </c>
      <c r="F452" s="36">
        <v>243.18333333333334</v>
      </c>
      <c r="G452" s="36">
        <v>240.76666666666668</v>
      </c>
      <c r="H452" s="36">
        <v>251.96666666666667</v>
      </c>
      <c r="I452" s="36">
        <v>254.38333333333335</v>
      </c>
      <c r="J452" s="36">
        <v>257.56666666666666</v>
      </c>
      <c r="K452" s="31">
        <v>251.2</v>
      </c>
      <c r="L452" s="31">
        <v>245.6</v>
      </c>
      <c r="M452" s="31">
        <v>93.894480000000001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119.4</v>
      </c>
      <c r="D453" s="36">
        <v>118.85000000000001</v>
      </c>
      <c r="E453" s="36">
        <v>118.05000000000001</v>
      </c>
      <c r="F453" s="36">
        <v>116.7</v>
      </c>
      <c r="G453" s="36">
        <v>115.9</v>
      </c>
      <c r="H453" s="36">
        <v>120.20000000000002</v>
      </c>
      <c r="I453" s="36">
        <v>121</v>
      </c>
      <c r="J453" s="36">
        <v>122.35000000000002</v>
      </c>
      <c r="K453" s="31">
        <v>119.65</v>
      </c>
      <c r="L453" s="31">
        <v>117.5</v>
      </c>
      <c r="M453" s="31">
        <v>278.83152000000001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89.6</v>
      </c>
      <c r="D454" s="36">
        <v>89.8</v>
      </c>
      <c r="E454" s="36">
        <v>87.699999999999989</v>
      </c>
      <c r="F454" s="36">
        <v>85.8</v>
      </c>
      <c r="G454" s="36">
        <v>83.699999999999989</v>
      </c>
      <c r="H454" s="36">
        <v>91.699999999999989</v>
      </c>
      <c r="I454" s="36">
        <v>93.799999999999983</v>
      </c>
      <c r="J454" s="36">
        <v>95.699999999999989</v>
      </c>
      <c r="K454" s="31">
        <v>91.9</v>
      </c>
      <c r="L454" s="31">
        <v>87.9</v>
      </c>
      <c r="M454" s="31">
        <v>43.953159999999997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1332.5</v>
      </c>
      <c r="D455" s="36">
        <v>1331.1333333333332</v>
      </c>
      <c r="E455" s="36">
        <v>1321.1666666666665</v>
      </c>
      <c r="F455" s="36">
        <v>1309.8333333333333</v>
      </c>
      <c r="G455" s="36">
        <v>1299.8666666666666</v>
      </c>
      <c r="H455" s="36">
        <v>1342.4666666666665</v>
      </c>
      <c r="I455" s="36">
        <v>1352.4333333333332</v>
      </c>
      <c r="J455" s="36">
        <v>1363.7666666666664</v>
      </c>
      <c r="K455" s="31">
        <v>1341.1</v>
      </c>
      <c r="L455" s="31">
        <v>1319.8</v>
      </c>
      <c r="M455" s="31">
        <v>0.14071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361.8</v>
      </c>
      <c r="D456" s="36">
        <v>361.11666666666662</v>
      </c>
      <c r="E456" s="36">
        <v>357.28333333333325</v>
      </c>
      <c r="F456" s="36">
        <v>352.76666666666665</v>
      </c>
      <c r="G456" s="36">
        <v>348.93333333333328</v>
      </c>
      <c r="H456" s="36">
        <v>365.63333333333321</v>
      </c>
      <c r="I456" s="36">
        <v>369.46666666666658</v>
      </c>
      <c r="J456" s="36">
        <v>373.98333333333318</v>
      </c>
      <c r="K456" s="31">
        <v>364.95</v>
      </c>
      <c r="L456" s="31">
        <v>356.6</v>
      </c>
      <c r="M456" s="31">
        <v>0.98978999999999995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2371.0500000000002</v>
      </c>
      <c r="D457" s="36">
        <v>2382.0166666666669</v>
      </c>
      <c r="E457" s="36">
        <v>2340.2333333333336</v>
      </c>
      <c r="F457" s="36">
        <v>2309.4166666666665</v>
      </c>
      <c r="G457" s="36">
        <v>2267.6333333333332</v>
      </c>
      <c r="H457" s="36">
        <v>2412.8333333333339</v>
      </c>
      <c r="I457" s="36">
        <v>2454.6166666666677</v>
      </c>
      <c r="J457" s="36">
        <v>2485.4333333333343</v>
      </c>
      <c r="K457" s="31">
        <v>2423.8000000000002</v>
      </c>
      <c r="L457" s="31">
        <v>2351.1999999999998</v>
      </c>
      <c r="M457" s="31">
        <v>7.7259999999999995E-2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1142.1500000000001</v>
      </c>
      <c r="D458" s="36">
        <v>1140.4333333333332</v>
      </c>
      <c r="E458" s="36">
        <v>1136.0666666666664</v>
      </c>
      <c r="F458" s="36">
        <v>1129.9833333333331</v>
      </c>
      <c r="G458" s="36">
        <v>1125.6166666666663</v>
      </c>
      <c r="H458" s="36">
        <v>1146.5166666666664</v>
      </c>
      <c r="I458" s="36">
        <v>1150.8833333333332</v>
      </c>
      <c r="J458" s="36">
        <v>1156.9666666666665</v>
      </c>
      <c r="K458" s="31">
        <v>1144.8</v>
      </c>
      <c r="L458" s="31">
        <v>1134.3499999999999</v>
      </c>
      <c r="M458" s="31">
        <v>5.7233000000000001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848.5</v>
      </c>
      <c r="D459" s="36">
        <v>849.51666666666677</v>
      </c>
      <c r="E459" s="36">
        <v>844.03333333333353</v>
      </c>
      <c r="F459" s="36">
        <v>839.56666666666672</v>
      </c>
      <c r="G459" s="36">
        <v>834.08333333333348</v>
      </c>
      <c r="H459" s="36">
        <v>853.98333333333358</v>
      </c>
      <c r="I459" s="36">
        <v>859.46666666666692</v>
      </c>
      <c r="J459" s="36">
        <v>863.93333333333362</v>
      </c>
      <c r="K459" s="31">
        <v>855</v>
      </c>
      <c r="L459" s="31">
        <v>845.05</v>
      </c>
      <c r="M459" s="31">
        <v>1.6548099999999999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141.15</v>
      </c>
      <c r="D460" s="36">
        <v>140.71666666666667</v>
      </c>
      <c r="E460" s="36">
        <v>139.23333333333335</v>
      </c>
      <c r="F460" s="36">
        <v>137.31666666666669</v>
      </c>
      <c r="G460" s="36">
        <v>135.83333333333337</v>
      </c>
      <c r="H460" s="36">
        <v>142.63333333333333</v>
      </c>
      <c r="I460" s="36">
        <v>144.11666666666662</v>
      </c>
      <c r="J460" s="36">
        <v>146.0333333333333</v>
      </c>
      <c r="K460" s="31">
        <v>142.19999999999999</v>
      </c>
      <c r="L460" s="31">
        <v>138.80000000000001</v>
      </c>
      <c r="M460" s="31">
        <v>5.5963200000000004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1005.65</v>
      </c>
      <c r="D461" s="36">
        <v>1001.0666666666666</v>
      </c>
      <c r="E461" s="36">
        <v>988.23333333333323</v>
      </c>
      <c r="F461" s="36">
        <v>970.81666666666661</v>
      </c>
      <c r="G461" s="36">
        <v>957.98333333333323</v>
      </c>
      <c r="H461" s="36">
        <v>1018.4833333333332</v>
      </c>
      <c r="I461" s="36">
        <v>1031.3166666666666</v>
      </c>
      <c r="J461" s="36">
        <v>1048.7333333333331</v>
      </c>
      <c r="K461" s="31">
        <v>1013.9</v>
      </c>
      <c r="L461" s="31">
        <v>983.65</v>
      </c>
      <c r="M461" s="31">
        <v>5.6396199999999999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2895.35</v>
      </c>
      <c r="D462" s="36">
        <v>2934.1166666666668</v>
      </c>
      <c r="E462" s="36">
        <v>2843.2333333333336</v>
      </c>
      <c r="F462" s="36">
        <v>2791.1166666666668</v>
      </c>
      <c r="G462" s="36">
        <v>2700.2333333333336</v>
      </c>
      <c r="H462" s="36">
        <v>2986.2333333333336</v>
      </c>
      <c r="I462" s="36">
        <v>3077.1166666666668</v>
      </c>
      <c r="J462" s="36">
        <v>3129.2333333333336</v>
      </c>
      <c r="K462" s="31">
        <v>3025</v>
      </c>
      <c r="L462" s="31">
        <v>2882</v>
      </c>
      <c r="M462" s="31">
        <v>1.01956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2929.9</v>
      </c>
      <c r="D463" s="36">
        <v>2935.4</v>
      </c>
      <c r="E463" s="36">
        <v>2905.8500000000004</v>
      </c>
      <c r="F463" s="36">
        <v>2881.8</v>
      </c>
      <c r="G463" s="36">
        <v>2852.2500000000005</v>
      </c>
      <c r="H463" s="36">
        <v>2959.4500000000003</v>
      </c>
      <c r="I463" s="36">
        <v>2989.0000000000005</v>
      </c>
      <c r="J463" s="36">
        <v>3013.05</v>
      </c>
      <c r="K463" s="31">
        <v>2964.95</v>
      </c>
      <c r="L463" s="31">
        <v>2911.35</v>
      </c>
      <c r="M463" s="31">
        <v>0.96460000000000001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3267.05</v>
      </c>
      <c r="D464" s="36">
        <v>3274.1166666666668</v>
      </c>
      <c r="E464" s="36">
        <v>3238.2333333333336</v>
      </c>
      <c r="F464" s="36">
        <v>3209.416666666667</v>
      </c>
      <c r="G464" s="36">
        <v>3173.5333333333338</v>
      </c>
      <c r="H464" s="36">
        <v>3302.9333333333334</v>
      </c>
      <c r="I464" s="36">
        <v>3338.8166666666666</v>
      </c>
      <c r="J464" s="36">
        <v>3367.6333333333332</v>
      </c>
      <c r="K464" s="31">
        <v>3310</v>
      </c>
      <c r="L464" s="31">
        <v>3245.3</v>
      </c>
      <c r="M464" s="31">
        <v>11.376060000000001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1966.5</v>
      </c>
      <c r="D465" s="36">
        <v>1971.6833333333334</v>
      </c>
      <c r="E465" s="36">
        <v>1949.3666666666668</v>
      </c>
      <c r="F465" s="36">
        <v>1932.2333333333333</v>
      </c>
      <c r="G465" s="36">
        <v>1909.9166666666667</v>
      </c>
      <c r="H465" s="36">
        <v>1988.8166666666668</v>
      </c>
      <c r="I465" s="36">
        <v>2011.1333333333334</v>
      </c>
      <c r="J465" s="36">
        <v>2028.2666666666669</v>
      </c>
      <c r="K465" s="31">
        <v>1994</v>
      </c>
      <c r="L465" s="31">
        <v>1954.55</v>
      </c>
      <c r="M465" s="31">
        <v>2.2139199999999999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748.65</v>
      </c>
      <c r="D466" s="36">
        <v>751.0333333333333</v>
      </c>
      <c r="E466" s="36">
        <v>742.61666666666656</v>
      </c>
      <c r="F466" s="36">
        <v>736.58333333333326</v>
      </c>
      <c r="G466" s="36">
        <v>728.16666666666652</v>
      </c>
      <c r="H466" s="36">
        <v>757.06666666666661</v>
      </c>
      <c r="I466" s="36">
        <v>765.48333333333335</v>
      </c>
      <c r="J466" s="36">
        <v>771.51666666666665</v>
      </c>
      <c r="K466" s="31">
        <v>759.45</v>
      </c>
      <c r="L466" s="31">
        <v>745</v>
      </c>
      <c r="M466" s="31">
        <v>1.1808000000000001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879.9</v>
      </c>
      <c r="D467" s="36">
        <v>858.63333333333333</v>
      </c>
      <c r="E467" s="36">
        <v>827.26666666666665</v>
      </c>
      <c r="F467" s="36">
        <v>774.63333333333333</v>
      </c>
      <c r="G467" s="36">
        <v>743.26666666666665</v>
      </c>
      <c r="H467" s="36">
        <v>911.26666666666665</v>
      </c>
      <c r="I467" s="36">
        <v>942.63333333333321</v>
      </c>
      <c r="J467" s="36">
        <v>995.26666666666665</v>
      </c>
      <c r="K467" s="31">
        <v>890</v>
      </c>
      <c r="L467" s="31">
        <v>806</v>
      </c>
      <c r="M467" s="31">
        <v>3.6277200000000001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2233.1999999999998</v>
      </c>
      <c r="D468" s="36">
        <v>2222.4500000000003</v>
      </c>
      <c r="E468" s="36">
        <v>2199.4000000000005</v>
      </c>
      <c r="F468" s="36">
        <v>2165.6000000000004</v>
      </c>
      <c r="G468" s="36">
        <v>2142.5500000000006</v>
      </c>
      <c r="H468" s="36">
        <v>2256.2500000000005</v>
      </c>
      <c r="I468" s="36">
        <v>2279.3000000000006</v>
      </c>
      <c r="J468" s="36">
        <v>2313.1000000000004</v>
      </c>
      <c r="K468" s="31">
        <v>2245.5</v>
      </c>
      <c r="L468" s="31">
        <v>2188.65</v>
      </c>
      <c r="M468" s="31">
        <v>5.3757999999999999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35.1</v>
      </c>
      <c r="D469" s="36">
        <v>35.15</v>
      </c>
      <c r="E469" s="36">
        <v>34.949999999999996</v>
      </c>
      <c r="F469" s="36">
        <v>34.799999999999997</v>
      </c>
      <c r="G469" s="36">
        <v>34.599999999999994</v>
      </c>
      <c r="H469" s="36">
        <v>35.299999999999997</v>
      </c>
      <c r="I469" s="36">
        <v>35.5</v>
      </c>
      <c r="J469" s="36">
        <v>35.65</v>
      </c>
      <c r="K469" s="31">
        <v>35.35</v>
      </c>
      <c r="L469" s="31">
        <v>35</v>
      </c>
      <c r="M469" s="31">
        <v>36.663699999999999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365.9</v>
      </c>
      <c r="D470" s="36">
        <v>365.71666666666664</v>
      </c>
      <c r="E470" s="36">
        <v>360.48333333333329</v>
      </c>
      <c r="F470" s="36">
        <v>355.06666666666666</v>
      </c>
      <c r="G470" s="36">
        <v>349.83333333333331</v>
      </c>
      <c r="H470" s="36">
        <v>371.13333333333327</v>
      </c>
      <c r="I470" s="36">
        <v>376.36666666666662</v>
      </c>
      <c r="J470" s="36">
        <v>381.78333333333325</v>
      </c>
      <c r="K470" s="31">
        <v>370.95</v>
      </c>
      <c r="L470" s="31">
        <v>360.3</v>
      </c>
      <c r="M470" s="31">
        <v>5.48576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377.35</v>
      </c>
      <c r="D471" s="36">
        <v>382.08333333333331</v>
      </c>
      <c r="E471" s="36">
        <v>370.41666666666663</v>
      </c>
      <c r="F471" s="36">
        <v>363.48333333333329</v>
      </c>
      <c r="G471" s="36">
        <v>351.81666666666661</v>
      </c>
      <c r="H471" s="36">
        <v>389.01666666666665</v>
      </c>
      <c r="I471" s="36">
        <v>400.68333333333328</v>
      </c>
      <c r="J471" s="36">
        <v>407.61666666666667</v>
      </c>
      <c r="K471" s="31">
        <v>393.75</v>
      </c>
      <c r="L471" s="31">
        <v>375.15</v>
      </c>
      <c r="M471" s="31">
        <v>5.87148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782.6</v>
      </c>
      <c r="D472" s="36">
        <v>786.66666666666663</v>
      </c>
      <c r="E472" s="36">
        <v>773.33333333333326</v>
      </c>
      <c r="F472" s="36">
        <v>764.06666666666661</v>
      </c>
      <c r="G472" s="36">
        <v>750.73333333333323</v>
      </c>
      <c r="H472" s="36">
        <v>795.93333333333328</v>
      </c>
      <c r="I472" s="36">
        <v>809.26666666666654</v>
      </c>
      <c r="J472" s="36">
        <v>818.5333333333333</v>
      </c>
      <c r="K472" s="31">
        <v>800</v>
      </c>
      <c r="L472" s="31">
        <v>777.4</v>
      </c>
      <c r="M472" s="31">
        <v>0.36431000000000002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3141.15</v>
      </c>
      <c r="D473" s="36">
        <v>3168.4499999999994</v>
      </c>
      <c r="E473" s="36">
        <v>3096.8999999999987</v>
      </c>
      <c r="F473" s="36">
        <v>3052.6499999999992</v>
      </c>
      <c r="G473" s="36">
        <v>2981.0999999999985</v>
      </c>
      <c r="H473" s="36">
        <v>3212.6999999999989</v>
      </c>
      <c r="I473" s="36">
        <v>3284.2499999999991</v>
      </c>
      <c r="J473" s="36">
        <v>3328.4999999999991</v>
      </c>
      <c r="K473" s="31">
        <v>3240</v>
      </c>
      <c r="L473" s="31">
        <v>3124.2</v>
      </c>
      <c r="M473" s="31">
        <v>1.2656499999999999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42.9</v>
      </c>
      <c r="D474" s="36">
        <v>43.066666666666663</v>
      </c>
      <c r="E474" s="36">
        <v>42.133333333333326</v>
      </c>
      <c r="F474" s="36">
        <v>41.36666666666666</v>
      </c>
      <c r="G474" s="36">
        <v>40.433333333333323</v>
      </c>
      <c r="H474" s="36">
        <v>43.833333333333329</v>
      </c>
      <c r="I474" s="36">
        <v>44.766666666666666</v>
      </c>
      <c r="J474" s="36">
        <v>45.533333333333331</v>
      </c>
      <c r="K474" s="31">
        <v>44</v>
      </c>
      <c r="L474" s="31">
        <v>42.3</v>
      </c>
      <c r="M474" s="31">
        <v>85.709860000000006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1615.25</v>
      </c>
      <c r="D475" s="36">
        <v>1610.8166666666666</v>
      </c>
      <c r="E475" s="36">
        <v>1604.6333333333332</v>
      </c>
      <c r="F475" s="36">
        <v>1594.0166666666667</v>
      </c>
      <c r="G475" s="36">
        <v>1587.8333333333333</v>
      </c>
      <c r="H475" s="36">
        <v>1621.4333333333332</v>
      </c>
      <c r="I475" s="36">
        <v>1627.6166666666666</v>
      </c>
      <c r="J475" s="36">
        <v>1638.2333333333331</v>
      </c>
      <c r="K475" s="31">
        <v>1617</v>
      </c>
      <c r="L475" s="31">
        <v>1600.2</v>
      </c>
      <c r="M475" s="31">
        <v>5.05748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37.299999999999997</v>
      </c>
      <c r="D476" s="36">
        <v>37.333333333333329</v>
      </c>
      <c r="E476" s="36">
        <v>37.016666666666659</v>
      </c>
      <c r="F476" s="36">
        <v>36.733333333333327</v>
      </c>
      <c r="G476" s="36">
        <v>36.416666666666657</v>
      </c>
      <c r="H476" s="36">
        <v>37.61666666666666</v>
      </c>
      <c r="I476" s="36">
        <v>37.933333333333323</v>
      </c>
      <c r="J476" s="36">
        <v>38.216666666666661</v>
      </c>
      <c r="K476" s="31">
        <v>37.65</v>
      </c>
      <c r="L476" s="31">
        <v>37.049999999999997</v>
      </c>
      <c r="M476" s="31">
        <v>116.55486000000001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436.15</v>
      </c>
      <c r="D477" s="36">
        <v>435.91666666666669</v>
      </c>
      <c r="E477" s="36">
        <v>433.23333333333335</v>
      </c>
      <c r="F477" s="36">
        <v>430.31666666666666</v>
      </c>
      <c r="G477" s="36">
        <v>427.63333333333333</v>
      </c>
      <c r="H477" s="36">
        <v>438.83333333333337</v>
      </c>
      <c r="I477" s="36">
        <v>441.51666666666665</v>
      </c>
      <c r="J477" s="36">
        <v>444.43333333333339</v>
      </c>
      <c r="K477" s="31">
        <v>438.6</v>
      </c>
      <c r="L477" s="31">
        <v>433</v>
      </c>
      <c r="M477" s="31">
        <v>0.49007000000000001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8640.9500000000007</v>
      </c>
      <c r="D478" s="36">
        <v>8604.0500000000011</v>
      </c>
      <c r="E478" s="36">
        <v>8558.1000000000022</v>
      </c>
      <c r="F478" s="36">
        <v>8475.2500000000018</v>
      </c>
      <c r="G478" s="36">
        <v>8429.3000000000029</v>
      </c>
      <c r="H478" s="36">
        <v>8686.9000000000015</v>
      </c>
      <c r="I478" s="36">
        <v>8732.8500000000022</v>
      </c>
      <c r="J478" s="36">
        <v>8815.7000000000007</v>
      </c>
      <c r="K478" s="31">
        <v>8650</v>
      </c>
      <c r="L478" s="31">
        <v>8521.2000000000007</v>
      </c>
      <c r="M478" s="31">
        <v>1.9471499999999999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103.85</v>
      </c>
      <c r="D479" s="36">
        <v>104.38333333333333</v>
      </c>
      <c r="E479" s="36">
        <v>102.96666666666665</v>
      </c>
      <c r="F479" s="36">
        <v>102.08333333333333</v>
      </c>
      <c r="G479" s="36">
        <v>100.66666666666666</v>
      </c>
      <c r="H479" s="36">
        <v>105.26666666666665</v>
      </c>
      <c r="I479" s="36">
        <v>106.68333333333334</v>
      </c>
      <c r="J479" s="36">
        <v>107.56666666666665</v>
      </c>
      <c r="K479" s="31">
        <v>105.8</v>
      </c>
      <c r="L479" s="31">
        <v>103.5</v>
      </c>
      <c r="M479" s="31">
        <v>93.681610000000006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1589.2</v>
      </c>
      <c r="D480" s="36">
        <v>1597.2833333333335</v>
      </c>
      <c r="E480" s="36">
        <v>1572.666666666667</v>
      </c>
      <c r="F480" s="36">
        <v>1556.1333333333334</v>
      </c>
      <c r="G480" s="36">
        <v>1531.5166666666669</v>
      </c>
      <c r="H480" s="36">
        <v>1613.8166666666671</v>
      </c>
      <c r="I480" s="36">
        <v>1638.4333333333334</v>
      </c>
      <c r="J480" s="36">
        <v>1654.9666666666672</v>
      </c>
      <c r="K480" s="31">
        <v>1621.9</v>
      </c>
      <c r="L480" s="31">
        <v>1580.75</v>
      </c>
      <c r="M480" s="31">
        <v>1.5344599999999999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1070.3499999999999</v>
      </c>
      <c r="D481" s="36">
        <v>1073.7333333333333</v>
      </c>
      <c r="E481" s="36">
        <v>1064.9666666666667</v>
      </c>
      <c r="F481" s="36">
        <v>1059.5833333333333</v>
      </c>
      <c r="G481" s="36">
        <v>1050.8166666666666</v>
      </c>
      <c r="H481" s="36">
        <v>1079.1166666666668</v>
      </c>
      <c r="I481" s="36">
        <v>1087.8833333333337</v>
      </c>
      <c r="J481" s="31">
        <v>1093.2666666666669</v>
      </c>
      <c r="K481" s="31">
        <v>1082.5</v>
      </c>
      <c r="L481" s="31">
        <v>1068.3499999999999</v>
      </c>
      <c r="M481" s="53">
        <v>5.6200799999999997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580.65</v>
      </c>
      <c r="D482" s="36">
        <v>580.33333333333337</v>
      </c>
      <c r="E482" s="36">
        <v>577.4666666666667</v>
      </c>
      <c r="F482" s="36">
        <v>574.2833333333333</v>
      </c>
      <c r="G482" s="36">
        <v>571.41666666666663</v>
      </c>
      <c r="H482" s="36">
        <v>583.51666666666677</v>
      </c>
      <c r="I482" s="36">
        <v>586.38333333333333</v>
      </c>
      <c r="J482" s="31">
        <v>589.56666666666683</v>
      </c>
      <c r="K482" s="31">
        <v>583.20000000000005</v>
      </c>
      <c r="L482" s="31">
        <v>577.15</v>
      </c>
      <c r="M482" s="53">
        <v>1.0591999999999999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554.70000000000005</v>
      </c>
      <c r="D483" s="36">
        <v>552.85</v>
      </c>
      <c r="E483" s="36">
        <v>550.25</v>
      </c>
      <c r="F483" s="36">
        <v>545.79999999999995</v>
      </c>
      <c r="G483" s="36">
        <v>543.19999999999993</v>
      </c>
      <c r="H483" s="36">
        <v>557.30000000000007</v>
      </c>
      <c r="I483" s="36">
        <v>559.9000000000002</v>
      </c>
      <c r="J483" s="36">
        <v>564.35000000000014</v>
      </c>
      <c r="K483" s="31">
        <v>555.45000000000005</v>
      </c>
      <c r="L483" s="31">
        <v>548.4</v>
      </c>
      <c r="M483" s="31">
        <v>10.697139999999999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774.25</v>
      </c>
      <c r="D484" s="36">
        <v>772.2833333333333</v>
      </c>
      <c r="E484" s="36">
        <v>766.96666666666658</v>
      </c>
      <c r="F484" s="36">
        <v>759.68333333333328</v>
      </c>
      <c r="G484" s="36">
        <v>754.36666666666656</v>
      </c>
      <c r="H484" s="36">
        <v>779.56666666666661</v>
      </c>
      <c r="I484" s="36">
        <v>784.88333333333321</v>
      </c>
      <c r="J484" s="31">
        <v>792.16666666666663</v>
      </c>
      <c r="K484" s="31">
        <v>777.6</v>
      </c>
      <c r="L484" s="31">
        <v>765</v>
      </c>
      <c r="M484" s="53">
        <v>1.41482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593.15</v>
      </c>
      <c r="D485" s="36">
        <v>595.30000000000007</v>
      </c>
      <c r="E485" s="36">
        <v>589.85000000000014</v>
      </c>
      <c r="F485" s="36">
        <v>586.55000000000007</v>
      </c>
      <c r="G485" s="36">
        <v>581.10000000000014</v>
      </c>
      <c r="H485" s="36">
        <v>598.60000000000014</v>
      </c>
      <c r="I485" s="36">
        <v>604.05000000000018</v>
      </c>
      <c r="J485" s="36">
        <v>607.35000000000014</v>
      </c>
      <c r="K485" s="31">
        <v>600.75</v>
      </c>
      <c r="L485" s="31">
        <v>592</v>
      </c>
      <c r="M485" s="31">
        <v>2.10975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427.95</v>
      </c>
      <c r="D486" s="36">
        <v>427.13333333333338</v>
      </c>
      <c r="E486" s="36">
        <v>422.26666666666677</v>
      </c>
      <c r="F486" s="36">
        <v>416.58333333333337</v>
      </c>
      <c r="G486" s="36">
        <v>411.71666666666675</v>
      </c>
      <c r="H486" s="36">
        <v>432.81666666666678</v>
      </c>
      <c r="I486" s="36">
        <v>437.68333333333345</v>
      </c>
      <c r="J486" s="36">
        <v>443.36666666666679</v>
      </c>
      <c r="K486" s="31">
        <v>432</v>
      </c>
      <c r="L486" s="31">
        <v>421.45</v>
      </c>
      <c r="M486" s="31">
        <v>1.88832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357</v>
      </c>
      <c r="D487" s="36">
        <v>356.65000000000003</v>
      </c>
      <c r="E487" s="36">
        <v>352.40000000000009</v>
      </c>
      <c r="F487" s="36">
        <v>347.80000000000007</v>
      </c>
      <c r="G487" s="36">
        <v>343.55000000000013</v>
      </c>
      <c r="H487" s="36">
        <v>361.25000000000006</v>
      </c>
      <c r="I487" s="36">
        <v>365.49999999999994</v>
      </c>
      <c r="J487" s="36">
        <v>370.1</v>
      </c>
      <c r="K487" s="31">
        <v>360.9</v>
      </c>
      <c r="L487" s="31">
        <v>352.05</v>
      </c>
      <c r="M487" s="31">
        <v>1.1075699999999999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467.25</v>
      </c>
      <c r="D488" s="36">
        <v>470.15000000000003</v>
      </c>
      <c r="E488" s="36">
        <v>462.60000000000008</v>
      </c>
      <c r="F488" s="36">
        <v>457.95000000000005</v>
      </c>
      <c r="G488" s="36">
        <v>450.40000000000009</v>
      </c>
      <c r="H488" s="36">
        <v>474.80000000000007</v>
      </c>
      <c r="I488" s="36">
        <v>482.35</v>
      </c>
      <c r="J488" s="36">
        <v>487.00000000000006</v>
      </c>
      <c r="K488" s="31">
        <v>477.7</v>
      </c>
      <c r="L488" s="31">
        <v>465.5</v>
      </c>
      <c r="M488" s="31">
        <v>1.52597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945.65</v>
      </c>
      <c r="D489" s="36">
        <v>949.65</v>
      </c>
      <c r="E489" s="36">
        <v>933.59999999999991</v>
      </c>
      <c r="F489" s="36">
        <v>921.55</v>
      </c>
      <c r="G489" s="36">
        <v>905.49999999999989</v>
      </c>
      <c r="H489" s="36">
        <v>961.69999999999993</v>
      </c>
      <c r="I489" s="36">
        <v>977.74999999999989</v>
      </c>
      <c r="J489" s="36">
        <v>989.8</v>
      </c>
      <c r="K489" s="31">
        <v>965.7</v>
      </c>
      <c r="L489" s="31">
        <v>937.6</v>
      </c>
      <c r="M489" s="31">
        <v>35.969299999999997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1304.5999999999999</v>
      </c>
      <c r="D490" s="36">
        <v>1308.7666666666667</v>
      </c>
      <c r="E490" s="36">
        <v>1295.8333333333333</v>
      </c>
      <c r="F490" s="36">
        <v>1287.0666666666666</v>
      </c>
      <c r="G490" s="36">
        <v>1274.1333333333332</v>
      </c>
      <c r="H490" s="36">
        <v>1317.5333333333333</v>
      </c>
      <c r="I490" s="36">
        <v>1330.4666666666667</v>
      </c>
      <c r="J490" s="36">
        <v>1339.2333333333333</v>
      </c>
      <c r="K490" s="31">
        <v>1321.7</v>
      </c>
      <c r="L490" s="31">
        <v>1300</v>
      </c>
      <c r="M490" s="31">
        <v>0.39290999999999998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233.1</v>
      </c>
      <c r="D491" s="36">
        <v>233.31666666666663</v>
      </c>
      <c r="E491" s="36">
        <v>230.18333333333328</v>
      </c>
      <c r="F491" s="36">
        <v>227.26666666666665</v>
      </c>
      <c r="G491" s="36">
        <v>224.1333333333333</v>
      </c>
      <c r="H491" s="36">
        <v>236.23333333333326</v>
      </c>
      <c r="I491" s="36">
        <v>239.36666666666665</v>
      </c>
      <c r="J491" s="36">
        <v>242.28333333333325</v>
      </c>
      <c r="K491" s="31">
        <v>236.45</v>
      </c>
      <c r="L491" s="31">
        <v>230.4</v>
      </c>
      <c r="M491" s="31">
        <v>77.680549999999997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293.85000000000002</v>
      </c>
      <c r="D492" s="36">
        <v>295.16666666666669</v>
      </c>
      <c r="E492" s="36">
        <v>291.68333333333339</v>
      </c>
      <c r="F492" s="36">
        <v>289.51666666666671</v>
      </c>
      <c r="G492" s="36">
        <v>286.03333333333342</v>
      </c>
      <c r="H492" s="36">
        <v>297.33333333333337</v>
      </c>
      <c r="I492" s="36">
        <v>300.81666666666661</v>
      </c>
      <c r="J492" s="36">
        <v>302.98333333333335</v>
      </c>
      <c r="K492" s="31">
        <v>298.64999999999998</v>
      </c>
      <c r="L492" s="31">
        <v>293</v>
      </c>
      <c r="M492" s="31">
        <v>2.1133600000000001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585.45000000000005</v>
      </c>
      <c r="D493" s="36">
        <v>583.81666666666672</v>
      </c>
      <c r="E493" s="36">
        <v>577.63333333333344</v>
      </c>
      <c r="F493" s="36">
        <v>569.81666666666672</v>
      </c>
      <c r="G493" s="36">
        <v>563.63333333333344</v>
      </c>
      <c r="H493" s="36">
        <v>591.63333333333344</v>
      </c>
      <c r="I493" s="36">
        <v>597.81666666666661</v>
      </c>
      <c r="J493" s="36">
        <v>605.63333333333344</v>
      </c>
      <c r="K493" s="31">
        <v>590</v>
      </c>
      <c r="L493" s="31">
        <v>576</v>
      </c>
      <c r="M493" s="31">
        <v>0.84584000000000004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1752.85</v>
      </c>
      <c r="D494" s="36">
        <v>1754.2166666666665</v>
      </c>
      <c r="E494" s="36">
        <v>1725.4833333333329</v>
      </c>
      <c r="F494" s="36">
        <v>1698.1166666666663</v>
      </c>
      <c r="G494" s="36">
        <v>1669.3833333333328</v>
      </c>
      <c r="H494" s="36">
        <v>1781.583333333333</v>
      </c>
      <c r="I494" s="36">
        <v>1810.3166666666666</v>
      </c>
      <c r="J494" s="36">
        <v>1837.6833333333332</v>
      </c>
      <c r="K494" s="31">
        <v>1782.95</v>
      </c>
      <c r="L494" s="31">
        <v>1726.85</v>
      </c>
      <c r="M494" s="31">
        <v>0.26633000000000001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1703.9</v>
      </c>
      <c r="D495" s="36">
        <v>1704.0500000000002</v>
      </c>
      <c r="E495" s="36">
        <v>1690.9000000000003</v>
      </c>
      <c r="F495" s="36">
        <v>1677.9</v>
      </c>
      <c r="G495" s="36">
        <v>1664.7500000000002</v>
      </c>
      <c r="H495" s="36">
        <v>1717.0500000000004</v>
      </c>
      <c r="I495" s="36">
        <v>1730.2</v>
      </c>
      <c r="J495" s="36">
        <v>1743.2000000000005</v>
      </c>
      <c r="K495" s="31">
        <v>1717.2</v>
      </c>
      <c r="L495" s="31">
        <v>1691.05</v>
      </c>
      <c r="M495" s="31">
        <v>0.20430000000000001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13.55</v>
      </c>
      <c r="D496" s="36">
        <v>13.700000000000001</v>
      </c>
      <c r="E496" s="36">
        <v>13.350000000000001</v>
      </c>
      <c r="F496" s="36">
        <v>13.15</v>
      </c>
      <c r="G496" s="36">
        <v>12.8</v>
      </c>
      <c r="H496" s="36">
        <v>13.900000000000002</v>
      </c>
      <c r="I496" s="36">
        <v>14.25</v>
      </c>
      <c r="J496" s="36">
        <v>14.450000000000003</v>
      </c>
      <c r="K496" s="31">
        <v>14.05</v>
      </c>
      <c r="L496" s="31">
        <v>13.5</v>
      </c>
      <c r="M496" s="31">
        <v>1708.3366699999999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827.9</v>
      </c>
      <c r="D497" s="36">
        <v>831.53333333333342</v>
      </c>
      <c r="E497" s="36">
        <v>823.06666666666683</v>
      </c>
      <c r="F497" s="36">
        <v>818.23333333333346</v>
      </c>
      <c r="G497" s="36">
        <v>809.76666666666688</v>
      </c>
      <c r="H497" s="36">
        <v>836.36666666666679</v>
      </c>
      <c r="I497" s="36">
        <v>844.83333333333326</v>
      </c>
      <c r="J497" s="36">
        <v>849.66666666666674</v>
      </c>
      <c r="K497" s="31">
        <v>840</v>
      </c>
      <c r="L497" s="31">
        <v>826.7</v>
      </c>
      <c r="M497" s="31">
        <v>8.3416499999999996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449.5</v>
      </c>
      <c r="D498" s="36">
        <v>451.84999999999997</v>
      </c>
      <c r="E498" s="36">
        <v>443.69999999999993</v>
      </c>
      <c r="F498" s="36">
        <v>437.9</v>
      </c>
      <c r="G498" s="36">
        <v>429.74999999999994</v>
      </c>
      <c r="H498" s="36">
        <v>457.64999999999992</v>
      </c>
      <c r="I498" s="36">
        <v>465.7999999999999</v>
      </c>
      <c r="J498" s="36">
        <v>471.59999999999991</v>
      </c>
      <c r="K498" s="31">
        <v>460</v>
      </c>
      <c r="L498" s="31">
        <v>446.05</v>
      </c>
      <c r="M498" s="31">
        <v>7.5505199999999997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148.05000000000001</v>
      </c>
      <c r="D499" s="36">
        <v>149.46666666666667</v>
      </c>
      <c r="E499" s="36">
        <v>145.68333333333334</v>
      </c>
      <c r="F499" s="36">
        <v>143.31666666666666</v>
      </c>
      <c r="G499" s="36">
        <v>139.53333333333333</v>
      </c>
      <c r="H499" s="36">
        <v>151.83333333333334</v>
      </c>
      <c r="I499" s="36">
        <v>155.6166666666667</v>
      </c>
      <c r="J499" s="36">
        <v>157.98333333333335</v>
      </c>
      <c r="K499" s="31">
        <v>153.25</v>
      </c>
      <c r="L499" s="31">
        <v>147.1</v>
      </c>
      <c r="M499" s="31">
        <v>48.28378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830</v>
      </c>
      <c r="D500" s="36">
        <v>827.08333333333337</v>
      </c>
      <c r="E500" s="36">
        <v>818.06666666666672</v>
      </c>
      <c r="F500" s="36">
        <v>806.13333333333333</v>
      </c>
      <c r="G500" s="36">
        <v>797.11666666666667</v>
      </c>
      <c r="H500" s="36">
        <v>839.01666666666677</v>
      </c>
      <c r="I500" s="36">
        <v>848.03333333333342</v>
      </c>
      <c r="J500" s="36">
        <v>859.96666666666681</v>
      </c>
      <c r="K500" s="31">
        <v>836.1</v>
      </c>
      <c r="L500" s="31">
        <v>815.15</v>
      </c>
      <c r="M500" s="31">
        <v>0.64219999999999999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1566.5</v>
      </c>
      <c r="D501" s="36">
        <v>1577.8166666666666</v>
      </c>
      <c r="E501" s="36">
        <v>1540.6833333333332</v>
      </c>
      <c r="F501" s="36">
        <v>1514.8666666666666</v>
      </c>
      <c r="G501" s="36">
        <v>1477.7333333333331</v>
      </c>
      <c r="H501" s="36">
        <v>1603.6333333333332</v>
      </c>
      <c r="I501" s="36">
        <v>1640.7666666666664</v>
      </c>
      <c r="J501" s="36">
        <v>1666.5833333333333</v>
      </c>
      <c r="K501" s="31">
        <v>1614.95</v>
      </c>
      <c r="L501" s="31">
        <v>1552</v>
      </c>
      <c r="M501" s="31">
        <v>0.83096000000000003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384.65</v>
      </c>
      <c r="D502" s="36">
        <v>384.7</v>
      </c>
      <c r="E502" s="36">
        <v>382.95</v>
      </c>
      <c r="F502" s="36">
        <v>381.25</v>
      </c>
      <c r="G502" s="36">
        <v>379.5</v>
      </c>
      <c r="H502" s="36">
        <v>386.4</v>
      </c>
      <c r="I502" s="36">
        <v>388.15</v>
      </c>
      <c r="J502" s="36">
        <v>389.84999999999997</v>
      </c>
      <c r="K502" s="31">
        <v>386.45</v>
      </c>
      <c r="L502" s="31">
        <v>383</v>
      </c>
      <c r="M502" s="31">
        <v>24.699680000000001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16.7</v>
      </c>
      <c r="D503" s="36">
        <v>16.7</v>
      </c>
      <c r="E503" s="36">
        <v>16.5</v>
      </c>
      <c r="F503" s="36">
        <v>16.3</v>
      </c>
      <c r="G503" s="36">
        <v>16.100000000000001</v>
      </c>
      <c r="H503" s="36">
        <v>16.899999999999999</v>
      </c>
      <c r="I503" s="36">
        <v>17.099999999999994</v>
      </c>
      <c r="J503" s="31">
        <v>17.299999999999997</v>
      </c>
      <c r="K503" s="31">
        <v>16.899999999999999</v>
      </c>
      <c r="L503" s="31">
        <v>16.5</v>
      </c>
      <c r="M503" s="53">
        <v>1462.10916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268.35000000000002</v>
      </c>
      <c r="D504" s="36">
        <v>270.23333333333329</v>
      </c>
      <c r="E504" s="36">
        <v>265.26666666666659</v>
      </c>
      <c r="F504" s="36">
        <v>262.18333333333328</v>
      </c>
      <c r="G504" s="36">
        <v>257.21666666666658</v>
      </c>
      <c r="H504" s="36">
        <v>273.31666666666661</v>
      </c>
      <c r="I504" s="36">
        <v>278.2833333333333</v>
      </c>
      <c r="J504" s="31">
        <v>281.36666666666662</v>
      </c>
      <c r="K504" s="31">
        <v>275.2</v>
      </c>
      <c r="L504" s="31">
        <v>267.14999999999998</v>
      </c>
      <c r="M504" s="53">
        <v>57.914000000000001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503.7</v>
      </c>
      <c r="D505" s="36">
        <v>505.3</v>
      </c>
      <c r="E505" s="36">
        <v>499.6</v>
      </c>
      <c r="F505" s="36">
        <v>495.5</v>
      </c>
      <c r="G505" s="36">
        <v>489.8</v>
      </c>
      <c r="H505" s="36">
        <v>509.40000000000003</v>
      </c>
      <c r="I505" s="36">
        <v>515.09999999999991</v>
      </c>
      <c r="J505" s="36">
        <v>519.20000000000005</v>
      </c>
      <c r="K505" s="31">
        <v>511</v>
      </c>
      <c r="L505" s="31">
        <v>501.2</v>
      </c>
      <c r="M505" s="31">
        <v>4.1726299999999998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16073.65</v>
      </c>
      <c r="D506" s="36">
        <v>15987.366666666667</v>
      </c>
      <c r="E506" s="36">
        <v>15836.333333333334</v>
      </c>
      <c r="F506" s="36">
        <v>15599.016666666666</v>
      </c>
      <c r="G506" s="36">
        <v>15447.983333333334</v>
      </c>
      <c r="H506" s="36">
        <v>16224.683333333334</v>
      </c>
      <c r="I506" s="36">
        <v>16375.716666666667</v>
      </c>
      <c r="J506" s="36">
        <v>16613.033333333333</v>
      </c>
      <c r="K506" s="31">
        <v>16138.4</v>
      </c>
      <c r="L506" s="31">
        <v>15750.05</v>
      </c>
      <c r="M506" s="31">
        <v>3.5180000000000003E-2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123.3</v>
      </c>
      <c r="D507" s="36">
        <v>121.81666666666666</v>
      </c>
      <c r="E507" s="36">
        <v>119.73333333333332</v>
      </c>
      <c r="F507" s="36">
        <v>116.16666666666666</v>
      </c>
      <c r="G507" s="36">
        <v>114.08333333333331</v>
      </c>
      <c r="H507" s="36">
        <v>125.38333333333333</v>
      </c>
      <c r="I507" s="36">
        <v>127.46666666666667</v>
      </c>
      <c r="J507" s="31">
        <v>131.03333333333333</v>
      </c>
      <c r="K507" s="31">
        <v>123.9</v>
      </c>
      <c r="L507" s="31">
        <v>118.25</v>
      </c>
      <c r="M507" s="53">
        <v>1862.88904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584.85</v>
      </c>
      <c r="D508" s="36">
        <v>584.56666666666661</v>
      </c>
      <c r="E508" s="36">
        <v>579.63333333333321</v>
      </c>
      <c r="F508" s="36">
        <v>574.41666666666663</v>
      </c>
      <c r="G508" s="36">
        <v>569.48333333333323</v>
      </c>
      <c r="H508" s="36">
        <v>589.78333333333319</v>
      </c>
      <c r="I508" s="36">
        <v>594.71666666666658</v>
      </c>
      <c r="J508" s="36">
        <v>599.93333333333317</v>
      </c>
      <c r="K508" s="31">
        <v>589.5</v>
      </c>
      <c r="L508" s="31">
        <v>579.35</v>
      </c>
      <c r="M508" s="31">
        <v>9.4322300000000006</v>
      </c>
      <c r="N508" s="1"/>
      <c r="O508" s="1"/>
    </row>
    <row r="509" spans="1:15" ht="12.75" customHeight="1">
      <c r="A509" s="248">
        <v>499</v>
      </c>
      <c r="B509" s="249" t="s">
        <v>561</v>
      </c>
      <c r="C509" s="249">
        <v>1555.6</v>
      </c>
      <c r="D509" s="250">
        <v>1551.9833333333336</v>
      </c>
      <c r="E509" s="250">
        <v>1516.0166666666671</v>
      </c>
      <c r="F509" s="250">
        <v>1476.4333333333336</v>
      </c>
      <c r="G509" s="250">
        <v>1440.4666666666672</v>
      </c>
      <c r="H509" s="250">
        <v>1591.5666666666671</v>
      </c>
      <c r="I509" s="250">
        <v>1627.5333333333333</v>
      </c>
      <c r="J509" s="250">
        <v>1667.116666666667</v>
      </c>
      <c r="K509" s="251">
        <v>1587.95</v>
      </c>
      <c r="L509" s="251">
        <v>1512.4</v>
      </c>
      <c r="M509" s="251">
        <v>0.63392999999999999</v>
      </c>
      <c r="N509" s="1"/>
      <c r="O509" s="1"/>
    </row>
    <row r="510" spans="1:15" ht="12.75" customHeight="1">
      <c r="A510" s="265">
        <v>500</v>
      </c>
      <c r="B510" s="267" t="s">
        <v>561</v>
      </c>
      <c r="C510" s="267">
        <v>1551.4</v>
      </c>
      <c r="D510" s="268">
        <v>1542.3666666666668</v>
      </c>
      <c r="E510" s="268">
        <v>1519.0833333333335</v>
      </c>
      <c r="F510" s="268">
        <v>1486.7666666666667</v>
      </c>
      <c r="G510" s="268">
        <v>1463.4833333333333</v>
      </c>
      <c r="H510" s="268">
        <v>1574.6833333333336</v>
      </c>
      <c r="I510" s="268">
        <v>1597.9666666666669</v>
      </c>
      <c r="J510" s="268">
        <v>1630.2833333333338</v>
      </c>
      <c r="K510" s="265">
        <v>1565.65</v>
      </c>
      <c r="L510" s="265">
        <v>1510.05</v>
      </c>
      <c r="M510" s="265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4"/>
      <c r="B5" s="355"/>
      <c r="C5" s="354"/>
      <c r="D5" s="35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56" t="s">
        <v>565</v>
      </c>
      <c r="C7" s="355"/>
      <c r="D7" s="7">
        <f>Main!B10</f>
        <v>45237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45236</v>
      </c>
      <c r="B10" s="32">
        <v>511764</v>
      </c>
      <c r="C10" s="31" t="s">
        <v>1000</v>
      </c>
      <c r="D10" s="31" t="s">
        <v>1001</v>
      </c>
      <c r="E10" s="31" t="s">
        <v>575</v>
      </c>
      <c r="F10" s="86">
        <v>62602</v>
      </c>
      <c r="G10" s="32">
        <v>43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45236</v>
      </c>
      <c r="B11" s="32">
        <v>511764</v>
      </c>
      <c r="C11" s="31" t="s">
        <v>1000</v>
      </c>
      <c r="D11" s="31" t="s">
        <v>1002</v>
      </c>
      <c r="E11" s="31" t="s">
        <v>574</v>
      </c>
      <c r="F11" s="86">
        <v>75000</v>
      </c>
      <c r="G11" s="32">
        <v>42.99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45236</v>
      </c>
      <c r="B12" s="32">
        <v>530881</v>
      </c>
      <c r="C12" s="31" t="s">
        <v>1003</v>
      </c>
      <c r="D12" s="31" t="s">
        <v>1004</v>
      </c>
      <c r="E12" s="31" t="s">
        <v>574</v>
      </c>
      <c r="F12" s="86">
        <v>12600</v>
      </c>
      <c r="G12" s="32">
        <v>195.65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45236</v>
      </c>
      <c r="B13" s="32">
        <v>530881</v>
      </c>
      <c r="C13" s="31" t="s">
        <v>1003</v>
      </c>
      <c r="D13" s="31" t="s">
        <v>1005</v>
      </c>
      <c r="E13" s="31" t="s">
        <v>575</v>
      </c>
      <c r="F13" s="86">
        <v>17694</v>
      </c>
      <c r="G13" s="32">
        <v>195.65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45236</v>
      </c>
      <c r="B14" s="32">
        <v>530881</v>
      </c>
      <c r="C14" s="31" t="s">
        <v>1003</v>
      </c>
      <c r="D14" s="31" t="s">
        <v>1006</v>
      </c>
      <c r="E14" s="31" t="s">
        <v>575</v>
      </c>
      <c r="F14" s="86">
        <v>12069</v>
      </c>
      <c r="G14" s="32">
        <v>195.6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45236</v>
      </c>
      <c r="B15" s="32">
        <v>540718</v>
      </c>
      <c r="C15" s="31" t="s">
        <v>917</v>
      </c>
      <c r="D15" s="31" t="s">
        <v>1007</v>
      </c>
      <c r="E15" s="31" t="s">
        <v>575</v>
      </c>
      <c r="F15" s="86">
        <v>18000</v>
      </c>
      <c r="G15" s="32">
        <v>50.23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45236</v>
      </c>
      <c r="B16" s="32">
        <v>531252</v>
      </c>
      <c r="C16" s="31" t="s">
        <v>1008</v>
      </c>
      <c r="D16" s="31" t="s">
        <v>1009</v>
      </c>
      <c r="E16" s="31" t="s">
        <v>574</v>
      </c>
      <c r="F16" s="86">
        <v>16043</v>
      </c>
      <c r="G16" s="32">
        <v>4.04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45236</v>
      </c>
      <c r="B17" s="32">
        <v>531252</v>
      </c>
      <c r="C17" s="31" t="s">
        <v>1008</v>
      </c>
      <c r="D17" s="31" t="s">
        <v>1010</v>
      </c>
      <c r="E17" s="31" t="s">
        <v>575</v>
      </c>
      <c r="F17" s="86">
        <v>18360</v>
      </c>
      <c r="G17" s="32">
        <v>4.04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45236</v>
      </c>
      <c r="B18" s="32">
        <v>530109</v>
      </c>
      <c r="C18" s="31" t="s">
        <v>1011</v>
      </c>
      <c r="D18" s="31" t="s">
        <v>1012</v>
      </c>
      <c r="E18" s="31" t="s">
        <v>575</v>
      </c>
      <c r="F18" s="86">
        <v>880000</v>
      </c>
      <c r="G18" s="32">
        <v>1.7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45236</v>
      </c>
      <c r="B19" s="32">
        <v>531310</v>
      </c>
      <c r="C19" s="31" t="s">
        <v>1013</v>
      </c>
      <c r="D19" s="31" t="s">
        <v>1014</v>
      </c>
      <c r="E19" s="31" t="s">
        <v>575</v>
      </c>
      <c r="F19" s="86">
        <v>68889</v>
      </c>
      <c r="G19" s="32">
        <v>107.88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45236</v>
      </c>
      <c r="B20" s="32">
        <v>513642</v>
      </c>
      <c r="C20" s="31" t="s">
        <v>1015</v>
      </c>
      <c r="D20" s="31" t="s">
        <v>1016</v>
      </c>
      <c r="E20" s="31" t="s">
        <v>574</v>
      </c>
      <c r="F20" s="86">
        <v>56000</v>
      </c>
      <c r="G20" s="32">
        <v>48.9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45236</v>
      </c>
      <c r="B21" s="32">
        <v>513642</v>
      </c>
      <c r="C21" s="31" t="s">
        <v>1015</v>
      </c>
      <c r="D21" s="31" t="s">
        <v>1017</v>
      </c>
      <c r="E21" s="31" t="s">
        <v>575</v>
      </c>
      <c r="F21" s="86">
        <v>56000</v>
      </c>
      <c r="G21" s="32">
        <v>48.9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45236</v>
      </c>
      <c r="B22" s="32">
        <v>543497</v>
      </c>
      <c r="C22" s="31" t="s">
        <v>1018</v>
      </c>
      <c r="D22" s="31" t="s">
        <v>1019</v>
      </c>
      <c r="E22" s="31" t="s">
        <v>574</v>
      </c>
      <c r="F22" s="86">
        <v>96000</v>
      </c>
      <c r="G22" s="32">
        <v>52.75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45236</v>
      </c>
      <c r="B23" s="32">
        <v>539120</v>
      </c>
      <c r="C23" s="31" t="s">
        <v>1020</v>
      </c>
      <c r="D23" s="31" t="s">
        <v>1021</v>
      </c>
      <c r="E23" s="31" t="s">
        <v>575</v>
      </c>
      <c r="F23" s="86">
        <v>25126</v>
      </c>
      <c r="G23" s="32">
        <v>16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45236</v>
      </c>
      <c r="B24" s="32">
        <v>543209</v>
      </c>
      <c r="C24" s="31" t="s">
        <v>949</v>
      </c>
      <c r="D24" s="31" t="s">
        <v>950</v>
      </c>
      <c r="E24" s="31" t="s">
        <v>574</v>
      </c>
      <c r="F24" s="86">
        <v>18000</v>
      </c>
      <c r="G24" s="32">
        <v>56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45236</v>
      </c>
      <c r="B25" s="32">
        <v>524440</v>
      </c>
      <c r="C25" s="31" t="s">
        <v>1022</v>
      </c>
      <c r="D25" s="31" t="s">
        <v>1023</v>
      </c>
      <c r="E25" s="31" t="s">
        <v>575</v>
      </c>
      <c r="F25" s="86">
        <v>100000</v>
      </c>
      <c r="G25" s="32">
        <v>32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45236</v>
      </c>
      <c r="B26" s="32">
        <v>524440</v>
      </c>
      <c r="C26" s="31" t="s">
        <v>1022</v>
      </c>
      <c r="D26" s="31" t="s">
        <v>1024</v>
      </c>
      <c r="E26" s="31" t="s">
        <v>574</v>
      </c>
      <c r="F26" s="86">
        <v>100000</v>
      </c>
      <c r="G26" s="32">
        <v>32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45236</v>
      </c>
      <c r="B27" s="32">
        <v>542627</v>
      </c>
      <c r="C27" s="31" t="s">
        <v>1025</v>
      </c>
      <c r="D27" s="31" t="s">
        <v>1026</v>
      </c>
      <c r="E27" s="31" t="s">
        <v>574</v>
      </c>
      <c r="F27" s="86">
        <v>18000</v>
      </c>
      <c r="G27" s="32">
        <v>21.36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45236</v>
      </c>
      <c r="B28" s="32">
        <v>540361</v>
      </c>
      <c r="C28" s="31" t="s">
        <v>1027</v>
      </c>
      <c r="D28" s="31" t="s">
        <v>1028</v>
      </c>
      <c r="E28" s="31" t="s">
        <v>575</v>
      </c>
      <c r="F28" s="86">
        <v>389170</v>
      </c>
      <c r="G28" s="32">
        <v>9.35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45236</v>
      </c>
      <c r="B29" s="32">
        <v>543595</v>
      </c>
      <c r="C29" s="31" t="s">
        <v>1029</v>
      </c>
      <c r="D29" s="31" t="s">
        <v>1030</v>
      </c>
      <c r="E29" s="31" t="s">
        <v>574</v>
      </c>
      <c r="F29" s="86">
        <v>15000</v>
      </c>
      <c r="G29" s="32">
        <v>199.9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45236</v>
      </c>
      <c r="B30" s="32">
        <v>543595</v>
      </c>
      <c r="C30" s="31" t="s">
        <v>1029</v>
      </c>
      <c r="D30" s="31" t="s">
        <v>1031</v>
      </c>
      <c r="E30" s="31" t="s">
        <v>574</v>
      </c>
      <c r="F30" s="86">
        <v>10000</v>
      </c>
      <c r="G30" s="32">
        <v>199.9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45236</v>
      </c>
      <c r="B31" s="32">
        <v>543595</v>
      </c>
      <c r="C31" s="31" t="s">
        <v>1029</v>
      </c>
      <c r="D31" s="31" t="s">
        <v>1032</v>
      </c>
      <c r="E31" s="31" t="s">
        <v>575</v>
      </c>
      <c r="F31" s="86">
        <v>24500</v>
      </c>
      <c r="G31" s="32">
        <v>199.9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45236</v>
      </c>
      <c r="B32" s="32">
        <v>542802</v>
      </c>
      <c r="C32" s="31" t="s">
        <v>951</v>
      </c>
      <c r="D32" s="31" t="s">
        <v>952</v>
      </c>
      <c r="E32" s="31" t="s">
        <v>575</v>
      </c>
      <c r="F32" s="86">
        <v>2278168</v>
      </c>
      <c r="G32" s="32">
        <v>3.96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45236</v>
      </c>
      <c r="B33" s="32">
        <v>541703</v>
      </c>
      <c r="C33" s="31" t="s">
        <v>953</v>
      </c>
      <c r="D33" s="31" t="s">
        <v>954</v>
      </c>
      <c r="E33" s="31" t="s">
        <v>574</v>
      </c>
      <c r="F33" s="86">
        <v>20800</v>
      </c>
      <c r="G33" s="32">
        <v>18.8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45236</v>
      </c>
      <c r="B34" s="32">
        <v>541703</v>
      </c>
      <c r="C34" s="31" t="s">
        <v>953</v>
      </c>
      <c r="D34" s="31" t="s">
        <v>955</v>
      </c>
      <c r="E34" s="31" t="s">
        <v>574</v>
      </c>
      <c r="F34" s="86">
        <v>32000</v>
      </c>
      <c r="G34" s="32">
        <v>18.48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45236</v>
      </c>
      <c r="B35" s="32">
        <v>541703</v>
      </c>
      <c r="C35" s="31" t="s">
        <v>953</v>
      </c>
      <c r="D35" s="31" t="s">
        <v>1033</v>
      </c>
      <c r="E35" s="31" t="s">
        <v>575</v>
      </c>
      <c r="F35" s="86">
        <v>32000</v>
      </c>
      <c r="G35" s="32">
        <v>18.57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45236</v>
      </c>
      <c r="B36" s="32">
        <v>531913</v>
      </c>
      <c r="C36" s="31" t="s">
        <v>1034</v>
      </c>
      <c r="D36" s="31" t="s">
        <v>1035</v>
      </c>
      <c r="E36" s="31" t="s">
        <v>575</v>
      </c>
      <c r="F36" s="86">
        <v>27857</v>
      </c>
      <c r="G36" s="32">
        <v>7.37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45236</v>
      </c>
      <c r="B37" s="32">
        <v>540654</v>
      </c>
      <c r="C37" s="31" t="s">
        <v>1036</v>
      </c>
      <c r="D37" s="31" t="s">
        <v>1037</v>
      </c>
      <c r="E37" s="31" t="s">
        <v>575</v>
      </c>
      <c r="F37" s="86">
        <v>63037</v>
      </c>
      <c r="G37" s="32">
        <v>21.98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45236</v>
      </c>
      <c r="B38" s="32">
        <v>526967</v>
      </c>
      <c r="C38" s="31" t="s">
        <v>1038</v>
      </c>
      <c r="D38" s="31" t="s">
        <v>1039</v>
      </c>
      <c r="E38" s="31" t="s">
        <v>574</v>
      </c>
      <c r="F38" s="86">
        <v>82929</v>
      </c>
      <c r="G38" s="32">
        <v>9.36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45236</v>
      </c>
      <c r="B39" s="32">
        <v>514318</v>
      </c>
      <c r="C39" s="31" t="s">
        <v>1040</v>
      </c>
      <c r="D39" s="31" t="s">
        <v>1041</v>
      </c>
      <c r="E39" s="31" t="s">
        <v>575</v>
      </c>
      <c r="F39" s="86">
        <v>25500</v>
      </c>
      <c r="G39" s="32">
        <v>15.7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45236</v>
      </c>
      <c r="B40" s="32">
        <v>543286</v>
      </c>
      <c r="C40" s="31" t="s">
        <v>956</v>
      </c>
      <c r="D40" s="31" t="s">
        <v>1042</v>
      </c>
      <c r="E40" s="31" t="s">
        <v>575</v>
      </c>
      <c r="F40" s="86">
        <v>36000</v>
      </c>
      <c r="G40" s="32">
        <v>23.1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45236</v>
      </c>
      <c r="B41" s="32">
        <v>538539</v>
      </c>
      <c r="C41" s="31" t="s">
        <v>1043</v>
      </c>
      <c r="D41" s="31" t="s">
        <v>1044</v>
      </c>
      <c r="E41" s="31" t="s">
        <v>575</v>
      </c>
      <c r="F41" s="86">
        <v>84462</v>
      </c>
      <c r="G41" s="32">
        <v>76.87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45236</v>
      </c>
      <c r="B42" s="32">
        <v>538539</v>
      </c>
      <c r="C42" s="31" t="s">
        <v>1043</v>
      </c>
      <c r="D42" s="31" t="s">
        <v>971</v>
      </c>
      <c r="E42" s="31" t="s">
        <v>574</v>
      </c>
      <c r="F42" s="86">
        <v>20000</v>
      </c>
      <c r="G42" s="32">
        <v>73.900000000000006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45236</v>
      </c>
      <c r="B43" s="32">
        <v>538539</v>
      </c>
      <c r="C43" s="31" t="s">
        <v>1043</v>
      </c>
      <c r="D43" s="31" t="s">
        <v>971</v>
      </c>
      <c r="E43" s="31" t="s">
        <v>575</v>
      </c>
      <c r="F43" s="86">
        <v>126102</v>
      </c>
      <c r="G43" s="32">
        <v>75.400000000000006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45236</v>
      </c>
      <c r="B44" s="32">
        <v>538539</v>
      </c>
      <c r="C44" s="31" t="s">
        <v>1043</v>
      </c>
      <c r="D44" s="31" t="s">
        <v>1045</v>
      </c>
      <c r="E44" s="31" t="s">
        <v>574</v>
      </c>
      <c r="F44" s="86">
        <v>88800</v>
      </c>
      <c r="G44" s="32">
        <v>74.180000000000007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45236</v>
      </c>
      <c r="B45" s="32">
        <v>544013</v>
      </c>
      <c r="C45" s="31" t="s">
        <v>1046</v>
      </c>
      <c r="D45" s="31" t="s">
        <v>1047</v>
      </c>
      <c r="E45" s="31" t="s">
        <v>575</v>
      </c>
      <c r="F45" s="86">
        <v>84000</v>
      </c>
      <c r="G45" s="32">
        <v>58.9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45236</v>
      </c>
      <c r="B46" s="32">
        <v>544013</v>
      </c>
      <c r="C46" s="31" t="s">
        <v>1046</v>
      </c>
      <c r="D46" s="31" t="s">
        <v>1048</v>
      </c>
      <c r="E46" s="31" t="s">
        <v>574</v>
      </c>
      <c r="F46" s="86">
        <v>123000</v>
      </c>
      <c r="G46" s="32">
        <v>55.47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45236</v>
      </c>
      <c r="B47" s="32">
        <v>544013</v>
      </c>
      <c r="C47" s="31" t="s">
        <v>1046</v>
      </c>
      <c r="D47" s="31" t="s">
        <v>1049</v>
      </c>
      <c r="E47" s="31" t="s">
        <v>575</v>
      </c>
      <c r="F47" s="86">
        <v>54000</v>
      </c>
      <c r="G47" s="32">
        <v>58.9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45236</v>
      </c>
      <c r="B48" s="32">
        <v>544013</v>
      </c>
      <c r="C48" s="31" t="s">
        <v>1046</v>
      </c>
      <c r="D48" s="31" t="s">
        <v>957</v>
      </c>
      <c r="E48" s="31" t="s">
        <v>575</v>
      </c>
      <c r="F48" s="86">
        <v>102000</v>
      </c>
      <c r="G48" s="32">
        <v>54.74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45236</v>
      </c>
      <c r="B49" s="32">
        <v>544013</v>
      </c>
      <c r="C49" s="31" t="s">
        <v>1046</v>
      </c>
      <c r="D49" s="31" t="s">
        <v>1050</v>
      </c>
      <c r="E49" s="31" t="s">
        <v>574</v>
      </c>
      <c r="F49" s="86">
        <v>96000</v>
      </c>
      <c r="G49" s="32">
        <v>56.85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45236</v>
      </c>
      <c r="B50" s="32">
        <v>544013</v>
      </c>
      <c r="C50" s="31" t="s">
        <v>1046</v>
      </c>
      <c r="D50" s="31" t="s">
        <v>1051</v>
      </c>
      <c r="E50" s="31" t="s">
        <v>574</v>
      </c>
      <c r="F50" s="86">
        <v>60000</v>
      </c>
      <c r="G50" s="32">
        <v>56.1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45236</v>
      </c>
      <c r="B51" s="32">
        <v>544013</v>
      </c>
      <c r="C51" s="31" t="s">
        <v>1046</v>
      </c>
      <c r="D51" s="31" t="s">
        <v>1052</v>
      </c>
      <c r="E51" s="31" t="s">
        <v>574</v>
      </c>
      <c r="F51" s="86">
        <v>60000</v>
      </c>
      <c r="G51" s="32">
        <v>56.1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45236</v>
      </c>
      <c r="B52" s="32">
        <v>541352</v>
      </c>
      <c r="C52" s="31" t="s">
        <v>1053</v>
      </c>
      <c r="D52" s="31" t="s">
        <v>1054</v>
      </c>
      <c r="E52" s="31" t="s">
        <v>574</v>
      </c>
      <c r="F52" s="86">
        <v>100000</v>
      </c>
      <c r="G52" s="32">
        <v>295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45236</v>
      </c>
      <c r="B53" s="32">
        <v>539767</v>
      </c>
      <c r="C53" s="31" t="s">
        <v>1055</v>
      </c>
      <c r="D53" s="31" t="s">
        <v>1056</v>
      </c>
      <c r="E53" s="31" t="s">
        <v>575</v>
      </c>
      <c r="F53" s="86">
        <v>19637</v>
      </c>
      <c r="G53" s="32">
        <v>11.5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45236</v>
      </c>
      <c r="B54" s="32">
        <v>539767</v>
      </c>
      <c r="C54" s="31" t="s">
        <v>1055</v>
      </c>
      <c r="D54" s="31" t="s">
        <v>960</v>
      </c>
      <c r="E54" s="31" t="s">
        <v>574</v>
      </c>
      <c r="F54" s="86">
        <v>21300</v>
      </c>
      <c r="G54" s="32">
        <v>11.5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45236</v>
      </c>
      <c r="B55" s="32">
        <v>543262</v>
      </c>
      <c r="C55" s="31" t="s">
        <v>1057</v>
      </c>
      <c r="D55" s="31" t="s">
        <v>1058</v>
      </c>
      <c r="E55" s="31" t="s">
        <v>575</v>
      </c>
      <c r="F55" s="86">
        <v>78000</v>
      </c>
      <c r="G55" s="32">
        <v>40.72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45236</v>
      </c>
      <c r="B56" s="32">
        <v>540386</v>
      </c>
      <c r="C56" s="31" t="s">
        <v>958</v>
      </c>
      <c r="D56" s="31" t="s">
        <v>1059</v>
      </c>
      <c r="E56" s="31" t="s">
        <v>575</v>
      </c>
      <c r="F56" s="86">
        <v>1000000</v>
      </c>
      <c r="G56" s="32">
        <v>0.61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45236</v>
      </c>
      <c r="B57" s="32">
        <v>543997</v>
      </c>
      <c r="C57" s="31" t="s">
        <v>1060</v>
      </c>
      <c r="D57" s="31" t="s">
        <v>1061</v>
      </c>
      <c r="E57" s="31" t="s">
        <v>575</v>
      </c>
      <c r="F57" s="86">
        <v>39600</v>
      </c>
      <c r="G57" s="32">
        <v>298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45236</v>
      </c>
      <c r="B58" s="32">
        <v>507690</v>
      </c>
      <c r="C58" s="31" t="s">
        <v>1062</v>
      </c>
      <c r="D58" s="31" t="s">
        <v>1063</v>
      </c>
      <c r="E58" s="31" t="s">
        <v>575</v>
      </c>
      <c r="F58" s="86">
        <v>12000</v>
      </c>
      <c r="G58" s="32">
        <v>266.88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45236</v>
      </c>
      <c r="B59" s="32">
        <v>543805</v>
      </c>
      <c r="C59" s="31" t="s">
        <v>1064</v>
      </c>
      <c r="D59" s="31" t="s">
        <v>1065</v>
      </c>
      <c r="E59" s="31" t="s">
        <v>575</v>
      </c>
      <c r="F59" s="86">
        <v>192000</v>
      </c>
      <c r="G59" s="32">
        <v>78.02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45236</v>
      </c>
      <c r="B60" s="32">
        <v>543805</v>
      </c>
      <c r="C60" s="31" t="s">
        <v>1064</v>
      </c>
      <c r="D60" s="31" t="s">
        <v>1066</v>
      </c>
      <c r="E60" s="31" t="s">
        <v>575</v>
      </c>
      <c r="F60" s="86">
        <v>195000</v>
      </c>
      <c r="G60" s="32">
        <v>78.02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45236</v>
      </c>
      <c r="B61" s="32">
        <v>543805</v>
      </c>
      <c r="C61" s="31" t="s">
        <v>1064</v>
      </c>
      <c r="D61" s="31" t="s">
        <v>1066</v>
      </c>
      <c r="E61" s="31" t="s">
        <v>575</v>
      </c>
      <c r="F61" s="86">
        <v>4500</v>
      </c>
      <c r="G61" s="32">
        <v>78.569999999999993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45236</v>
      </c>
      <c r="B62" s="32">
        <v>543256</v>
      </c>
      <c r="C62" s="31" t="s">
        <v>1067</v>
      </c>
      <c r="D62" s="31" t="s">
        <v>1068</v>
      </c>
      <c r="E62" s="31" t="s">
        <v>575</v>
      </c>
      <c r="F62" s="86">
        <v>54000</v>
      </c>
      <c r="G62" s="32">
        <v>23.89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45236</v>
      </c>
      <c r="B63" s="32">
        <v>530025</v>
      </c>
      <c r="C63" s="31" t="s">
        <v>1069</v>
      </c>
      <c r="D63" s="31" t="s">
        <v>1070</v>
      </c>
      <c r="E63" s="31" t="s">
        <v>575</v>
      </c>
      <c r="F63" s="86">
        <v>35000</v>
      </c>
      <c r="G63" s="32">
        <v>18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45236</v>
      </c>
      <c r="B64" s="32">
        <v>543366</v>
      </c>
      <c r="C64" s="31" t="s">
        <v>905</v>
      </c>
      <c r="D64" s="31" t="s">
        <v>1071</v>
      </c>
      <c r="E64" s="31" t="s">
        <v>575</v>
      </c>
      <c r="F64" s="86">
        <v>4800</v>
      </c>
      <c r="G64" s="32">
        <v>30.06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45236</v>
      </c>
      <c r="B65" s="32">
        <v>543366</v>
      </c>
      <c r="C65" s="31" t="s">
        <v>905</v>
      </c>
      <c r="D65" s="31" t="s">
        <v>1071</v>
      </c>
      <c r="E65" s="31" t="s">
        <v>575</v>
      </c>
      <c r="F65" s="86">
        <v>4800</v>
      </c>
      <c r="G65" s="32">
        <v>28.93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45236</v>
      </c>
      <c r="B66" s="32">
        <v>538875</v>
      </c>
      <c r="C66" s="31" t="s">
        <v>1072</v>
      </c>
      <c r="D66" s="31" t="s">
        <v>1073</v>
      </c>
      <c r="E66" s="31" t="s">
        <v>575</v>
      </c>
      <c r="F66" s="86">
        <v>55000</v>
      </c>
      <c r="G66" s="32">
        <v>13.42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45236</v>
      </c>
      <c r="B67" s="32">
        <v>540259</v>
      </c>
      <c r="C67" s="31" t="s">
        <v>1074</v>
      </c>
      <c r="D67" s="31" t="s">
        <v>1075</v>
      </c>
      <c r="E67" s="31" t="s">
        <v>575</v>
      </c>
      <c r="F67" s="86">
        <v>86845</v>
      </c>
      <c r="G67" s="32">
        <v>5.87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45236</v>
      </c>
      <c r="B68" s="32">
        <v>534708</v>
      </c>
      <c r="C68" s="31" t="s">
        <v>1076</v>
      </c>
      <c r="D68" s="31" t="s">
        <v>1077</v>
      </c>
      <c r="E68" s="31" t="s">
        <v>575</v>
      </c>
      <c r="F68" s="86">
        <v>75000</v>
      </c>
      <c r="G68" s="32">
        <v>10.49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45236</v>
      </c>
      <c r="B69" s="32">
        <v>513709</v>
      </c>
      <c r="C69" s="31" t="s">
        <v>1078</v>
      </c>
      <c r="D69" s="31" t="s">
        <v>1079</v>
      </c>
      <c r="E69" s="31" t="s">
        <v>575</v>
      </c>
      <c r="F69" s="86">
        <v>32107</v>
      </c>
      <c r="G69" s="32">
        <v>149.35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45236</v>
      </c>
      <c r="B70" s="32">
        <v>513709</v>
      </c>
      <c r="C70" s="31" t="s">
        <v>1078</v>
      </c>
      <c r="D70" s="31" t="s">
        <v>1079</v>
      </c>
      <c r="E70" s="31" t="s">
        <v>575</v>
      </c>
      <c r="F70" s="86">
        <v>33493</v>
      </c>
      <c r="G70" s="32">
        <v>151.97999999999999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45236</v>
      </c>
      <c r="B71" s="32">
        <v>532531</v>
      </c>
      <c r="C71" s="31" t="s">
        <v>1080</v>
      </c>
      <c r="D71" s="31" t="s">
        <v>1081</v>
      </c>
      <c r="E71" s="31" t="s">
        <v>575</v>
      </c>
      <c r="F71" s="86">
        <v>949000</v>
      </c>
      <c r="G71" s="32">
        <v>470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45236</v>
      </c>
      <c r="B72" s="32">
        <v>532531</v>
      </c>
      <c r="C72" s="31" t="s">
        <v>1080</v>
      </c>
      <c r="D72" s="31" t="s">
        <v>1082</v>
      </c>
      <c r="E72" s="31" t="s">
        <v>575</v>
      </c>
      <c r="F72" s="86">
        <v>949000</v>
      </c>
      <c r="G72" s="32">
        <v>470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45236</v>
      </c>
      <c r="B73" s="32">
        <v>543799</v>
      </c>
      <c r="C73" s="31" t="s">
        <v>1083</v>
      </c>
      <c r="D73" s="31" t="s">
        <v>1084</v>
      </c>
      <c r="E73" s="31" t="s">
        <v>575</v>
      </c>
      <c r="F73" s="86">
        <v>34500</v>
      </c>
      <c r="G73" s="32">
        <v>69.48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45236</v>
      </c>
      <c r="B74" s="32">
        <v>543799</v>
      </c>
      <c r="C74" s="31" t="s">
        <v>1083</v>
      </c>
      <c r="D74" s="31" t="s">
        <v>1039</v>
      </c>
      <c r="E74" s="31" t="s">
        <v>575</v>
      </c>
      <c r="F74" s="86">
        <v>42000</v>
      </c>
      <c r="G74" s="32">
        <v>69.849999999999994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45236</v>
      </c>
      <c r="B75" s="32">
        <v>539406</v>
      </c>
      <c r="C75" s="31" t="s">
        <v>959</v>
      </c>
      <c r="D75" s="31" t="s">
        <v>961</v>
      </c>
      <c r="E75" s="31" t="s">
        <v>575</v>
      </c>
      <c r="F75" s="86">
        <v>10000</v>
      </c>
      <c r="G75" s="32">
        <v>47.5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45236</v>
      </c>
      <c r="B76" s="32">
        <v>539406</v>
      </c>
      <c r="C76" s="31" t="s">
        <v>959</v>
      </c>
      <c r="D76" s="31" t="s">
        <v>962</v>
      </c>
      <c r="E76" s="31" t="s">
        <v>575</v>
      </c>
      <c r="F76" s="86">
        <v>20000</v>
      </c>
      <c r="G76" s="32">
        <v>47.5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45236</v>
      </c>
      <c r="B77" s="32">
        <v>539406</v>
      </c>
      <c r="C77" s="31" t="s">
        <v>959</v>
      </c>
      <c r="D77" s="31" t="s">
        <v>1085</v>
      </c>
      <c r="E77" s="31" t="s">
        <v>575</v>
      </c>
      <c r="F77" s="86">
        <v>27613</v>
      </c>
      <c r="G77" s="32">
        <v>47.5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45236</v>
      </c>
      <c r="B78" s="32">
        <v>511447</v>
      </c>
      <c r="C78" s="31" t="s">
        <v>1086</v>
      </c>
      <c r="D78" s="31" t="s">
        <v>1087</v>
      </c>
      <c r="E78" s="31" t="s">
        <v>575</v>
      </c>
      <c r="F78" s="86">
        <v>1000000</v>
      </c>
      <c r="G78" s="32">
        <v>3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45236</v>
      </c>
      <c r="B79" s="32">
        <v>511447</v>
      </c>
      <c r="C79" s="31" t="s">
        <v>1086</v>
      </c>
      <c r="D79" s="31" t="s">
        <v>1088</v>
      </c>
      <c r="E79" s="31" t="s">
        <v>575</v>
      </c>
      <c r="F79" s="86">
        <v>995000</v>
      </c>
      <c r="G79" s="32">
        <v>3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45236</v>
      </c>
      <c r="B80" s="32">
        <v>537392</v>
      </c>
      <c r="C80" s="31" t="s">
        <v>1089</v>
      </c>
      <c r="D80" s="31" t="s">
        <v>1090</v>
      </c>
      <c r="E80" s="31" t="s">
        <v>575</v>
      </c>
      <c r="F80" s="86">
        <v>49000</v>
      </c>
      <c r="G80" s="32">
        <v>8.44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45236</v>
      </c>
      <c r="B81" s="32">
        <v>537392</v>
      </c>
      <c r="C81" s="31" t="s">
        <v>1089</v>
      </c>
      <c r="D81" s="31" t="s">
        <v>1091</v>
      </c>
      <c r="E81" s="31" t="s">
        <v>575</v>
      </c>
      <c r="F81" s="86">
        <v>78000</v>
      </c>
      <c r="G81" s="32">
        <v>9.32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45236</v>
      </c>
      <c r="B82" s="32">
        <v>537392</v>
      </c>
      <c r="C82" s="31" t="s">
        <v>1089</v>
      </c>
      <c r="D82" s="31" t="s">
        <v>1092</v>
      </c>
      <c r="E82" s="31" t="s">
        <v>575</v>
      </c>
      <c r="F82" s="86">
        <v>59116</v>
      </c>
      <c r="G82" s="32">
        <v>8.56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45236</v>
      </c>
      <c r="B83" s="32">
        <v>537392</v>
      </c>
      <c r="C83" s="31" t="s">
        <v>1089</v>
      </c>
      <c r="D83" s="31" t="s">
        <v>1093</v>
      </c>
      <c r="E83" s="31" t="s">
        <v>575</v>
      </c>
      <c r="F83" s="86">
        <v>50740</v>
      </c>
      <c r="G83" s="32">
        <v>9.32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45236</v>
      </c>
      <c r="B84" s="32">
        <v>537392</v>
      </c>
      <c r="C84" s="31" t="s">
        <v>1089</v>
      </c>
      <c r="D84" s="31" t="s">
        <v>1094</v>
      </c>
      <c r="E84" s="31" t="s">
        <v>575</v>
      </c>
      <c r="F84" s="86">
        <v>50000</v>
      </c>
      <c r="G84" s="32">
        <v>9.32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45236</v>
      </c>
      <c r="B85" s="32">
        <v>541735</v>
      </c>
      <c r="C85" s="31" t="s">
        <v>1095</v>
      </c>
      <c r="D85" s="31" t="s">
        <v>1096</v>
      </c>
      <c r="E85" s="31" t="s">
        <v>575</v>
      </c>
      <c r="F85" s="86">
        <v>965000</v>
      </c>
      <c r="G85" s="32">
        <v>4.51</v>
      </c>
      <c r="H85" s="32" t="s">
        <v>333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45236</v>
      </c>
      <c r="B86" s="32">
        <v>541735</v>
      </c>
      <c r="C86" s="31" t="s">
        <v>1095</v>
      </c>
      <c r="D86" s="31" t="s">
        <v>1096</v>
      </c>
      <c r="E86" s="31" t="s">
        <v>575</v>
      </c>
      <c r="F86" s="86">
        <v>95800</v>
      </c>
      <c r="G86" s="32">
        <v>4.5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45236</v>
      </c>
      <c r="B87" s="32">
        <v>541735</v>
      </c>
      <c r="C87" s="31" t="s">
        <v>1095</v>
      </c>
      <c r="D87" s="31" t="s">
        <v>1097</v>
      </c>
      <c r="E87" s="31" t="s">
        <v>575</v>
      </c>
      <c r="F87" s="86">
        <v>1533790</v>
      </c>
      <c r="G87" s="32">
        <v>4.51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45236</v>
      </c>
      <c r="B88" s="32">
        <v>544011</v>
      </c>
      <c r="C88" s="31" t="s">
        <v>1098</v>
      </c>
      <c r="D88" s="31" t="s">
        <v>1099</v>
      </c>
      <c r="E88" s="31" t="s">
        <v>575</v>
      </c>
      <c r="F88" s="86">
        <v>49200</v>
      </c>
      <c r="G88" s="32">
        <v>107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45236</v>
      </c>
      <c r="B89" s="32">
        <v>544011</v>
      </c>
      <c r="C89" s="31" t="s">
        <v>1098</v>
      </c>
      <c r="D89" s="31" t="s">
        <v>1100</v>
      </c>
      <c r="E89" s="31" t="s">
        <v>575</v>
      </c>
      <c r="F89" s="86">
        <v>36000</v>
      </c>
      <c r="G89" s="32">
        <v>107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45236</v>
      </c>
      <c r="B90" s="32" t="s">
        <v>1101</v>
      </c>
      <c r="C90" s="31" t="s">
        <v>1102</v>
      </c>
      <c r="D90" s="31" t="s">
        <v>1103</v>
      </c>
      <c r="E90" s="31" t="s">
        <v>574</v>
      </c>
      <c r="F90" s="86">
        <v>1836594</v>
      </c>
      <c r="G90" s="32">
        <v>6.84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45236</v>
      </c>
      <c r="B91" s="32" t="s">
        <v>1104</v>
      </c>
      <c r="C91" s="31" t="s">
        <v>1105</v>
      </c>
      <c r="D91" s="31" t="s">
        <v>1106</v>
      </c>
      <c r="E91" s="31" t="s">
        <v>574</v>
      </c>
      <c r="F91" s="86">
        <v>2800000</v>
      </c>
      <c r="G91" s="32">
        <v>100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45236</v>
      </c>
      <c r="B92" s="32" t="s">
        <v>963</v>
      </c>
      <c r="C92" s="31" t="s">
        <v>964</v>
      </c>
      <c r="D92" s="31" t="s">
        <v>925</v>
      </c>
      <c r="E92" s="31" t="s">
        <v>574</v>
      </c>
      <c r="F92" s="86">
        <v>10175679</v>
      </c>
      <c r="G92" s="32">
        <v>31.96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45236</v>
      </c>
      <c r="B93" s="32" t="s">
        <v>963</v>
      </c>
      <c r="C93" s="31" t="s">
        <v>964</v>
      </c>
      <c r="D93" s="31" t="s">
        <v>576</v>
      </c>
      <c r="E93" s="31" t="s">
        <v>574</v>
      </c>
      <c r="F93" s="86">
        <v>8728431</v>
      </c>
      <c r="G93" s="32">
        <v>32.46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45236</v>
      </c>
      <c r="B94" s="32" t="s">
        <v>1107</v>
      </c>
      <c r="C94" s="31" t="s">
        <v>1108</v>
      </c>
      <c r="D94" s="31" t="s">
        <v>937</v>
      </c>
      <c r="E94" s="31" t="s">
        <v>574</v>
      </c>
      <c r="F94" s="86">
        <v>1000</v>
      </c>
      <c r="G94" s="32">
        <v>100.3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45236</v>
      </c>
      <c r="B95" s="32" t="s">
        <v>1109</v>
      </c>
      <c r="C95" s="31" t="s">
        <v>1110</v>
      </c>
      <c r="D95" s="31" t="s">
        <v>1111</v>
      </c>
      <c r="E95" s="31" t="s">
        <v>574</v>
      </c>
      <c r="F95" s="86">
        <v>1250000</v>
      </c>
      <c r="G95" s="32">
        <v>801.81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45236</v>
      </c>
      <c r="B96" s="32" t="s">
        <v>1109</v>
      </c>
      <c r="C96" s="31" t="s">
        <v>1110</v>
      </c>
      <c r="D96" s="31" t="s">
        <v>1112</v>
      </c>
      <c r="E96" s="31" t="s">
        <v>574</v>
      </c>
      <c r="F96" s="86">
        <v>1600060</v>
      </c>
      <c r="G96" s="32">
        <v>794.2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45236</v>
      </c>
      <c r="B97" s="32" t="s">
        <v>1113</v>
      </c>
      <c r="C97" s="31" t="s">
        <v>1114</v>
      </c>
      <c r="D97" s="31" t="s">
        <v>1115</v>
      </c>
      <c r="E97" s="31" t="s">
        <v>574</v>
      </c>
      <c r="F97" s="86">
        <v>69242</v>
      </c>
      <c r="G97" s="32">
        <v>426.59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45236</v>
      </c>
      <c r="B98" s="32" t="s">
        <v>1116</v>
      </c>
      <c r="C98" s="31" t="s">
        <v>1117</v>
      </c>
      <c r="D98" s="31" t="s">
        <v>1050</v>
      </c>
      <c r="E98" s="31" t="s">
        <v>574</v>
      </c>
      <c r="F98" s="86">
        <v>5000000</v>
      </c>
      <c r="G98" s="32">
        <v>0.57999999999999996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45236</v>
      </c>
      <c r="B99" s="32" t="s">
        <v>1116</v>
      </c>
      <c r="C99" s="31" t="s">
        <v>1117</v>
      </c>
      <c r="D99" s="31" t="s">
        <v>965</v>
      </c>
      <c r="E99" s="31" t="s">
        <v>574</v>
      </c>
      <c r="F99" s="86">
        <v>5000000</v>
      </c>
      <c r="G99" s="32">
        <v>0.56999999999999995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45236</v>
      </c>
      <c r="B100" s="32" t="s">
        <v>1116</v>
      </c>
      <c r="C100" s="31" t="s">
        <v>1117</v>
      </c>
      <c r="D100" s="31" t="s">
        <v>1118</v>
      </c>
      <c r="E100" s="31" t="s">
        <v>574</v>
      </c>
      <c r="F100" s="86">
        <v>5600000</v>
      </c>
      <c r="G100" s="32">
        <v>0.55000000000000004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45236</v>
      </c>
      <c r="B101" s="32" t="s">
        <v>1119</v>
      </c>
      <c r="C101" s="31" t="s">
        <v>1120</v>
      </c>
      <c r="D101" s="31" t="s">
        <v>576</v>
      </c>
      <c r="E101" s="31" t="s">
        <v>574</v>
      </c>
      <c r="F101" s="86">
        <v>8367798</v>
      </c>
      <c r="G101" s="32">
        <v>29.87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45236</v>
      </c>
      <c r="B102" s="32" t="s">
        <v>1119</v>
      </c>
      <c r="C102" s="31" t="s">
        <v>1120</v>
      </c>
      <c r="D102" s="31" t="s">
        <v>1121</v>
      </c>
      <c r="E102" s="31" t="s">
        <v>574</v>
      </c>
      <c r="F102" s="86">
        <v>8192211</v>
      </c>
      <c r="G102" s="32">
        <v>29.92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45236</v>
      </c>
      <c r="B103" s="32" t="s">
        <v>1119</v>
      </c>
      <c r="C103" s="31" t="s">
        <v>1120</v>
      </c>
      <c r="D103" s="31" t="s">
        <v>925</v>
      </c>
      <c r="E103" s="31" t="s">
        <v>574</v>
      </c>
      <c r="F103" s="86">
        <v>11464746</v>
      </c>
      <c r="G103" s="32">
        <v>30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45236</v>
      </c>
      <c r="B104" s="32" t="s">
        <v>1122</v>
      </c>
      <c r="C104" s="31" t="s">
        <v>1123</v>
      </c>
      <c r="D104" s="31" t="s">
        <v>971</v>
      </c>
      <c r="E104" s="31" t="s">
        <v>574</v>
      </c>
      <c r="F104" s="86">
        <v>148800</v>
      </c>
      <c r="G104" s="32">
        <v>139.65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45236</v>
      </c>
      <c r="B105" s="32" t="s">
        <v>1124</v>
      </c>
      <c r="C105" s="31" t="s">
        <v>1125</v>
      </c>
      <c r="D105" s="31" t="s">
        <v>971</v>
      </c>
      <c r="E105" s="31" t="s">
        <v>574</v>
      </c>
      <c r="F105" s="86">
        <v>17400</v>
      </c>
      <c r="G105" s="32">
        <v>344.8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45236</v>
      </c>
      <c r="B106" s="32" t="s">
        <v>1126</v>
      </c>
      <c r="C106" s="31" t="s">
        <v>1127</v>
      </c>
      <c r="D106" s="31" t="s">
        <v>576</v>
      </c>
      <c r="E106" s="31" t="s">
        <v>574</v>
      </c>
      <c r="F106" s="86">
        <v>210727</v>
      </c>
      <c r="G106" s="32">
        <v>199.34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45236</v>
      </c>
      <c r="B107" s="32" t="s">
        <v>1128</v>
      </c>
      <c r="C107" s="31" t="s">
        <v>1129</v>
      </c>
      <c r="D107" s="31" t="s">
        <v>576</v>
      </c>
      <c r="E107" s="31" t="s">
        <v>574</v>
      </c>
      <c r="F107" s="86">
        <v>521719</v>
      </c>
      <c r="G107" s="32">
        <v>351.44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45236</v>
      </c>
      <c r="B108" s="32" t="s">
        <v>966</v>
      </c>
      <c r="C108" s="31" t="s">
        <v>967</v>
      </c>
      <c r="D108" s="31" t="s">
        <v>576</v>
      </c>
      <c r="E108" s="31" t="s">
        <v>574</v>
      </c>
      <c r="F108" s="86">
        <v>130441</v>
      </c>
      <c r="G108" s="32">
        <v>92.46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45236</v>
      </c>
      <c r="B109" s="32" t="s">
        <v>966</v>
      </c>
      <c r="C109" s="31" t="s">
        <v>967</v>
      </c>
      <c r="D109" s="31" t="s">
        <v>1130</v>
      </c>
      <c r="E109" s="31" t="s">
        <v>574</v>
      </c>
      <c r="F109" s="86">
        <v>225000</v>
      </c>
      <c r="G109" s="32">
        <v>94.14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45236</v>
      </c>
      <c r="B110" s="32" t="s">
        <v>1131</v>
      </c>
      <c r="C110" s="31" t="s">
        <v>1132</v>
      </c>
      <c r="D110" s="31" t="s">
        <v>1133</v>
      </c>
      <c r="E110" s="31" t="s">
        <v>574</v>
      </c>
      <c r="F110" s="86">
        <v>25065338</v>
      </c>
      <c r="G110" s="32">
        <v>18.41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45236</v>
      </c>
      <c r="B111" s="32" t="s">
        <v>1131</v>
      </c>
      <c r="C111" s="31" t="s">
        <v>1132</v>
      </c>
      <c r="D111" s="31" t="s">
        <v>971</v>
      </c>
      <c r="E111" s="31" t="s">
        <v>574</v>
      </c>
      <c r="F111" s="86">
        <v>13000009</v>
      </c>
      <c r="G111" s="32">
        <v>17.21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45236</v>
      </c>
      <c r="B112" s="32" t="s">
        <v>935</v>
      </c>
      <c r="C112" s="31" t="s">
        <v>936</v>
      </c>
      <c r="D112" s="31" t="s">
        <v>925</v>
      </c>
      <c r="E112" s="31" t="s">
        <v>574</v>
      </c>
      <c r="F112" s="86">
        <v>45111750</v>
      </c>
      <c r="G112" s="32">
        <v>13.07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45236</v>
      </c>
      <c r="B113" s="32" t="s">
        <v>935</v>
      </c>
      <c r="C113" s="31" t="s">
        <v>936</v>
      </c>
      <c r="D113" s="31" t="s">
        <v>576</v>
      </c>
      <c r="E113" s="31" t="s">
        <v>574</v>
      </c>
      <c r="F113" s="86">
        <v>39751374</v>
      </c>
      <c r="G113" s="32">
        <v>12.67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45236</v>
      </c>
      <c r="B114" s="32" t="s">
        <v>935</v>
      </c>
      <c r="C114" s="31" t="s">
        <v>936</v>
      </c>
      <c r="D114" s="31" t="s">
        <v>1134</v>
      </c>
      <c r="E114" s="31" t="s">
        <v>574</v>
      </c>
      <c r="F114" s="86">
        <v>51657190</v>
      </c>
      <c r="G114" s="32">
        <v>12.88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45236</v>
      </c>
      <c r="B115" s="32" t="s">
        <v>898</v>
      </c>
      <c r="C115" s="31" t="s">
        <v>899</v>
      </c>
      <c r="D115" s="31" t="s">
        <v>893</v>
      </c>
      <c r="E115" s="31" t="s">
        <v>574</v>
      </c>
      <c r="F115" s="86">
        <v>666376</v>
      </c>
      <c r="G115" s="32">
        <v>15.52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45236</v>
      </c>
      <c r="B116" s="32" t="s">
        <v>898</v>
      </c>
      <c r="C116" s="31" t="s">
        <v>899</v>
      </c>
      <c r="D116" s="31" t="s">
        <v>576</v>
      </c>
      <c r="E116" s="31" t="s">
        <v>574</v>
      </c>
      <c r="F116" s="86">
        <v>184701</v>
      </c>
      <c r="G116" s="32">
        <v>15.54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45236</v>
      </c>
      <c r="B117" s="32" t="s">
        <v>898</v>
      </c>
      <c r="C117" s="31" t="s">
        <v>899</v>
      </c>
      <c r="D117" s="31" t="s">
        <v>886</v>
      </c>
      <c r="E117" s="31" t="s">
        <v>574</v>
      </c>
      <c r="F117" s="86">
        <v>635149</v>
      </c>
      <c r="G117" s="32">
        <v>15.58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45236</v>
      </c>
      <c r="B118" s="32" t="s">
        <v>1135</v>
      </c>
      <c r="C118" s="31" t="s">
        <v>1136</v>
      </c>
      <c r="D118" s="31" t="s">
        <v>1137</v>
      </c>
      <c r="E118" s="31" t="s">
        <v>574</v>
      </c>
      <c r="F118" s="86">
        <v>88000</v>
      </c>
      <c r="G118" s="32">
        <v>95.15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45236</v>
      </c>
      <c r="B119" s="32" t="s">
        <v>969</v>
      </c>
      <c r="C119" s="31" t="s">
        <v>970</v>
      </c>
      <c r="D119" s="31" t="s">
        <v>576</v>
      </c>
      <c r="E119" s="31" t="s">
        <v>574</v>
      </c>
      <c r="F119" s="86">
        <v>562703</v>
      </c>
      <c r="G119" s="32">
        <v>28.35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45236</v>
      </c>
      <c r="B120" s="32" t="s">
        <v>1138</v>
      </c>
      <c r="C120" s="31" t="s">
        <v>1139</v>
      </c>
      <c r="D120" s="31" t="s">
        <v>576</v>
      </c>
      <c r="E120" s="31" t="s">
        <v>574</v>
      </c>
      <c r="F120" s="86">
        <v>952819</v>
      </c>
      <c r="G120" s="32">
        <v>119.2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45236</v>
      </c>
      <c r="B121" s="32" t="s">
        <v>1140</v>
      </c>
      <c r="C121" s="31" t="s">
        <v>1141</v>
      </c>
      <c r="D121" s="31" t="s">
        <v>576</v>
      </c>
      <c r="E121" s="31" t="s">
        <v>574</v>
      </c>
      <c r="F121" s="86">
        <v>103481</v>
      </c>
      <c r="G121" s="32">
        <v>451.66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45236</v>
      </c>
      <c r="B122" s="32" t="s">
        <v>1140</v>
      </c>
      <c r="C122" s="31" t="s">
        <v>1141</v>
      </c>
      <c r="D122" s="31" t="s">
        <v>1121</v>
      </c>
      <c r="E122" s="31" t="s">
        <v>574</v>
      </c>
      <c r="F122" s="86">
        <v>44946</v>
      </c>
      <c r="G122" s="32">
        <v>451.71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45236</v>
      </c>
      <c r="B123" s="32" t="s">
        <v>1142</v>
      </c>
      <c r="C123" s="31" t="s">
        <v>1143</v>
      </c>
      <c r="D123" s="31" t="s">
        <v>925</v>
      </c>
      <c r="E123" s="31" t="s">
        <v>574</v>
      </c>
      <c r="F123" s="86">
        <v>19808278</v>
      </c>
      <c r="G123" s="32">
        <v>19.45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45236</v>
      </c>
      <c r="B124" s="32" t="s">
        <v>976</v>
      </c>
      <c r="C124" s="31" t="s">
        <v>977</v>
      </c>
      <c r="D124" s="31" t="s">
        <v>971</v>
      </c>
      <c r="E124" s="31" t="s">
        <v>574</v>
      </c>
      <c r="F124" s="86">
        <v>57600</v>
      </c>
      <c r="G124" s="32">
        <v>98.41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45236</v>
      </c>
      <c r="B125" s="32" t="s">
        <v>972</v>
      </c>
      <c r="C125" s="31" t="s">
        <v>973</v>
      </c>
      <c r="D125" s="31" t="s">
        <v>576</v>
      </c>
      <c r="E125" s="31" t="s">
        <v>574</v>
      </c>
      <c r="F125" s="86">
        <v>852169</v>
      </c>
      <c r="G125" s="32">
        <v>103.69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45236</v>
      </c>
      <c r="B126" s="32" t="s">
        <v>1144</v>
      </c>
      <c r="C126" s="31" t="s">
        <v>1145</v>
      </c>
      <c r="D126" s="31" t="s">
        <v>1146</v>
      </c>
      <c r="E126" s="31" t="s">
        <v>574</v>
      </c>
      <c r="F126" s="86">
        <v>64500</v>
      </c>
      <c r="G126" s="32">
        <v>25.41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45236</v>
      </c>
      <c r="B127" s="32" t="s">
        <v>974</v>
      </c>
      <c r="C127" s="31" t="s">
        <v>975</v>
      </c>
      <c r="D127" s="31" t="s">
        <v>894</v>
      </c>
      <c r="E127" s="31" t="s">
        <v>574</v>
      </c>
      <c r="F127" s="86">
        <v>790222</v>
      </c>
      <c r="G127" s="32">
        <v>56.5</v>
      </c>
      <c r="H127" s="32" t="s">
        <v>863</v>
      </c>
    </row>
    <row r="128" spans="1:28" ht="15" customHeight="1">
      <c r="A128" s="85">
        <v>45236</v>
      </c>
      <c r="B128" s="32" t="s">
        <v>1147</v>
      </c>
      <c r="C128" s="31" t="s">
        <v>1148</v>
      </c>
      <c r="D128" s="31" t="s">
        <v>1149</v>
      </c>
      <c r="E128" s="31" t="s">
        <v>574</v>
      </c>
      <c r="F128" s="86">
        <v>110000</v>
      </c>
      <c r="G128" s="32">
        <v>88.9</v>
      </c>
      <c r="H128" s="32" t="s">
        <v>863</v>
      </c>
    </row>
    <row r="129" spans="1:8" ht="15" customHeight="1">
      <c r="A129" s="85">
        <v>45236</v>
      </c>
      <c r="B129" s="32" t="s">
        <v>1147</v>
      </c>
      <c r="C129" s="31" t="s">
        <v>1148</v>
      </c>
      <c r="D129" s="31" t="s">
        <v>1150</v>
      </c>
      <c r="E129" s="31" t="s">
        <v>574</v>
      </c>
      <c r="F129" s="86">
        <v>210000</v>
      </c>
      <c r="G129" s="32">
        <v>88.9</v>
      </c>
      <c r="H129" s="32" t="s">
        <v>863</v>
      </c>
    </row>
    <row r="130" spans="1:8" ht="15" customHeight="1">
      <c r="A130" s="85">
        <v>45236</v>
      </c>
      <c r="B130" s="32" t="s">
        <v>1147</v>
      </c>
      <c r="C130" s="31" t="s">
        <v>1148</v>
      </c>
      <c r="D130" s="31" t="s">
        <v>1151</v>
      </c>
      <c r="E130" s="31" t="s">
        <v>574</v>
      </c>
      <c r="F130" s="86">
        <v>162000</v>
      </c>
      <c r="G130" s="32">
        <v>88.9</v>
      </c>
      <c r="H130" s="32" t="s">
        <v>863</v>
      </c>
    </row>
    <row r="131" spans="1:8" ht="15" customHeight="1">
      <c r="A131" s="85">
        <v>45236</v>
      </c>
      <c r="B131" s="32" t="s">
        <v>1147</v>
      </c>
      <c r="C131" s="31" t="s">
        <v>1148</v>
      </c>
      <c r="D131" s="31" t="s">
        <v>1133</v>
      </c>
      <c r="E131" s="31" t="s">
        <v>574</v>
      </c>
      <c r="F131" s="86">
        <v>156000</v>
      </c>
      <c r="G131" s="32">
        <v>93.3</v>
      </c>
      <c r="H131" s="32" t="s">
        <v>863</v>
      </c>
    </row>
    <row r="132" spans="1:8" ht="15" customHeight="1">
      <c r="A132" s="85">
        <v>45236</v>
      </c>
      <c r="B132" s="32" t="s">
        <v>1147</v>
      </c>
      <c r="C132" s="31" t="s">
        <v>1148</v>
      </c>
      <c r="D132" s="31" t="s">
        <v>1152</v>
      </c>
      <c r="E132" s="31" t="s">
        <v>574</v>
      </c>
      <c r="F132" s="86">
        <v>162000</v>
      </c>
      <c r="G132" s="32">
        <v>88.9</v>
      </c>
      <c r="H132" s="32" t="s">
        <v>863</v>
      </c>
    </row>
    <row r="133" spans="1:8" ht="15" customHeight="1">
      <c r="A133" s="85">
        <v>45236</v>
      </c>
      <c r="B133" s="32" t="s">
        <v>1153</v>
      </c>
      <c r="C133" s="31" t="s">
        <v>1154</v>
      </c>
      <c r="D133" s="31" t="s">
        <v>971</v>
      </c>
      <c r="E133" s="31" t="s">
        <v>574</v>
      </c>
      <c r="F133" s="86">
        <v>31200</v>
      </c>
      <c r="G133" s="32">
        <v>253.07</v>
      </c>
      <c r="H133" s="32" t="s">
        <v>863</v>
      </c>
    </row>
    <row r="134" spans="1:8" ht="15" customHeight="1">
      <c r="A134" s="85">
        <v>45236</v>
      </c>
      <c r="B134" s="32" t="s">
        <v>1155</v>
      </c>
      <c r="C134" s="31" t="s">
        <v>1156</v>
      </c>
      <c r="D134" s="31" t="s">
        <v>937</v>
      </c>
      <c r="E134" s="31" t="s">
        <v>574</v>
      </c>
      <c r="F134" s="86">
        <v>3150440</v>
      </c>
      <c r="G134" s="32">
        <v>10.37</v>
      </c>
      <c r="H134" s="32" t="s">
        <v>863</v>
      </c>
    </row>
    <row r="135" spans="1:8" ht="15" customHeight="1">
      <c r="A135" s="85">
        <v>45236</v>
      </c>
      <c r="B135" s="32" t="s">
        <v>1155</v>
      </c>
      <c r="C135" s="31" t="s">
        <v>1156</v>
      </c>
      <c r="D135" s="31" t="s">
        <v>1157</v>
      </c>
      <c r="E135" s="31" t="s">
        <v>574</v>
      </c>
      <c r="F135" s="86">
        <v>1853305</v>
      </c>
      <c r="G135" s="32">
        <v>10.34</v>
      </c>
      <c r="H135" s="32" t="s">
        <v>863</v>
      </c>
    </row>
    <row r="136" spans="1:8" ht="15" customHeight="1">
      <c r="A136" s="85">
        <v>45236</v>
      </c>
      <c r="B136" s="32" t="s">
        <v>1155</v>
      </c>
      <c r="C136" s="31" t="s">
        <v>1156</v>
      </c>
      <c r="D136" s="31" t="s">
        <v>1121</v>
      </c>
      <c r="E136" s="31" t="s">
        <v>574</v>
      </c>
      <c r="F136" s="86">
        <v>3044669</v>
      </c>
      <c r="G136" s="32">
        <v>10.39</v>
      </c>
      <c r="H136" s="32" t="s">
        <v>863</v>
      </c>
    </row>
    <row r="137" spans="1:8" ht="15" customHeight="1">
      <c r="A137" s="85">
        <v>45236</v>
      </c>
      <c r="B137" s="32" t="s">
        <v>1158</v>
      </c>
      <c r="C137" s="31" t="s">
        <v>1159</v>
      </c>
      <c r="D137" s="31" t="s">
        <v>1160</v>
      </c>
      <c r="E137" s="31" t="s">
        <v>574</v>
      </c>
      <c r="F137" s="86">
        <v>114748</v>
      </c>
      <c r="G137" s="32">
        <v>358.15</v>
      </c>
      <c r="H137" s="32" t="s">
        <v>863</v>
      </c>
    </row>
    <row r="138" spans="1:8" ht="15" customHeight="1">
      <c r="A138" s="85">
        <v>45236</v>
      </c>
      <c r="B138" s="32" t="s">
        <v>1158</v>
      </c>
      <c r="C138" s="31" t="s">
        <v>1159</v>
      </c>
      <c r="D138" s="31" t="s">
        <v>1161</v>
      </c>
      <c r="E138" s="31" t="s">
        <v>574</v>
      </c>
      <c r="F138" s="86">
        <v>75000</v>
      </c>
      <c r="G138" s="32">
        <v>359.2</v>
      </c>
      <c r="H138" s="32" t="s">
        <v>863</v>
      </c>
    </row>
    <row r="139" spans="1:8" ht="15" customHeight="1">
      <c r="A139" s="85">
        <v>45236</v>
      </c>
      <c r="B139" s="32" t="s">
        <v>1158</v>
      </c>
      <c r="C139" s="31" t="s">
        <v>1159</v>
      </c>
      <c r="D139" s="31" t="s">
        <v>1162</v>
      </c>
      <c r="E139" s="31" t="s">
        <v>574</v>
      </c>
      <c r="F139" s="86">
        <v>172117</v>
      </c>
      <c r="G139" s="32">
        <v>356.25</v>
      </c>
      <c r="H139" s="32" t="s">
        <v>863</v>
      </c>
    </row>
    <row r="140" spans="1:8" ht="15" customHeight="1">
      <c r="A140" s="85">
        <v>45236</v>
      </c>
      <c r="B140" s="32" t="s">
        <v>1163</v>
      </c>
      <c r="C140" s="31" t="s">
        <v>1164</v>
      </c>
      <c r="D140" s="31" t="s">
        <v>1165</v>
      </c>
      <c r="E140" s="31" t="s">
        <v>574</v>
      </c>
      <c r="F140" s="86">
        <v>134000</v>
      </c>
      <c r="G140" s="32">
        <v>167.25</v>
      </c>
      <c r="H140" s="32" t="s">
        <v>863</v>
      </c>
    </row>
    <row r="141" spans="1:8" ht="15" customHeight="1">
      <c r="A141" s="85">
        <v>45236</v>
      </c>
      <c r="B141" s="32" t="s">
        <v>1163</v>
      </c>
      <c r="C141" s="31" t="s">
        <v>1164</v>
      </c>
      <c r="D141" s="31" t="s">
        <v>1166</v>
      </c>
      <c r="E141" s="31" t="s">
        <v>574</v>
      </c>
      <c r="F141" s="86">
        <v>176000</v>
      </c>
      <c r="G141" s="32">
        <v>168.05</v>
      </c>
      <c r="H141" s="32" t="s">
        <v>863</v>
      </c>
    </row>
    <row r="142" spans="1:8" ht="15" customHeight="1">
      <c r="A142" s="85">
        <v>45236</v>
      </c>
      <c r="B142" s="32" t="s">
        <v>1163</v>
      </c>
      <c r="C142" s="31" t="s">
        <v>1164</v>
      </c>
      <c r="D142" s="31" t="s">
        <v>1167</v>
      </c>
      <c r="E142" s="31" t="s">
        <v>574</v>
      </c>
      <c r="F142" s="86">
        <v>150000</v>
      </c>
      <c r="G142" s="32">
        <v>168.25</v>
      </c>
      <c r="H142" s="32" t="s">
        <v>863</v>
      </c>
    </row>
    <row r="143" spans="1:8" ht="15" customHeight="1">
      <c r="A143" s="85">
        <v>45236</v>
      </c>
      <c r="B143" s="32" t="s">
        <v>1168</v>
      </c>
      <c r="C143" s="31" t="s">
        <v>1169</v>
      </c>
      <c r="D143" s="31" t="s">
        <v>1133</v>
      </c>
      <c r="E143" s="31" t="s">
        <v>574</v>
      </c>
      <c r="F143" s="86">
        <v>36800</v>
      </c>
      <c r="G143" s="32">
        <v>152.18</v>
      </c>
      <c r="H143" s="32" t="s">
        <v>863</v>
      </c>
    </row>
    <row r="144" spans="1:8" ht="15" customHeight="1">
      <c r="A144" s="85">
        <v>45236</v>
      </c>
      <c r="B144" s="32" t="s">
        <v>1168</v>
      </c>
      <c r="C144" s="31" t="s">
        <v>1169</v>
      </c>
      <c r="D144" s="31" t="s">
        <v>1170</v>
      </c>
      <c r="E144" s="31" t="s">
        <v>574</v>
      </c>
      <c r="F144" s="86">
        <v>14400</v>
      </c>
      <c r="G144" s="32">
        <v>164.45</v>
      </c>
      <c r="H144" s="32" t="s">
        <v>863</v>
      </c>
    </row>
    <row r="145" spans="1:8" ht="15" customHeight="1">
      <c r="A145" s="85">
        <v>45236</v>
      </c>
      <c r="B145" s="32" t="s">
        <v>1168</v>
      </c>
      <c r="C145" s="31" t="s">
        <v>1169</v>
      </c>
      <c r="D145" s="31" t="s">
        <v>971</v>
      </c>
      <c r="E145" s="31" t="s">
        <v>574</v>
      </c>
      <c r="F145" s="86">
        <v>48000</v>
      </c>
      <c r="G145" s="32">
        <v>159.18</v>
      </c>
      <c r="H145" s="32" t="s">
        <v>863</v>
      </c>
    </row>
    <row r="146" spans="1:8" ht="15" customHeight="1">
      <c r="A146" s="85">
        <v>45236</v>
      </c>
      <c r="B146" s="32" t="s">
        <v>1104</v>
      </c>
      <c r="C146" s="31" t="s">
        <v>1105</v>
      </c>
      <c r="D146" s="31" t="s">
        <v>1171</v>
      </c>
      <c r="E146" s="31" t="s">
        <v>575</v>
      </c>
      <c r="F146" s="86">
        <v>2600000</v>
      </c>
      <c r="G146" s="32">
        <v>100</v>
      </c>
      <c r="H146" s="32" t="s">
        <v>863</v>
      </c>
    </row>
    <row r="147" spans="1:8" ht="15" customHeight="1">
      <c r="A147" s="85">
        <v>45236</v>
      </c>
      <c r="B147" s="32" t="s">
        <v>963</v>
      </c>
      <c r="C147" s="31" t="s">
        <v>964</v>
      </c>
      <c r="D147" s="31" t="s">
        <v>576</v>
      </c>
      <c r="E147" s="31" t="s">
        <v>575</v>
      </c>
      <c r="F147" s="86">
        <v>8728431</v>
      </c>
      <c r="G147" s="32">
        <v>32.479999999999997</v>
      </c>
      <c r="H147" s="32" t="s">
        <v>863</v>
      </c>
    </row>
    <row r="148" spans="1:8" ht="15" customHeight="1">
      <c r="A148" s="85">
        <v>45236</v>
      </c>
      <c r="B148" s="32" t="s">
        <v>963</v>
      </c>
      <c r="C148" s="31" t="s">
        <v>964</v>
      </c>
      <c r="D148" s="31" t="s">
        <v>925</v>
      </c>
      <c r="E148" s="31" t="s">
        <v>575</v>
      </c>
      <c r="F148" s="86">
        <v>11611946</v>
      </c>
      <c r="G148" s="32">
        <v>31.99</v>
      </c>
      <c r="H148" s="32" t="s">
        <v>863</v>
      </c>
    </row>
    <row r="149" spans="1:8" ht="15" customHeight="1">
      <c r="A149" s="85">
        <v>45236</v>
      </c>
      <c r="B149" s="32" t="s">
        <v>1107</v>
      </c>
      <c r="C149" s="31" t="s">
        <v>1108</v>
      </c>
      <c r="D149" s="31" t="s">
        <v>937</v>
      </c>
      <c r="E149" s="31" t="s">
        <v>575</v>
      </c>
      <c r="F149" s="86">
        <v>565406</v>
      </c>
      <c r="G149" s="32">
        <v>100.55</v>
      </c>
      <c r="H149" s="32" t="s">
        <v>863</v>
      </c>
    </row>
    <row r="150" spans="1:8" ht="15" customHeight="1">
      <c r="A150" s="85">
        <v>45236</v>
      </c>
      <c r="B150" s="32" t="s">
        <v>1116</v>
      </c>
      <c r="C150" s="31" t="s">
        <v>1117</v>
      </c>
      <c r="D150" s="31" t="s">
        <v>1050</v>
      </c>
      <c r="E150" s="31" t="s">
        <v>575</v>
      </c>
      <c r="F150" s="86">
        <v>96875</v>
      </c>
      <c r="G150" s="32">
        <v>0.6</v>
      </c>
      <c r="H150" s="32" t="s">
        <v>863</v>
      </c>
    </row>
    <row r="151" spans="1:8" ht="15" customHeight="1">
      <c r="A151" s="85">
        <v>45236</v>
      </c>
      <c r="B151" s="32" t="s">
        <v>1116</v>
      </c>
      <c r="C151" s="31" t="s">
        <v>1117</v>
      </c>
      <c r="D151" s="31" t="s">
        <v>1118</v>
      </c>
      <c r="E151" s="31" t="s">
        <v>575</v>
      </c>
      <c r="F151" s="86">
        <v>150000</v>
      </c>
      <c r="G151" s="32">
        <v>0.65</v>
      </c>
      <c r="H151" s="32" t="s">
        <v>863</v>
      </c>
    </row>
    <row r="152" spans="1:8" ht="15" customHeight="1">
      <c r="A152" s="85">
        <v>45236</v>
      </c>
      <c r="B152" s="32" t="s">
        <v>1116</v>
      </c>
      <c r="C152" s="31" t="s">
        <v>1117</v>
      </c>
      <c r="D152" s="31" t="s">
        <v>965</v>
      </c>
      <c r="E152" s="31" t="s">
        <v>575</v>
      </c>
      <c r="F152" s="86">
        <v>1500000</v>
      </c>
      <c r="G152" s="32">
        <v>0.55000000000000004</v>
      </c>
      <c r="H152" s="32" t="s">
        <v>863</v>
      </c>
    </row>
    <row r="153" spans="1:8" ht="15" customHeight="1">
      <c r="A153" s="85">
        <v>45236</v>
      </c>
      <c r="B153" s="32" t="s">
        <v>1116</v>
      </c>
      <c r="C153" s="31" t="s">
        <v>1117</v>
      </c>
      <c r="D153" s="31" t="s">
        <v>1172</v>
      </c>
      <c r="E153" s="31" t="s">
        <v>575</v>
      </c>
      <c r="F153" s="86">
        <v>30697271</v>
      </c>
      <c r="G153" s="32">
        <v>0.56000000000000005</v>
      </c>
      <c r="H153" s="32" t="s">
        <v>863</v>
      </c>
    </row>
    <row r="154" spans="1:8" ht="15" customHeight="1">
      <c r="A154" s="85">
        <v>45236</v>
      </c>
      <c r="B154" s="32" t="s">
        <v>1116</v>
      </c>
      <c r="C154" s="31" t="s">
        <v>1117</v>
      </c>
      <c r="D154" s="31" t="s">
        <v>1173</v>
      </c>
      <c r="E154" s="31" t="s">
        <v>575</v>
      </c>
      <c r="F154" s="86">
        <v>18533996</v>
      </c>
      <c r="G154" s="32">
        <v>0.6</v>
      </c>
      <c r="H154" s="32" t="s">
        <v>863</v>
      </c>
    </row>
    <row r="155" spans="1:8" ht="15" customHeight="1">
      <c r="A155" s="85">
        <v>45236</v>
      </c>
      <c r="B155" s="32" t="s">
        <v>1119</v>
      </c>
      <c r="C155" s="31" t="s">
        <v>1120</v>
      </c>
      <c r="D155" s="31" t="s">
        <v>925</v>
      </c>
      <c r="E155" s="31" t="s">
        <v>575</v>
      </c>
      <c r="F155" s="86">
        <v>12627444</v>
      </c>
      <c r="G155" s="32">
        <v>29.98</v>
      </c>
      <c r="H155" s="32" t="s">
        <v>863</v>
      </c>
    </row>
    <row r="156" spans="1:8" ht="15" customHeight="1">
      <c r="A156" s="85">
        <v>45236</v>
      </c>
      <c r="B156" s="32" t="s">
        <v>1119</v>
      </c>
      <c r="C156" s="31" t="s">
        <v>1120</v>
      </c>
      <c r="D156" s="31" t="s">
        <v>1121</v>
      </c>
      <c r="E156" s="31" t="s">
        <v>575</v>
      </c>
      <c r="F156" s="86">
        <v>1208053</v>
      </c>
      <c r="G156" s="32">
        <v>29.98</v>
      </c>
      <c r="H156" s="32" t="s">
        <v>863</v>
      </c>
    </row>
    <row r="157" spans="1:8" ht="15" customHeight="1">
      <c r="A157" s="85">
        <v>45236</v>
      </c>
      <c r="B157" s="32" t="s">
        <v>1119</v>
      </c>
      <c r="C157" s="31" t="s">
        <v>1120</v>
      </c>
      <c r="D157" s="31" t="s">
        <v>576</v>
      </c>
      <c r="E157" s="31" t="s">
        <v>575</v>
      </c>
      <c r="F157" s="86">
        <v>8367798</v>
      </c>
      <c r="G157" s="32">
        <v>29.9</v>
      </c>
      <c r="H157" s="32" t="s">
        <v>863</v>
      </c>
    </row>
    <row r="158" spans="1:8" ht="15" customHeight="1">
      <c r="A158" s="85">
        <v>45236</v>
      </c>
      <c r="B158" s="32" t="s">
        <v>1122</v>
      </c>
      <c r="C158" s="31" t="s">
        <v>1123</v>
      </c>
      <c r="D158" s="31" t="s">
        <v>971</v>
      </c>
      <c r="E158" s="31" t="s">
        <v>575</v>
      </c>
      <c r="F158" s="86">
        <v>126400</v>
      </c>
      <c r="G158" s="32">
        <v>140.16</v>
      </c>
      <c r="H158" s="32" t="s">
        <v>863</v>
      </c>
    </row>
    <row r="159" spans="1:8" ht="15" customHeight="1">
      <c r="A159" s="85">
        <v>45236</v>
      </c>
      <c r="B159" s="32" t="s">
        <v>1124</v>
      </c>
      <c r="C159" s="31" t="s">
        <v>1125</v>
      </c>
      <c r="D159" s="31" t="s">
        <v>971</v>
      </c>
      <c r="E159" s="31" t="s">
        <v>575</v>
      </c>
      <c r="F159" s="86">
        <v>8700</v>
      </c>
      <c r="G159" s="32">
        <v>358.86</v>
      </c>
      <c r="H159" s="32" t="s">
        <v>863</v>
      </c>
    </row>
    <row r="160" spans="1:8" ht="15" customHeight="1">
      <c r="A160" s="85">
        <v>45236</v>
      </c>
      <c r="B160" s="32" t="s">
        <v>1126</v>
      </c>
      <c r="C160" s="31" t="s">
        <v>1127</v>
      </c>
      <c r="D160" s="31" t="s">
        <v>576</v>
      </c>
      <c r="E160" s="31" t="s">
        <v>575</v>
      </c>
      <c r="F160" s="86">
        <v>210727</v>
      </c>
      <c r="G160" s="32">
        <v>199.82</v>
      </c>
      <c r="H160" s="32" t="s">
        <v>863</v>
      </c>
    </row>
    <row r="161" spans="1:8" ht="15" customHeight="1">
      <c r="A161" s="85">
        <v>45236</v>
      </c>
      <c r="B161" s="32" t="s">
        <v>1128</v>
      </c>
      <c r="C161" s="31" t="s">
        <v>1129</v>
      </c>
      <c r="D161" s="31" t="s">
        <v>576</v>
      </c>
      <c r="E161" s="31" t="s">
        <v>575</v>
      </c>
      <c r="F161" s="86">
        <v>521719</v>
      </c>
      <c r="G161" s="32">
        <v>351.7</v>
      </c>
      <c r="H161" s="32" t="s">
        <v>863</v>
      </c>
    </row>
    <row r="162" spans="1:8" ht="15" customHeight="1">
      <c r="A162" s="85">
        <v>45236</v>
      </c>
      <c r="B162" s="32" t="s">
        <v>1128</v>
      </c>
      <c r="C162" s="31" t="s">
        <v>1129</v>
      </c>
      <c r="D162" s="31" t="s">
        <v>1174</v>
      </c>
      <c r="E162" s="31" t="s">
        <v>575</v>
      </c>
      <c r="F162" s="86">
        <v>634055</v>
      </c>
      <c r="G162" s="32">
        <v>346.77</v>
      </c>
      <c r="H162" s="32" t="s">
        <v>863</v>
      </c>
    </row>
    <row r="163" spans="1:8" ht="15" customHeight="1">
      <c r="A163" s="85">
        <v>45236</v>
      </c>
      <c r="B163" s="32" t="s">
        <v>1175</v>
      </c>
      <c r="C163" s="31" t="s">
        <v>1176</v>
      </c>
      <c r="D163" s="31" t="s">
        <v>1177</v>
      </c>
      <c r="E163" s="31" t="s">
        <v>575</v>
      </c>
      <c r="F163" s="86">
        <v>80000</v>
      </c>
      <c r="G163" s="32">
        <v>66.25</v>
      </c>
      <c r="H163" s="32" t="s">
        <v>863</v>
      </c>
    </row>
    <row r="164" spans="1:8" ht="15" customHeight="1">
      <c r="A164" s="85">
        <v>45236</v>
      </c>
      <c r="B164" s="32" t="s">
        <v>966</v>
      </c>
      <c r="C164" s="31" t="s">
        <v>967</v>
      </c>
      <c r="D164" s="31" t="s">
        <v>576</v>
      </c>
      <c r="E164" s="31" t="s">
        <v>575</v>
      </c>
      <c r="F164" s="86">
        <v>130441</v>
      </c>
      <c r="G164" s="32">
        <v>92.65</v>
      </c>
      <c r="H164" s="32" t="s">
        <v>863</v>
      </c>
    </row>
    <row r="165" spans="1:8" ht="15" customHeight="1">
      <c r="A165" s="85">
        <v>45236</v>
      </c>
      <c r="B165" s="32" t="s">
        <v>1131</v>
      </c>
      <c r="C165" s="31" t="s">
        <v>1132</v>
      </c>
      <c r="D165" s="31" t="s">
        <v>1133</v>
      </c>
      <c r="E165" s="31" t="s">
        <v>575</v>
      </c>
      <c r="F165" s="86">
        <v>24737963</v>
      </c>
      <c r="G165" s="32">
        <v>18</v>
      </c>
      <c r="H165" s="32" t="s">
        <v>863</v>
      </c>
    </row>
    <row r="166" spans="1:8" ht="15" customHeight="1">
      <c r="A166" s="85">
        <v>45236</v>
      </c>
      <c r="B166" s="32" t="s">
        <v>1131</v>
      </c>
      <c r="C166" s="31" t="s">
        <v>1132</v>
      </c>
      <c r="D166" s="31" t="s">
        <v>1178</v>
      </c>
      <c r="E166" s="31" t="s">
        <v>575</v>
      </c>
      <c r="F166" s="86">
        <v>12825747</v>
      </c>
      <c r="G166" s="32">
        <v>17.79</v>
      </c>
      <c r="H166" s="32" t="s">
        <v>863</v>
      </c>
    </row>
    <row r="167" spans="1:8" ht="15" customHeight="1">
      <c r="A167" s="85">
        <v>45236</v>
      </c>
      <c r="B167" s="32" t="s">
        <v>1131</v>
      </c>
      <c r="C167" s="31" t="s">
        <v>1132</v>
      </c>
      <c r="D167" s="31" t="s">
        <v>971</v>
      </c>
      <c r="E167" s="31" t="s">
        <v>575</v>
      </c>
      <c r="F167" s="86">
        <v>10500009</v>
      </c>
      <c r="G167" s="32">
        <v>16.57</v>
      </c>
      <c r="H167" s="32" t="s">
        <v>863</v>
      </c>
    </row>
    <row r="168" spans="1:8" ht="15" customHeight="1">
      <c r="A168" s="85">
        <v>45236</v>
      </c>
      <c r="B168" s="32" t="s">
        <v>935</v>
      </c>
      <c r="C168" s="31" t="s">
        <v>936</v>
      </c>
      <c r="D168" s="31" t="s">
        <v>1134</v>
      </c>
      <c r="E168" s="31" t="s">
        <v>575</v>
      </c>
      <c r="F168" s="86">
        <v>54516630</v>
      </c>
      <c r="G168" s="32">
        <v>12.82</v>
      </c>
      <c r="H168" s="32" t="s">
        <v>863</v>
      </c>
    </row>
    <row r="169" spans="1:8" ht="15" customHeight="1">
      <c r="A169" s="85">
        <v>45236</v>
      </c>
      <c r="B169" s="32" t="s">
        <v>935</v>
      </c>
      <c r="C169" s="31" t="s">
        <v>936</v>
      </c>
      <c r="D169" s="31" t="s">
        <v>925</v>
      </c>
      <c r="E169" s="31" t="s">
        <v>575</v>
      </c>
      <c r="F169" s="86">
        <v>37568316</v>
      </c>
      <c r="G169" s="32">
        <v>12.79</v>
      </c>
      <c r="H169" s="32" t="s">
        <v>863</v>
      </c>
    </row>
    <row r="170" spans="1:8" ht="15" customHeight="1">
      <c r="A170" s="85">
        <v>45236</v>
      </c>
      <c r="B170" s="32" t="s">
        <v>935</v>
      </c>
      <c r="C170" s="31" t="s">
        <v>936</v>
      </c>
      <c r="D170" s="31" t="s">
        <v>576</v>
      </c>
      <c r="E170" s="31" t="s">
        <v>575</v>
      </c>
      <c r="F170" s="86">
        <v>39751374</v>
      </c>
      <c r="G170" s="32">
        <v>12.72</v>
      </c>
      <c r="H170" s="32" t="s">
        <v>863</v>
      </c>
    </row>
    <row r="171" spans="1:8" ht="15" customHeight="1">
      <c r="A171" s="85">
        <v>45236</v>
      </c>
      <c r="B171" s="32" t="s">
        <v>1179</v>
      </c>
      <c r="C171" s="31" t="s">
        <v>1180</v>
      </c>
      <c r="D171" s="31" t="s">
        <v>1181</v>
      </c>
      <c r="E171" s="31" t="s">
        <v>575</v>
      </c>
      <c r="F171" s="86">
        <v>92000</v>
      </c>
      <c r="G171" s="32">
        <v>224.12</v>
      </c>
      <c r="H171" s="32" t="s">
        <v>863</v>
      </c>
    </row>
    <row r="172" spans="1:8" ht="15" customHeight="1">
      <c r="A172" s="85">
        <v>45236</v>
      </c>
      <c r="B172" s="32" t="s">
        <v>898</v>
      </c>
      <c r="C172" s="31" t="s">
        <v>899</v>
      </c>
      <c r="D172" s="31" t="s">
        <v>886</v>
      </c>
      <c r="E172" s="31" t="s">
        <v>575</v>
      </c>
      <c r="F172" s="86">
        <v>635149</v>
      </c>
      <c r="G172" s="32">
        <v>15.5</v>
      </c>
      <c r="H172" s="32" t="s">
        <v>863</v>
      </c>
    </row>
    <row r="173" spans="1:8" ht="15" customHeight="1">
      <c r="A173" s="85">
        <v>45236</v>
      </c>
      <c r="B173" s="32" t="s">
        <v>898</v>
      </c>
      <c r="C173" s="31" t="s">
        <v>899</v>
      </c>
      <c r="D173" s="31" t="s">
        <v>893</v>
      </c>
      <c r="E173" s="31" t="s">
        <v>575</v>
      </c>
      <c r="F173" s="86">
        <v>669376</v>
      </c>
      <c r="G173" s="32">
        <v>15.57</v>
      </c>
      <c r="H173" s="32" t="s">
        <v>863</v>
      </c>
    </row>
    <row r="174" spans="1:8" ht="15" customHeight="1">
      <c r="A174" s="85">
        <v>45236</v>
      </c>
      <c r="B174" s="32" t="s">
        <v>898</v>
      </c>
      <c r="C174" s="31" t="s">
        <v>899</v>
      </c>
      <c r="D174" s="31" t="s">
        <v>576</v>
      </c>
      <c r="E174" s="31" t="s">
        <v>575</v>
      </c>
      <c r="F174" s="86">
        <v>184701</v>
      </c>
      <c r="G174" s="32">
        <v>15.55</v>
      </c>
      <c r="H174" s="32" t="s">
        <v>863</v>
      </c>
    </row>
    <row r="175" spans="1:8" ht="15" customHeight="1">
      <c r="A175" s="85">
        <v>45236</v>
      </c>
      <c r="B175" s="32" t="s">
        <v>898</v>
      </c>
      <c r="C175" s="31" t="s">
        <v>899</v>
      </c>
      <c r="D175" s="31" t="s">
        <v>968</v>
      </c>
      <c r="E175" s="31" t="s">
        <v>575</v>
      </c>
      <c r="F175" s="86">
        <v>211695</v>
      </c>
      <c r="G175" s="32">
        <v>15.34</v>
      </c>
      <c r="H175" s="32" t="s">
        <v>863</v>
      </c>
    </row>
    <row r="176" spans="1:8" ht="15" customHeight="1">
      <c r="A176" s="85">
        <v>45236</v>
      </c>
      <c r="B176" s="32" t="s">
        <v>969</v>
      </c>
      <c r="C176" s="31" t="s">
        <v>970</v>
      </c>
      <c r="D176" s="31" t="s">
        <v>576</v>
      </c>
      <c r="E176" s="31" t="s">
        <v>575</v>
      </c>
      <c r="F176" s="86">
        <v>562703</v>
      </c>
      <c r="G176" s="32">
        <v>28.28</v>
      </c>
      <c r="H176" s="32" t="s">
        <v>863</v>
      </c>
    </row>
    <row r="177" spans="1:8" ht="15" customHeight="1">
      <c r="A177" s="85">
        <v>45236</v>
      </c>
      <c r="B177" s="32" t="s">
        <v>1138</v>
      </c>
      <c r="C177" s="31" t="s">
        <v>1139</v>
      </c>
      <c r="D177" s="31" t="s">
        <v>576</v>
      </c>
      <c r="E177" s="31" t="s">
        <v>575</v>
      </c>
      <c r="F177" s="86">
        <v>952819</v>
      </c>
      <c r="G177" s="32">
        <v>119.06</v>
      </c>
      <c r="H177" s="32" t="s">
        <v>863</v>
      </c>
    </row>
    <row r="178" spans="1:8" ht="15" customHeight="1">
      <c r="A178" s="85">
        <v>45236</v>
      </c>
      <c r="B178" s="32" t="s">
        <v>1140</v>
      </c>
      <c r="C178" s="31" t="s">
        <v>1141</v>
      </c>
      <c r="D178" s="31" t="s">
        <v>1121</v>
      </c>
      <c r="E178" s="31" t="s">
        <v>575</v>
      </c>
      <c r="F178" s="86">
        <v>15841</v>
      </c>
      <c r="G178" s="32">
        <v>458.99</v>
      </c>
      <c r="H178" s="32" t="s">
        <v>863</v>
      </c>
    </row>
    <row r="179" spans="1:8" ht="15" customHeight="1">
      <c r="A179" s="85">
        <v>45236</v>
      </c>
      <c r="B179" s="32" t="s">
        <v>1140</v>
      </c>
      <c r="C179" s="31" t="s">
        <v>1141</v>
      </c>
      <c r="D179" s="31" t="s">
        <v>576</v>
      </c>
      <c r="E179" s="31" t="s">
        <v>575</v>
      </c>
      <c r="F179" s="86">
        <v>103481</v>
      </c>
      <c r="G179" s="32">
        <v>453.02</v>
      </c>
      <c r="H179" s="32" t="s">
        <v>863</v>
      </c>
    </row>
    <row r="180" spans="1:8" ht="15" customHeight="1">
      <c r="A180" s="85">
        <v>45236</v>
      </c>
      <c r="B180" s="32" t="s">
        <v>1182</v>
      </c>
      <c r="C180" s="31" t="s">
        <v>1183</v>
      </c>
      <c r="D180" s="31" t="s">
        <v>1184</v>
      </c>
      <c r="E180" s="31" t="s">
        <v>575</v>
      </c>
      <c r="F180" s="86">
        <v>1000000</v>
      </c>
      <c r="G180" s="32">
        <v>26.41</v>
      </c>
      <c r="H180" s="32" t="s">
        <v>863</v>
      </c>
    </row>
    <row r="181" spans="1:8" ht="15" customHeight="1">
      <c r="A181" s="85">
        <v>45236</v>
      </c>
      <c r="B181" s="32" t="s">
        <v>1142</v>
      </c>
      <c r="C181" s="31" t="s">
        <v>1143</v>
      </c>
      <c r="D181" s="31" t="s">
        <v>925</v>
      </c>
      <c r="E181" s="31" t="s">
        <v>575</v>
      </c>
      <c r="F181" s="86">
        <v>18480057</v>
      </c>
      <c r="G181" s="32">
        <v>19.39</v>
      </c>
      <c r="H181" s="32" t="s">
        <v>863</v>
      </c>
    </row>
    <row r="182" spans="1:8" ht="15" customHeight="1">
      <c r="A182" s="85">
        <v>45236</v>
      </c>
      <c r="B182" s="32" t="s">
        <v>976</v>
      </c>
      <c r="C182" s="31" t="s">
        <v>977</v>
      </c>
      <c r="D182" s="31" t="s">
        <v>971</v>
      </c>
      <c r="E182" s="31" t="s">
        <v>575</v>
      </c>
      <c r="F182" s="86">
        <v>3600</v>
      </c>
      <c r="G182" s="32">
        <v>98.4</v>
      </c>
      <c r="H182" s="32" t="s">
        <v>863</v>
      </c>
    </row>
    <row r="183" spans="1:8" ht="15" customHeight="1">
      <c r="A183" s="85">
        <v>45236</v>
      </c>
      <c r="B183" s="32" t="s">
        <v>972</v>
      </c>
      <c r="C183" s="31" t="s">
        <v>973</v>
      </c>
      <c r="D183" s="31" t="s">
        <v>576</v>
      </c>
      <c r="E183" s="31" t="s">
        <v>575</v>
      </c>
      <c r="F183" s="86">
        <v>852169</v>
      </c>
      <c r="G183" s="32">
        <v>103.69</v>
      </c>
      <c r="H183" s="32" t="s">
        <v>863</v>
      </c>
    </row>
    <row r="184" spans="1:8" ht="15" customHeight="1">
      <c r="A184" s="85">
        <v>45236</v>
      </c>
      <c r="B184" s="32" t="s">
        <v>1144</v>
      </c>
      <c r="C184" s="31" t="s">
        <v>1145</v>
      </c>
      <c r="D184" s="31" t="s">
        <v>1185</v>
      </c>
      <c r="E184" s="31" t="s">
        <v>575</v>
      </c>
      <c r="F184" s="86">
        <v>75000</v>
      </c>
      <c r="G184" s="32">
        <v>25.52</v>
      </c>
      <c r="H184" s="32" t="s">
        <v>863</v>
      </c>
    </row>
    <row r="185" spans="1:8" ht="15" customHeight="1">
      <c r="A185" s="85">
        <v>45236</v>
      </c>
      <c r="B185" s="32" t="s">
        <v>974</v>
      </c>
      <c r="C185" s="31" t="s">
        <v>975</v>
      </c>
      <c r="D185" s="31" t="s">
        <v>894</v>
      </c>
      <c r="E185" s="31" t="s">
        <v>575</v>
      </c>
      <c r="F185" s="86">
        <v>859581</v>
      </c>
      <c r="G185" s="32">
        <v>56.14</v>
      </c>
      <c r="H185" s="32" t="s">
        <v>863</v>
      </c>
    </row>
    <row r="186" spans="1:8" ht="15" customHeight="1">
      <c r="A186" s="85">
        <v>45236</v>
      </c>
      <c r="B186" s="32" t="s">
        <v>1147</v>
      </c>
      <c r="C186" s="31" t="s">
        <v>1148</v>
      </c>
      <c r="D186" s="31" t="s">
        <v>1186</v>
      </c>
      <c r="E186" s="31" t="s">
        <v>575</v>
      </c>
      <c r="F186" s="86">
        <v>386000</v>
      </c>
      <c r="G186" s="32">
        <v>88.9</v>
      </c>
      <c r="H186" s="32" t="s">
        <v>863</v>
      </c>
    </row>
    <row r="187" spans="1:8" ht="15" customHeight="1">
      <c r="A187" s="85">
        <v>45236</v>
      </c>
      <c r="B187" s="32" t="s">
        <v>1147</v>
      </c>
      <c r="C187" s="31" t="s">
        <v>1148</v>
      </c>
      <c r="D187" s="31" t="s">
        <v>1187</v>
      </c>
      <c r="E187" s="31" t="s">
        <v>575</v>
      </c>
      <c r="F187" s="86">
        <v>114000</v>
      </c>
      <c r="G187" s="32">
        <v>87.43</v>
      </c>
      <c r="H187" s="32" t="s">
        <v>863</v>
      </c>
    </row>
    <row r="188" spans="1:8" ht="15" customHeight="1">
      <c r="A188" s="85">
        <v>45236</v>
      </c>
      <c r="B188" s="32" t="s">
        <v>1147</v>
      </c>
      <c r="C188" s="31" t="s">
        <v>1148</v>
      </c>
      <c r="D188" s="31" t="s">
        <v>1188</v>
      </c>
      <c r="E188" s="31" t="s">
        <v>575</v>
      </c>
      <c r="F188" s="86">
        <v>118000</v>
      </c>
      <c r="G188" s="32">
        <v>88.9</v>
      </c>
      <c r="H188" s="32" t="s">
        <v>863</v>
      </c>
    </row>
    <row r="189" spans="1:8" ht="15" customHeight="1">
      <c r="A189" s="85">
        <v>45236</v>
      </c>
      <c r="B189" s="32" t="s">
        <v>1147</v>
      </c>
      <c r="C189" s="31" t="s">
        <v>1148</v>
      </c>
      <c r="D189" s="31" t="s">
        <v>1189</v>
      </c>
      <c r="E189" s="31" t="s">
        <v>575</v>
      </c>
      <c r="F189" s="86">
        <v>200000</v>
      </c>
      <c r="G189" s="32">
        <v>88.9</v>
      </c>
      <c r="H189" s="32" t="s">
        <v>863</v>
      </c>
    </row>
    <row r="190" spans="1:8" ht="15" customHeight="1">
      <c r="A190" s="85">
        <v>45236</v>
      </c>
      <c r="B190" s="32" t="s">
        <v>1153</v>
      </c>
      <c r="C190" s="31" t="s">
        <v>1154</v>
      </c>
      <c r="D190" s="31" t="s">
        <v>971</v>
      </c>
      <c r="E190" s="31" t="s">
        <v>575</v>
      </c>
      <c r="F190" s="86">
        <v>16800</v>
      </c>
      <c r="G190" s="32">
        <v>254.38</v>
      </c>
      <c r="H190" s="32" t="s">
        <v>863</v>
      </c>
    </row>
    <row r="191" spans="1:8" ht="15" customHeight="1">
      <c r="A191" s="85">
        <v>45236</v>
      </c>
      <c r="B191" s="32" t="s">
        <v>1155</v>
      </c>
      <c r="C191" s="31" t="s">
        <v>1156</v>
      </c>
      <c r="D191" s="31" t="s">
        <v>1121</v>
      </c>
      <c r="E191" s="31" t="s">
        <v>575</v>
      </c>
      <c r="F191" s="86">
        <v>809689</v>
      </c>
      <c r="G191" s="32">
        <v>10.6</v>
      </c>
      <c r="H191" s="32" t="s">
        <v>863</v>
      </c>
    </row>
    <row r="192" spans="1:8" ht="15" customHeight="1">
      <c r="A192" s="85">
        <v>45236</v>
      </c>
      <c r="B192" s="32" t="s">
        <v>1155</v>
      </c>
      <c r="C192" s="31" t="s">
        <v>1156</v>
      </c>
      <c r="D192" s="31" t="s">
        <v>937</v>
      </c>
      <c r="E192" s="31" t="s">
        <v>575</v>
      </c>
      <c r="F192" s="86">
        <v>2640305</v>
      </c>
      <c r="G192" s="32">
        <v>10.41</v>
      </c>
      <c r="H192" s="32" t="s">
        <v>863</v>
      </c>
    </row>
    <row r="193" spans="1:8" ht="15" customHeight="1">
      <c r="A193" s="85">
        <v>45236</v>
      </c>
      <c r="B193" s="32" t="s">
        <v>1155</v>
      </c>
      <c r="C193" s="31" t="s">
        <v>1156</v>
      </c>
      <c r="D193" s="31" t="s">
        <v>1157</v>
      </c>
      <c r="E193" s="31" t="s">
        <v>575</v>
      </c>
      <c r="F193" s="86">
        <v>3021800</v>
      </c>
      <c r="G193" s="32">
        <v>10.43</v>
      </c>
      <c r="H193" s="32" t="s">
        <v>863</v>
      </c>
    </row>
    <row r="194" spans="1:8" ht="15" customHeight="1">
      <c r="A194" s="85">
        <v>45236</v>
      </c>
      <c r="B194" s="32" t="s">
        <v>1158</v>
      </c>
      <c r="C194" s="31" t="s">
        <v>1159</v>
      </c>
      <c r="D194" s="31" t="s">
        <v>1162</v>
      </c>
      <c r="E194" s="31" t="s">
        <v>575</v>
      </c>
      <c r="F194" s="86">
        <v>155480</v>
      </c>
      <c r="G194" s="32">
        <v>355.95</v>
      </c>
      <c r="H194" s="32" t="s">
        <v>863</v>
      </c>
    </row>
    <row r="195" spans="1:8" ht="15" customHeight="1">
      <c r="A195" s="85">
        <v>45236</v>
      </c>
      <c r="B195" s="32" t="s">
        <v>1158</v>
      </c>
      <c r="C195" s="31" t="s">
        <v>1159</v>
      </c>
      <c r="D195" s="31" t="s">
        <v>1160</v>
      </c>
      <c r="E195" s="31" t="s">
        <v>575</v>
      </c>
      <c r="F195" s="86">
        <v>114748</v>
      </c>
      <c r="G195" s="32">
        <v>359.2</v>
      </c>
      <c r="H195" s="32" t="s">
        <v>863</v>
      </c>
    </row>
    <row r="196" spans="1:8" ht="15" customHeight="1">
      <c r="A196" s="85">
        <v>45236</v>
      </c>
      <c r="B196" s="32" t="s">
        <v>1158</v>
      </c>
      <c r="C196" s="31" t="s">
        <v>1159</v>
      </c>
      <c r="D196" s="31" t="s">
        <v>1161</v>
      </c>
      <c r="E196" s="31" t="s">
        <v>575</v>
      </c>
      <c r="F196" s="86">
        <v>10500</v>
      </c>
      <c r="G196" s="32">
        <v>335.4</v>
      </c>
      <c r="H196" s="32" t="s">
        <v>863</v>
      </c>
    </row>
    <row r="197" spans="1:8" ht="15" customHeight="1">
      <c r="A197" s="85">
        <v>45236</v>
      </c>
      <c r="B197" s="32" t="s">
        <v>1163</v>
      </c>
      <c r="C197" s="31" t="s">
        <v>1164</v>
      </c>
      <c r="D197" s="31" t="s">
        <v>1165</v>
      </c>
      <c r="E197" s="31" t="s">
        <v>575</v>
      </c>
      <c r="F197" s="86">
        <v>200000</v>
      </c>
      <c r="G197" s="32">
        <v>168.18</v>
      </c>
      <c r="H197" s="32" t="s">
        <v>863</v>
      </c>
    </row>
    <row r="198" spans="1:8" ht="15" customHeight="1">
      <c r="A198" s="85">
        <v>45236</v>
      </c>
      <c r="B198" s="32" t="s">
        <v>1163</v>
      </c>
      <c r="C198" s="31" t="s">
        <v>1164</v>
      </c>
      <c r="D198" s="31" t="s">
        <v>1167</v>
      </c>
      <c r="E198" s="31" t="s">
        <v>575</v>
      </c>
      <c r="F198" s="86">
        <v>152000</v>
      </c>
      <c r="G198" s="32">
        <v>167.86</v>
      </c>
      <c r="H198" s="32" t="s">
        <v>863</v>
      </c>
    </row>
    <row r="199" spans="1:8" ht="15" customHeight="1">
      <c r="A199" s="85">
        <v>45236</v>
      </c>
      <c r="B199" s="32" t="s">
        <v>1168</v>
      </c>
      <c r="C199" s="31" t="s">
        <v>1169</v>
      </c>
      <c r="D199" s="31" t="s">
        <v>1170</v>
      </c>
      <c r="E199" s="31" t="s">
        <v>575</v>
      </c>
      <c r="F199" s="86">
        <v>28800</v>
      </c>
      <c r="G199" s="32">
        <v>164.45</v>
      </c>
      <c r="H199" s="32" t="s">
        <v>863</v>
      </c>
    </row>
    <row r="200" spans="1:8" ht="15" customHeight="1">
      <c r="A200" s="85">
        <v>45236</v>
      </c>
      <c r="B200" s="32" t="s">
        <v>1168</v>
      </c>
      <c r="C200" s="31" t="s">
        <v>1169</v>
      </c>
      <c r="D200" s="31" t="s">
        <v>1133</v>
      </c>
      <c r="E200" s="31" t="s">
        <v>575</v>
      </c>
      <c r="F200" s="86">
        <v>19200</v>
      </c>
      <c r="G200" s="32">
        <v>164.45</v>
      </c>
      <c r="H200" s="32" t="s">
        <v>863</v>
      </c>
    </row>
    <row r="201" spans="1:8" ht="15" customHeight="1">
      <c r="A201" s="85"/>
      <c r="B201" s="32"/>
      <c r="C201" s="31"/>
      <c r="D201" s="31"/>
      <c r="E201" s="31"/>
      <c r="F201" s="86"/>
      <c r="G201" s="32"/>
      <c r="H201" s="32"/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  <row r="204" spans="1: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  <row r="222" spans="1:8" ht="15" customHeight="1">
      <c r="A222" s="85"/>
      <c r="B222" s="32"/>
      <c r="C222" s="31"/>
      <c r="D222" s="31"/>
      <c r="E222" s="31"/>
      <c r="F222" s="86"/>
      <c r="G222" s="32"/>
      <c r="H222" s="32"/>
    </row>
    <row r="223" spans="1:8" ht="15" customHeight="1">
      <c r="A223" s="85"/>
      <c r="B223" s="32"/>
      <c r="C223" s="31"/>
      <c r="D223" s="31"/>
      <c r="E223" s="31"/>
      <c r="F223" s="86"/>
      <c r="G223" s="32"/>
      <c r="H223" s="32"/>
    </row>
    <row r="224" spans="1:8" ht="15" customHeight="1">
      <c r="A224" s="85"/>
      <c r="B224" s="32"/>
      <c r="C224" s="31"/>
      <c r="D224" s="31"/>
      <c r="E224" s="31"/>
      <c r="F224" s="86"/>
      <c r="G224" s="32"/>
      <c r="H224" s="32"/>
    </row>
    <row r="225" spans="1:8" ht="15" customHeight="1">
      <c r="A225" s="85"/>
      <c r="B225" s="32"/>
      <c r="C225" s="31"/>
      <c r="D225" s="31"/>
      <c r="E225" s="31"/>
      <c r="F225" s="86"/>
      <c r="G225" s="32"/>
      <c r="H225" s="32"/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1"/>
  <sheetViews>
    <sheetView zoomScale="80" zoomScaleNormal="80" workbookViewId="0">
      <selection activeCell="A9" sqref="A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926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45237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3" t="s">
        <v>590</v>
      </c>
      <c r="Q9" s="235" t="s">
        <v>902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7">
        <v>1</v>
      </c>
      <c r="B10" s="223">
        <v>45181</v>
      </c>
      <c r="C10" s="228"/>
      <c r="D10" s="232" t="s">
        <v>911</v>
      </c>
      <c r="E10" s="229" t="s">
        <v>591</v>
      </c>
      <c r="F10" s="292" t="s">
        <v>876</v>
      </c>
      <c r="G10" s="295">
        <v>608</v>
      </c>
      <c r="H10" s="292"/>
      <c r="I10" s="292" t="s">
        <v>877</v>
      </c>
      <c r="J10" s="295" t="s">
        <v>592</v>
      </c>
      <c r="K10" s="295"/>
      <c r="L10" s="296"/>
      <c r="M10" s="297"/>
      <c r="N10" s="295"/>
      <c r="O10" s="298"/>
      <c r="P10" s="299">
        <f>VLOOKUP(D10,'MidCap Intra'!$B$11:$C$568,2,0)</f>
        <v>629</v>
      </c>
      <c r="Q10" s="293">
        <v>45219</v>
      </c>
      <c r="S10" s="37" t="s">
        <v>593</v>
      </c>
    </row>
    <row r="11" spans="1:27" ht="15" customHeight="1">
      <c r="A11" s="227">
        <v>2</v>
      </c>
      <c r="B11" s="223">
        <v>45189</v>
      </c>
      <c r="C11" s="228"/>
      <c r="D11" s="232" t="s">
        <v>211</v>
      </c>
      <c r="E11" s="229" t="s">
        <v>591</v>
      </c>
      <c r="F11" s="222" t="s">
        <v>880</v>
      </c>
      <c r="G11" s="224">
        <v>2235</v>
      </c>
      <c r="H11" s="222"/>
      <c r="I11" s="222" t="s">
        <v>881</v>
      </c>
      <c r="J11" s="224" t="s">
        <v>592</v>
      </c>
      <c r="K11" s="224"/>
      <c r="L11" s="226"/>
      <c r="M11" s="230"/>
      <c r="N11" s="224"/>
      <c r="O11" s="231"/>
      <c r="P11" s="226">
        <f>VLOOKUP(D11,'MidCap Intra'!$B$11:$C$568,2,0)</f>
        <v>2339</v>
      </c>
      <c r="Q11" s="293">
        <v>45203</v>
      </c>
      <c r="S11" s="37" t="s">
        <v>593</v>
      </c>
    </row>
    <row r="12" spans="1:27" ht="15" customHeight="1">
      <c r="A12" s="227">
        <v>3</v>
      </c>
      <c r="B12" s="223">
        <v>45190</v>
      </c>
      <c r="C12" s="228"/>
      <c r="D12" s="232" t="s">
        <v>547</v>
      </c>
      <c r="E12" s="229" t="s">
        <v>591</v>
      </c>
      <c r="F12" s="222" t="s">
        <v>882</v>
      </c>
      <c r="G12" s="224">
        <v>276</v>
      </c>
      <c r="H12" s="222"/>
      <c r="I12" s="222" t="s">
        <v>883</v>
      </c>
      <c r="J12" s="224" t="s">
        <v>592</v>
      </c>
      <c r="K12" s="224"/>
      <c r="L12" s="226"/>
      <c r="M12" s="230"/>
      <c r="N12" s="224"/>
      <c r="O12" s="231"/>
      <c r="P12" s="226">
        <f>VLOOKUP(D12,'MidCap Intra'!$B$11:$C$568,2,0)</f>
        <v>293.85000000000002</v>
      </c>
      <c r="Q12" s="293">
        <v>45208</v>
      </c>
      <c r="S12" s="37" t="s">
        <v>786</v>
      </c>
    </row>
    <row r="13" spans="1:27" ht="15" customHeight="1">
      <c r="A13" s="300">
        <v>4</v>
      </c>
      <c r="B13" s="283">
        <v>45208</v>
      </c>
      <c r="C13" s="301"/>
      <c r="D13" s="302" t="s">
        <v>228</v>
      </c>
      <c r="E13" s="303" t="s">
        <v>591</v>
      </c>
      <c r="F13" s="236">
        <v>122</v>
      </c>
      <c r="G13" s="236">
        <v>117</v>
      </c>
      <c r="H13" s="236">
        <v>117</v>
      </c>
      <c r="I13" s="236" t="s">
        <v>887</v>
      </c>
      <c r="J13" s="321" t="s">
        <v>924</v>
      </c>
      <c r="K13" s="321">
        <f t="shared" ref="K13" si="0">H13-F13</f>
        <v>-5</v>
      </c>
      <c r="L13" s="322">
        <f>(F13*-0.3)/100</f>
        <v>-0.36599999999999999</v>
      </c>
      <c r="M13" s="323">
        <f t="shared" ref="M13" si="1">(K13+L13)/F13</f>
        <v>-4.3983606557377049E-2</v>
      </c>
      <c r="N13" s="321" t="s">
        <v>604</v>
      </c>
      <c r="O13" s="324">
        <v>45231</v>
      </c>
      <c r="P13" s="304"/>
      <c r="Q13" s="293">
        <v>45222</v>
      </c>
      <c r="S13" s="37" t="s">
        <v>593</v>
      </c>
    </row>
    <row r="14" spans="1:27" ht="15" customHeight="1">
      <c r="A14" s="227">
        <v>5</v>
      </c>
      <c r="B14" s="223">
        <v>45212</v>
      </c>
      <c r="C14" s="228"/>
      <c r="D14" s="232" t="s">
        <v>229</v>
      </c>
      <c r="E14" s="229" t="s">
        <v>591</v>
      </c>
      <c r="F14" s="222" t="s">
        <v>888</v>
      </c>
      <c r="G14" s="224">
        <v>3330</v>
      </c>
      <c r="H14" s="222"/>
      <c r="I14" s="222" t="s">
        <v>889</v>
      </c>
      <c r="J14" s="224" t="s">
        <v>592</v>
      </c>
      <c r="K14" s="224"/>
      <c r="L14" s="226"/>
      <c r="M14" s="230"/>
      <c r="N14" s="224"/>
      <c r="O14" s="231"/>
      <c r="P14" s="226">
        <f>VLOOKUP(D14,'MidCap Intra'!$B$11:$C$568,2,0)</f>
        <v>3380.25</v>
      </c>
      <c r="Q14" s="293">
        <v>45218</v>
      </c>
      <c r="S14" s="37" t="s">
        <v>593</v>
      </c>
    </row>
    <row r="15" spans="1:27" ht="15" customHeight="1">
      <c r="A15" s="99">
        <v>6</v>
      </c>
      <c r="B15" s="223">
        <v>45218</v>
      </c>
      <c r="C15" s="228"/>
      <c r="D15" s="232" t="s">
        <v>534</v>
      </c>
      <c r="E15" s="229" t="s">
        <v>603</v>
      </c>
      <c r="F15" s="222" t="s">
        <v>896</v>
      </c>
      <c r="G15" s="224">
        <v>408</v>
      </c>
      <c r="H15" s="222"/>
      <c r="I15" s="222" t="s">
        <v>897</v>
      </c>
      <c r="J15" s="224" t="s">
        <v>592</v>
      </c>
      <c r="K15" s="224"/>
      <c r="L15" s="226"/>
      <c r="M15" s="230"/>
      <c r="N15" s="224"/>
      <c r="O15" s="231"/>
      <c r="P15" s="226">
        <f>VLOOKUP(D15,'MidCap Intra'!$B$11:$C$568,2,0)</f>
        <v>434.95</v>
      </c>
      <c r="Q15" s="293">
        <v>45224</v>
      </c>
      <c r="S15" s="37" t="s">
        <v>593</v>
      </c>
    </row>
    <row r="16" spans="1:27" ht="15" customHeight="1">
      <c r="A16" s="227">
        <v>7</v>
      </c>
      <c r="B16" s="223">
        <v>45219</v>
      </c>
      <c r="C16" s="228"/>
      <c r="D16" s="232" t="s">
        <v>227</v>
      </c>
      <c r="E16" s="229" t="s">
        <v>603</v>
      </c>
      <c r="F16" s="222" t="s">
        <v>900</v>
      </c>
      <c r="G16" s="224">
        <v>227</v>
      </c>
      <c r="H16" s="222"/>
      <c r="I16" s="222" t="s">
        <v>901</v>
      </c>
      <c r="J16" s="224" t="s">
        <v>592</v>
      </c>
      <c r="K16" s="224"/>
      <c r="L16" s="226"/>
      <c r="M16" s="230"/>
      <c r="N16" s="224"/>
      <c r="O16" s="231"/>
      <c r="P16" s="226">
        <f>VLOOKUP(D16,'MidCap Intra'!$B$11:$C$568,2,0)</f>
        <v>249.55</v>
      </c>
      <c r="Q16" s="293">
        <v>45224</v>
      </c>
      <c r="S16" s="37" t="s">
        <v>593</v>
      </c>
    </row>
    <row r="17" spans="1:39" ht="15" customHeight="1">
      <c r="A17" s="227">
        <v>8</v>
      </c>
      <c r="B17" s="223">
        <v>45224</v>
      </c>
      <c r="C17" s="228"/>
      <c r="D17" s="232" t="s">
        <v>138</v>
      </c>
      <c r="E17" s="229" t="s">
        <v>603</v>
      </c>
      <c r="F17" s="222" t="s">
        <v>903</v>
      </c>
      <c r="G17" s="224">
        <v>870</v>
      </c>
      <c r="H17" s="222"/>
      <c r="I17" s="222" t="s">
        <v>904</v>
      </c>
      <c r="J17" s="224" t="s">
        <v>592</v>
      </c>
      <c r="K17" s="224"/>
      <c r="L17" s="226"/>
      <c r="M17" s="230"/>
      <c r="N17" s="224"/>
      <c r="O17" s="231"/>
      <c r="P17" s="226">
        <f>VLOOKUP(D17,'MidCap Intra'!$B$11:$C$568,2,0)</f>
        <v>945.45</v>
      </c>
      <c r="Q17" s="293">
        <v>45225</v>
      </c>
      <c r="S17" s="37" t="s">
        <v>593</v>
      </c>
    </row>
    <row r="18" spans="1:39" ht="15" customHeight="1">
      <c r="A18" s="227">
        <v>9</v>
      </c>
      <c r="B18" s="223">
        <v>45231</v>
      </c>
      <c r="C18" s="228"/>
      <c r="D18" s="232" t="s">
        <v>353</v>
      </c>
      <c r="E18" s="229" t="s">
        <v>603</v>
      </c>
      <c r="F18" s="222" t="s">
        <v>919</v>
      </c>
      <c r="G18" s="224">
        <v>990</v>
      </c>
      <c r="H18" s="222"/>
      <c r="I18" s="222" t="s">
        <v>920</v>
      </c>
      <c r="J18" s="224" t="s">
        <v>592</v>
      </c>
      <c r="K18" s="224"/>
      <c r="L18" s="226"/>
      <c r="M18" s="230"/>
      <c r="N18" s="224"/>
      <c r="O18" s="231"/>
      <c r="P18" s="226">
        <f>VLOOKUP(D18,'MidCap Intra'!$B$11:$C$568,2,0)</f>
        <v>1079.8499999999999</v>
      </c>
      <c r="Q18" s="293"/>
      <c r="S18" s="37" t="s">
        <v>593</v>
      </c>
    </row>
    <row r="19" spans="1:39" ht="15" customHeight="1">
      <c r="A19" s="227">
        <v>10</v>
      </c>
      <c r="B19" s="223">
        <v>45231</v>
      </c>
      <c r="C19" s="228"/>
      <c r="D19" s="232" t="s">
        <v>372</v>
      </c>
      <c r="E19" s="229" t="s">
        <v>603</v>
      </c>
      <c r="F19" s="222" t="s">
        <v>918</v>
      </c>
      <c r="G19" s="224">
        <v>204</v>
      </c>
      <c r="H19" s="222"/>
      <c r="I19" s="222" t="s">
        <v>895</v>
      </c>
      <c r="J19" s="224" t="s">
        <v>592</v>
      </c>
      <c r="K19" s="224"/>
      <c r="L19" s="226"/>
      <c r="M19" s="230"/>
      <c r="N19" s="224"/>
      <c r="O19" s="231"/>
      <c r="P19" s="226">
        <f>VLOOKUP(D19,'MidCap Intra'!$B$11:$C$568,2,0)</f>
        <v>233.55</v>
      </c>
      <c r="Q19" s="293"/>
      <c r="S19" s="37" t="s">
        <v>593</v>
      </c>
    </row>
    <row r="20" spans="1:39" ht="15" customHeight="1">
      <c r="A20" s="227">
        <v>11</v>
      </c>
      <c r="B20" s="223">
        <v>45236</v>
      </c>
      <c r="C20" s="228"/>
      <c r="D20" s="232" t="s">
        <v>143</v>
      </c>
      <c r="E20" s="229" t="s">
        <v>603</v>
      </c>
      <c r="F20" s="222" t="s">
        <v>991</v>
      </c>
      <c r="G20" s="224">
        <v>77</v>
      </c>
      <c r="H20" s="222"/>
      <c r="I20" s="222" t="s">
        <v>992</v>
      </c>
      <c r="J20" s="224" t="s">
        <v>592</v>
      </c>
      <c r="K20" s="224"/>
      <c r="L20" s="226"/>
      <c r="M20" s="230"/>
      <c r="N20" s="224"/>
      <c r="O20" s="231"/>
      <c r="P20" s="226">
        <f>VLOOKUP(D20,'MidCap Intra'!$B$11:$C$568,2,0)</f>
        <v>82.75</v>
      </c>
      <c r="Q20" s="293"/>
      <c r="S20" s="37"/>
    </row>
    <row r="21" spans="1:39" ht="15" customHeight="1">
      <c r="A21" s="227">
        <v>12</v>
      </c>
      <c r="B21" s="223">
        <v>45236</v>
      </c>
      <c r="C21" s="228"/>
      <c r="D21" s="232" t="s">
        <v>293</v>
      </c>
      <c r="E21" s="229" t="s">
        <v>603</v>
      </c>
      <c r="F21" s="222" t="s">
        <v>993</v>
      </c>
      <c r="G21" s="224">
        <v>319</v>
      </c>
      <c r="H21" s="222"/>
      <c r="I21" s="222" t="s">
        <v>994</v>
      </c>
      <c r="J21" s="224" t="s">
        <v>592</v>
      </c>
      <c r="K21" s="224"/>
      <c r="L21" s="226"/>
      <c r="M21" s="230"/>
      <c r="N21" s="224"/>
      <c r="O21" s="231"/>
      <c r="P21" s="226">
        <f>VLOOKUP(D21,'MidCap Intra'!$B$11:$C$568,2,0)</f>
        <v>349.55</v>
      </c>
      <c r="Q21" s="293"/>
      <c r="S21" s="37"/>
    </row>
    <row r="22" spans="1:39" ht="15" customHeight="1">
      <c r="A22" s="227">
        <v>13</v>
      </c>
      <c r="B22" s="223">
        <v>45236</v>
      </c>
      <c r="C22" s="228"/>
      <c r="D22" s="232" t="s">
        <v>770</v>
      </c>
      <c r="E22" s="229" t="s">
        <v>603</v>
      </c>
      <c r="F22" s="222" t="s">
        <v>995</v>
      </c>
      <c r="G22" s="224">
        <v>177</v>
      </c>
      <c r="H22" s="222"/>
      <c r="I22" s="222" t="s">
        <v>996</v>
      </c>
      <c r="J22" s="224" t="s">
        <v>592</v>
      </c>
      <c r="K22" s="224"/>
      <c r="L22" s="226"/>
      <c r="M22" s="230"/>
      <c r="N22" s="224"/>
      <c r="O22" s="231"/>
      <c r="P22" s="226"/>
      <c r="Q22" s="293"/>
      <c r="S22" s="37"/>
    </row>
    <row r="23" spans="1:39" ht="15" customHeight="1">
      <c r="A23" s="227"/>
      <c r="B23" s="223"/>
      <c r="C23" s="228"/>
      <c r="D23" s="232"/>
      <c r="E23" s="229"/>
      <c r="F23" s="222"/>
      <c r="G23" s="224"/>
      <c r="H23" s="222"/>
      <c r="I23" s="222"/>
      <c r="J23" s="224"/>
      <c r="K23" s="224"/>
      <c r="L23" s="226"/>
      <c r="M23" s="230"/>
      <c r="N23" s="224"/>
      <c r="O23" s="231"/>
      <c r="P23" s="279"/>
      <c r="Q23" s="293"/>
      <c r="S23" s="37"/>
    </row>
    <row r="24" spans="1:39" ht="15" customHeight="1">
      <c r="A24" s="227"/>
      <c r="B24" s="223"/>
      <c r="C24" s="228"/>
      <c r="D24" s="232"/>
      <c r="E24" s="229"/>
      <c r="F24" s="222"/>
      <c r="G24" s="224"/>
      <c r="H24" s="222"/>
      <c r="I24" s="222"/>
      <c r="J24" s="224"/>
      <c r="K24" s="224"/>
      <c r="L24" s="226"/>
      <c r="M24" s="230"/>
      <c r="N24" s="224"/>
      <c r="O24" s="231"/>
      <c r="P24" s="226"/>
      <c r="Q24" s="293"/>
      <c r="S24" s="37"/>
    </row>
    <row r="26" spans="1:39" ht="14.25" customHeight="1">
      <c r="A26" s="104"/>
      <c r="B26" s="105"/>
      <c r="C26" s="106"/>
      <c r="D26" s="107"/>
      <c r="E26" s="108"/>
      <c r="F26" s="108"/>
      <c r="G26" s="104"/>
      <c r="H26" s="108"/>
      <c r="I26" s="109"/>
      <c r="J26" s="110"/>
      <c r="K26" s="110"/>
      <c r="L26" s="111"/>
      <c r="M26" s="112"/>
      <c r="N26" s="113"/>
      <c r="O26" s="114"/>
      <c r="P26" s="115"/>
      <c r="Q26" s="115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6" t="s">
        <v>595</v>
      </c>
      <c r="B27" s="117"/>
      <c r="C27" s="118"/>
      <c r="E27" s="119"/>
      <c r="F27" s="119"/>
      <c r="G27" s="119"/>
      <c r="H27" s="119"/>
      <c r="I27" s="119"/>
      <c r="J27" s="120"/>
      <c r="K27" s="119"/>
      <c r="L27" s="121"/>
      <c r="M27" s="55"/>
      <c r="N27" s="120"/>
      <c r="O27" s="11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22" t="s">
        <v>596</v>
      </c>
      <c r="B28" s="116"/>
      <c r="C28" s="116"/>
      <c r="D28" s="116"/>
      <c r="E28" s="37"/>
      <c r="F28" s="123" t="s">
        <v>597</v>
      </c>
      <c r="G28" s="6"/>
      <c r="H28" s="6"/>
      <c r="I28" s="6"/>
      <c r="J28" s="124"/>
      <c r="K28" s="125"/>
      <c r="L28" s="125"/>
      <c r="M28" s="126"/>
      <c r="N28" s="1"/>
      <c r="O28" s="12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6" t="s">
        <v>598</v>
      </c>
      <c r="B29" s="116"/>
      <c r="C29" s="116"/>
      <c r="D29" s="116" t="s">
        <v>599</v>
      </c>
      <c r="E29" s="6"/>
      <c r="F29" s="123" t="s">
        <v>600</v>
      </c>
      <c r="G29" s="6"/>
      <c r="H29" s="6"/>
      <c r="I29" s="6"/>
      <c r="J29" s="124"/>
      <c r="K29" s="125"/>
      <c r="L29" s="125"/>
      <c r="M29" s="126"/>
      <c r="N29" s="1"/>
      <c r="O29" s="12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6"/>
      <c r="B30" s="116"/>
      <c r="C30" s="116"/>
      <c r="D30" s="116"/>
      <c r="E30" s="6"/>
      <c r="F30" s="6"/>
      <c r="G30" s="6"/>
      <c r="H30" s="6"/>
      <c r="I30" s="6"/>
      <c r="J30" s="128"/>
      <c r="K30" s="125"/>
      <c r="L30" s="125"/>
      <c r="M30" s="6"/>
      <c r="N30" s="129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41"/>
      <c r="B31" s="241"/>
      <c r="C31" s="241"/>
      <c r="D31" s="241"/>
      <c r="E31" s="242"/>
      <c r="F31" s="242"/>
      <c r="G31" s="242"/>
      <c r="H31" s="242"/>
      <c r="I31" s="242"/>
      <c r="J31" s="243"/>
      <c r="K31" s="244"/>
      <c r="L31" s="244"/>
      <c r="M31" s="242"/>
      <c r="N31" s="245"/>
      <c r="O31" s="24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6"/>
      <c r="B32" s="116"/>
      <c r="C32" s="116"/>
      <c r="D32" s="116"/>
      <c r="E32" s="6"/>
      <c r="F32" s="6"/>
      <c r="G32" s="6"/>
      <c r="H32" s="6"/>
      <c r="I32" s="6"/>
      <c r="J32" s="128"/>
      <c r="K32" s="125"/>
      <c r="L32" s="126"/>
      <c r="M32" s="6"/>
      <c r="N32" s="129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9" t="s">
        <v>606</v>
      </c>
      <c r="B33" s="139"/>
      <c r="C33" s="139"/>
      <c r="D33" s="139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6" t="s">
        <v>16</v>
      </c>
      <c r="B34" s="96" t="s">
        <v>566</v>
      </c>
      <c r="C34" s="96"/>
      <c r="D34" s="97" t="s">
        <v>578</v>
      </c>
      <c r="E34" s="96" t="s">
        <v>579</v>
      </c>
      <c r="F34" s="96" t="s">
        <v>580</v>
      </c>
      <c r="G34" s="96" t="s">
        <v>601</v>
      </c>
      <c r="H34" s="96" t="s">
        <v>582</v>
      </c>
      <c r="I34" s="233" t="s">
        <v>583</v>
      </c>
      <c r="J34" s="235" t="s">
        <v>584</v>
      </c>
      <c r="K34" s="234" t="s">
        <v>607</v>
      </c>
      <c r="L34" s="98" t="s">
        <v>586</v>
      </c>
      <c r="M34" s="140" t="s">
        <v>608</v>
      </c>
      <c r="N34" s="96" t="s">
        <v>609</v>
      </c>
      <c r="O34" s="95" t="s">
        <v>588</v>
      </c>
      <c r="P34" s="97" t="s">
        <v>589</v>
      </c>
      <c r="Q34" s="313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82">
        <v>1</v>
      </c>
      <c r="B35" s="283">
        <v>45229</v>
      </c>
      <c r="C35" s="284"/>
      <c r="D35" s="284" t="s">
        <v>908</v>
      </c>
      <c r="E35" s="282" t="s">
        <v>603</v>
      </c>
      <c r="F35" s="282">
        <v>22625</v>
      </c>
      <c r="G35" s="307">
        <v>22350</v>
      </c>
      <c r="H35" s="236">
        <v>22350</v>
      </c>
      <c r="I35" s="237" t="s">
        <v>914</v>
      </c>
      <c r="J35" s="309" t="s">
        <v>927</v>
      </c>
      <c r="K35" s="285">
        <f t="shared" ref="K35" si="2">H35-F35</f>
        <v>-275</v>
      </c>
      <c r="L35" s="286">
        <f t="shared" ref="L35" si="3">(H35*N35)*0.03%</f>
        <v>268.2</v>
      </c>
      <c r="M35" s="287">
        <f t="shared" ref="M35" si="4">(K35*N35)-L35</f>
        <v>-11268.2</v>
      </c>
      <c r="N35" s="285">
        <v>40</v>
      </c>
      <c r="O35" s="288" t="s">
        <v>604</v>
      </c>
      <c r="P35" s="283">
        <v>45231</v>
      </c>
      <c r="Q35" s="280"/>
      <c r="R35" s="141"/>
      <c r="S35" s="55" t="s">
        <v>605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2"/>
      <c r="AH35" s="143"/>
      <c r="AI35" s="141"/>
      <c r="AJ35" s="141"/>
      <c r="AK35" s="142"/>
      <c r="AL35" s="142"/>
      <c r="AM35" s="142"/>
    </row>
    <row r="36" spans="1:39" ht="15" customHeight="1">
      <c r="A36" s="370">
        <v>2</v>
      </c>
      <c r="B36" s="372">
        <v>45230</v>
      </c>
      <c r="C36" s="256"/>
      <c r="D36" s="256" t="s">
        <v>906</v>
      </c>
      <c r="E36" s="225" t="s">
        <v>603</v>
      </c>
      <c r="F36" s="225">
        <v>17.5</v>
      </c>
      <c r="G36" s="225"/>
      <c r="H36" s="225">
        <v>26.5</v>
      </c>
      <c r="I36" s="220"/>
      <c r="J36" s="368" t="s">
        <v>978</v>
      </c>
      <c r="K36" s="238">
        <f>H36-F36</f>
        <v>9</v>
      </c>
      <c r="L36" s="331">
        <f>(H36*N36)*0.03%</f>
        <v>11.328749999999999</v>
      </c>
      <c r="M36" s="357">
        <v>8890</v>
      </c>
      <c r="N36" s="238">
        <v>1425</v>
      </c>
      <c r="O36" s="359" t="s">
        <v>594</v>
      </c>
      <c r="P36" s="375">
        <v>45233</v>
      </c>
      <c r="Q36" s="280"/>
      <c r="R36" s="142"/>
      <c r="S36" s="55" t="s">
        <v>593</v>
      </c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</row>
    <row r="37" spans="1:39" ht="15" customHeight="1">
      <c r="A37" s="371"/>
      <c r="B37" s="373"/>
      <c r="C37" s="256"/>
      <c r="D37" s="256" t="s">
        <v>907</v>
      </c>
      <c r="E37" s="225" t="s">
        <v>884</v>
      </c>
      <c r="F37" s="335" t="s">
        <v>938</v>
      </c>
      <c r="G37" s="225"/>
      <c r="H37" s="225">
        <v>11.25</v>
      </c>
      <c r="I37" s="220"/>
      <c r="J37" s="369"/>
      <c r="K37" s="336">
        <f>F37-H37</f>
        <v>-2.75</v>
      </c>
      <c r="L37" s="331">
        <f>(H37*N37)*0.03%</f>
        <v>4.8093749999999993</v>
      </c>
      <c r="M37" s="374"/>
      <c r="N37" s="238">
        <v>1425</v>
      </c>
      <c r="O37" s="367"/>
      <c r="P37" s="376"/>
      <c r="Q37" s="280"/>
      <c r="R37" s="142"/>
      <c r="S37" s="55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</row>
    <row r="38" spans="1:39" ht="12.75" customHeight="1">
      <c r="A38" s="332">
        <v>3</v>
      </c>
      <c r="B38" s="240">
        <v>45232</v>
      </c>
      <c r="C38" s="333"/>
      <c r="D38" s="333" t="s">
        <v>928</v>
      </c>
      <c r="E38" s="332" t="s">
        <v>603</v>
      </c>
      <c r="F38" s="332">
        <v>432</v>
      </c>
      <c r="G38" s="334">
        <v>426</v>
      </c>
      <c r="H38" s="225">
        <v>437.5</v>
      </c>
      <c r="I38" s="220" t="s">
        <v>929</v>
      </c>
      <c r="J38" s="330" t="s">
        <v>979</v>
      </c>
      <c r="K38" s="238">
        <f t="shared" ref="K38" si="5">H38-F38</f>
        <v>5.5</v>
      </c>
      <c r="L38" s="331">
        <f t="shared" ref="L38" si="6">(H38*N38)*0.03%</f>
        <v>209.99999999999997</v>
      </c>
      <c r="M38" s="239">
        <f t="shared" ref="M38" si="7">(K38*N38)-L38</f>
        <v>8590</v>
      </c>
      <c r="N38" s="238">
        <v>1600</v>
      </c>
      <c r="O38" s="103" t="s">
        <v>594</v>
      </c>
      <c r="P38" s="240">
        <v>45236</v>
      </c>
      <c r="Q38" s="280"/>
      <c r="R38" s="141"/>
      <c r="S38" s="55" t="s">
        <v>605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2"/>
      <c r="AH38" s="143"/>
      <c r="AI38" s="141"/>
      <c r="AJ38" s="141"/>
      <c r="AK38" s="142"/>
      <c r="AL38" s="142"/>
      <c r="AM38" s="142"/>
    </row>
    <row r="39" spans="1:39" ht="12.75" customHeight="1">
      <c r="A39" s="332">
        <v>4</v>
      </c>
      <c r="B39" s="240">
        <v>45232</v>
      </c>
      <c r="C39" s="333"/>
      <c r="D39" s="333" t="s">
        <v>930</v>
      </c>
      <c r="E39" s="332" t="s">
        <v>603</v>
      </c>
      <c r="F39" s="332">
        <v>920</v>
      </c>
      <c r="G39" s="334">
        <v>909</v>
      </c>
      <c r="H39" s="225">
        <v>929</v>
      </c>
      <c r="I39" s="220" t="s">
        <v>931</v>
      </c>
      <c r="J39" s="330" t="s">
        <v>807</v>
      </c>
      <c r="K39" s="238">
        <f t="shared" ref="K39" si="8">H39-F39</f>
        <v>9</v>
      </c>
      <c r="L39" s="331">
        <f t="shared" ref="L39" si="9">(H39*N39)*0.03%</f>
        <v>264.76499999999999</v>
      </c>
      <c r="M39" s="239">
        <f t="shared" ref="M39" si="10">(K39*N39)-L39</f>
        <v>8285.2350000000006</v>
      </c>
      <c r="N39" s="238">
        <v>950</v>
      </c>
      <c r="O39" s="103" t="s">
        <v>594</v>
      </c>
      <c r="P39" s="240">
        <v>45233</v>
      </c>
      <c r="Q39" s="280"/>
      <c r="R39" s="141"/>
      <c r="S39" s="55" t="s">
        <v>786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2"/>
      <c r="AH39" s="143"/>
      <c r="AI39" s="141"/>
      <c r="AJ39" s="141"/>
      <c r="AK39" s="142"/>
      <c r="AL39" s="142"/>
      <c r="AM39" s="142"/>
    </row>
    <row r="40" spans="1:39" ht="12.75" customHeight="1">
      <c r="A40" s="332">
        <v>5</v>
      </c>
      <c r="B40" s="240">
        <v>45233</v>
      </c>
      <c r="C40" s="333"/>
      <c r="D40" s="333" t="s">
        <v>941</v>
      </c>
      <c r="E40" s="332" t="s">
        <v>603</v>
      </c>
      <c r="F40" s="332">
        <v>3970</v>
      </c>
      <c r="G40" s="334">
        <v>3915</v>
      </c>
      <c r="H40" s="225">
        <v>4010</v>
      </c>
      <c r="I40" s="220" t="s">
        <v>942</v>
      </c>
      <c r="J40" s="330" t="s">
        <v>635</v>
      </c>
      <c r="K40" s="238">
        <f t="shared" ref="K40" si="11">H40-F40</f>
        <v>40</v>
      </c>
      <c r="L40" s="331">
        <f t="shared" ref="L40" si="12">(H40*N40)*0.03%</f>
        <v>240.59999999999997</v>
      </c>
      <c r="M40" s="239">
        <f t="shared" ref="M40" si="13">(K40*N40)-L40</f>
        <v>7759.4</v>
      </c>
      <c r="N40" s="238">
        <v>200</v>
      </c>
      <c r="O40" s="103" t="s">
        <v>594</v>
      </c>
      <c r="P40" s="240">
        <v>45236</v>
      </c>
      <c r="Q40" s="280"/>
      <c r="R40" s="141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2"/>
      <c r="AH40" s="143"/>
      <c r="AI40" s="141"/>
      <c r="AJ40" s="141"/>
      <c r="AK40" s="142"/>
      <c r="AL40" s="142"/>
      <c r="AM40" s="142"/>
    </row>
    <row r="41" spans="1:39" ht="12.75" customHeight="1">
      <c r="A41" s="332">
        <v>6</v>
      </c>
      <c r="B41" s="240">
        <v>45233</v>
      </c>
      <c r="C41" s="333"/>
      <c r="D41" s="333" t="s">
        <v>943</v>
      </c>
      <c r="E41" s="332" t="s">
        <v>603</v>
      </c>
      <c r="F41" s="332">
        <v>257.25</v>
      </c>
      <c r="G41" s="334">
        <v>254</v>
      </c>
      <c r="H41" s="225">
        <v>260.5</v>
      </c>
      <c r="I41" s="220" t="s">
        <v>944</v>
      </c>
      <c r="J41" s="330" t="s">
        <v>980</v>
      </c>
      <c r="K41" s="238">
        <f t="shared" ref="K41" si="14">H41-F41</f>
        <v>3.25</v>
      </c>
      <c r="L41" s="331">
        <f t="shared" ref="L41" si="15">(H41*N41)*0.03%</f>
        <v>281.33999999999997</v>
      </c>
      <c r="M41" s="239">
        <f t="shared" ref="M41" si="16">(K41*N41)-L41</f>
        <v>11418.66</v>
      </c>
      <c r="N41" s="238">
        <v>3600</v>
      </c>
      <c r="O41" s="103" t="s">
        <v>594</v>
      </c>
      <c r="P41" s="240">
        <v>45236</v>
      </c>
      <c r="Q41" s="280"/>
      <c r="R41" s="141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2"/>
      <c r="AH41" s="143"/>
      <c r="AI41" s="141"/>
      <c r="AJ41" s="141"/>
      <c r="AK41" s="142"/>
      <c r="AL41" s="142"/>
      <c r="AM41" s="142"/>
    </row>
    <row r="42" spans="1:39" ht="12.75" customHeight="1">
      <c r="A42" s="99">
        <v>7</v>
      </c>
      <c r="B42" s="293">
        <v>45236</v>
      </c>
      <c r="C42" s="144"/>
      <c r="D42" s="144" t="s">
        <v>985</v>
      </c>
      <c r="E42" s="99" t="s">
        <v>603</v>
      </c>
      <c r="F42" s="99" t="s">
        <v>986</v>
      </c>
      <c r="G42" s="306">
        <v>310</v>
      </c>
      <c r="H42" s="222"/>
      <c r="I42" s="224" t="s">
        <v>987</v>
      </c>
      <c r="J42" s="308" t="s">
        <v>592</v>
      </c>
      <c r="K42" s="99"/>
      <c r="L42" s="102"/>
      <c r="M42" s="294"/>
      <c r="N42" s="99"/>
      <c r="O42" s="101"/>
      <c r="P42" s="293"/>
      <c r="Q42" s="280"/>
      <c r="R42" s="141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2"/>
      <c r="AH42" s="143"/>
      <c r="AI42" s="141"/>
      <c r="AJ42" s="141"/>
      <c r="AK42" s="142"/>
      <c r="AL42" s="142"/>
      <c r="AM42" s="142"/>
    </row>
    <row r="43" spans="1:39" ht="12.75" customHeight="1">
      <c r="A43" s="99">
        <v>8</v>
      </c>
      <c r="B43" s="293">
        <v>45236</v>
      </c>
      <c r="C43" s="144"/>
      <c r="D43" s="144" t="s">
        <v>988</v>
      </c>
      <c r="E43" s="99" t="s">
        <v>603</v>
      </c>
      <c r="F43" s="99" t="s">
        <v>989</v>
      </c>
      <c r="G43" s="306">
        <v>5050</v>
      </c>
      <c r="H43" s="222"/>
      <c r="I43" s="224" t="s">
        <v>990</v>
      </c>
      <c r="J43" s="308" t="s">
        <v>592</v>
      </c>
      <c r="K43" s="99"/>
      <c r="L43" s="102"/>
      <c r="M43" s="294"/>
      <c r="N43" s="99"/>
      <c r="O43" s="101"/>
      <c r="P43" s="293"/>
      <c r="Q43" s="280"/>
      <c r="R43" s="141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2"/>
      <c r="AH43" s="143"/>
      <c r="AI43" s="141"/>
      <c r="AJ43" s="141"/>
      <c r="AK43" s="142"/>
      <c r="AL43" s="142"/>
      <c r="AM43" s="142"/>
    </row>
    <row r="44" spans="1:39" ht="12.75" customHeight="1">
      <c r="A44" s="99"/>
      <c r="B44" s="293"/>
      <c r="C44" s="144"/>
      <c r="D44" s="144"/>
      <c r="E44" s="99"/>
      <c r="F44" s="99"/>
      <c r="G44" s="306"/>
      <c r="H44" s="222"/>
      <c r="I44" s="224"/>
      <c r="J44" s="308"/>
      <c r="K44" s="99"/>
      <c r="L44" s="102"/>
      <c r="M44" s="294"/>
      <c r="N44" s="99"/>
      <c r="O44" s="101"/>
      <c r="P44" s="293"/>
      <c r="Q44" s="280"/>
      <c r="R44" s="141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2"/>
      <c r="AH44" s="143"/>
      <c r="AI44" s="141"/>
      <c r="AJ44" s="141"/>
      <c r="AK44" s="142"/>
      <c r="AL44" s="142"/>
      <c r="AM44" s="142"/>
    </row>
    <row r="45" spans="1:39" ht="12.75" customHeight="1">
      <c r="A45" s="99"/>
      <c r="B45" s="293"/>
      <c r="C45" s="144"/>
      <c r="D45" s="144"/>
      <c r="E45" s="99"/>
      <c r="F45" s="99"/>
      <c r="G45" s="306"/>
      <c r="H45" s="279"/>
      <c r="I45" s="224"/>
      <c r="J45" s="308"/>
      <c r="K45" s="99"/>
      <c r="L45" s="102"/>
      <c r="M45" s="294"/>
      <c r="N45" s="99"/>
      <c r="O45" s="101"/>
      <c r="P45" s="100"/>
      <c r="Q45" s="281"/>
      <c r="R45" s="141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2"/>
      <c r="AH45" s="143"/>
      <c r="AI45" s="141"/>
      <c r="AJ45" s="141"/>
      <c r="AK45" s="142"/>
      <c r="AL45" s="142"/>
      <c r="AM45" s="142"/>
    </row>
    <row r="47" spans="1:39" ht="12.75" customHeight="1">
      <c r="A47" s="142"/>
      <c r="B47" s="145"/>
      <c r="C47" s="141"/>
      <c r="D47" s="141"/>
      <c r="E47" s="142"/>
      <c r="F47" s="142"/>
      <c r="G47" s="142"/>
      <c r="H47" s="146"/>
      <c r="I47" s="146"/>
      <c r="J47" s="146"/>
      <c r="K47" s="141"/>
      <c r="L47" s="142"/>
      <c r="M47" s="142"/>
      <c r="N47" s="142"/>
      <c r="O47" s="146"/>
      <c r="P47" s="146"/>
      <c r="Q47" s="146"/>
      <c r="R47" s="141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2"/>
      <c r="AH47" s="143"/>
      <c r="AI47" s="141"/>
      <c r="AJ47" s="141"/>
      <c r="AK47" s="142"/>
      <c r="AL47" s="142"/>
      <c r="AM47" s="142"/>
    </row>
    <row r="48" spans="1:39" ht="13.8">
      <c r="A48" s="147" t="s">
        <v>610</v>
      </c>
      <c r="B48" s="147"/>
      <c r="C48" s="147"/>
      <c r="D48" s="147"/>
      <c r="E48" s="148"/>
      <c r="F48" s="109"/>
      <c r="G48" s="109"/>
      <c r="H48" s="109"/>
      <c r="I48" s="109"/>
      <c r="J48" s="1"/>
      <c r="K48" s="6"/>
      <c r="L48" s="6"/>
      <c r="M48" s="6"/>
      <c r="N48" s="1"/>
      <c r="O48" s="1"/>
      <c r="P48" s="37"/>
      <c r="Q48" s="37"/>
      <c r="R48" s="37"/>
      <c r="S48" s="6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37"/>
      <c r="AH48" s="37"/>
      <c r="AI48" s="37"/>
      <c r="AJ48" s="37"/>
      <c r="AK48" s="37"/>
      <c r="AL48" s="37"/>
      <c r="AM48" s="37"/>
    </row>
    <row r="49" spans="1:39" ht="39.6">
      <c r="A49" s="96" t="s">
        <v>16</v>
      </c>
      <c r="B49" s="96" t="s">
        <v>566</v>
      </c>
      <c r="C49" s="96"/>
      <c r="D49" s="97" t="s">
        <v>578</v>
      </c>
      <c r="E49" s="96" t="s">
        <v>579</v>
      </c>
      <c r="F49" s="96" t="s">
        <v>580</v>
      </c>
      <c r="G49" s="96" t="s">
        <v>601</v>
      </c>
      <c r="H49" s="96" t="s">
        <v>582</v>
      </c>
      <c r="I49" s="96" t="s">
        <v>583</v>
      </c>
      <c r="J49" s="95" t="s">
        <v>584</v>
      </c>
      <c r="K49" s="95" t="s">
        <v>611</v>
      </c>
      <c r="L49" s="98" t="s">
        <v>586</v>
      </c>
      <c r="M49" s="140" t="s">
        <v>608</v>
      </c>
      <c r="N49" s="96" t="s">
        <v>609</v>
      </c>
      <c r="O49" s="96" t="s">
        <v>588</v>
      </c>
      <c r="P49" s="97" t="s">
        <v>589</v>
      </c>
      <c r="Q49" s="310"/>
      <c r="R49" s="37"/>
      <c r="S49" s="6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7"/>
      <c r="AH49" s="37"/>
      <c r="AI49" s="37"/>
      <c r="AJ49" s="37"/>
      <c r="AK49" s="37"/>
      <c r="AL49" s="37"/>
      <c r="AM49" s="37"/>
    </row>
    <row r="50" spans="1:39" ht="15" customHeight="1">
      <c r="A50" s="386">
        <v>1</v>
      </c>
      <c r="B50" s="387">
        <v>45226</v>
      </c>
      <c r="C50" s="320"/>
      <c r="D50" s="320" t="s">
        <v>909</v>
      </c>
      <c r="E50" s="316" t="s">
        <v>603</v>
      </c>
      <c r="F50" s="316">
        <v>60</v>
      </c>
      <c r="G50" s="316"/>
      <c r="H50" s="318">
        <v>43</v>
      </c>
      <c r="I50" s="318"/>
      <c r="J50" s="368" t="s">
        <v>807</v>
      </c>
      <c r="K50" s="238">
        <f t="shared" ref="K50" si="17">H50-F50</f>
        <v>-17</v>
      </c>
      <c r="L50" s="247">
        <v>50</v>
      </c>
      <c r="M50" s="357">
        <v>300</v>
      </c>
      <c r="N50" s="238">
        <v>50</v>
      </c>
      <c r="O50" s="359" t="s">
        <v>594</v>
      </c>
      <c r="P50" s="240">
        <v>45231</v>
      </c>
      <c r="Q50" s="280"/>
      <c r="R50" s="142"/>
      <c r="S50" s="55" t="s">
        <v>593</v>
      </c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</row>
    <row r="51" spans="1:39" ht="15" customHeight="1">
      <c r="A51" s="371"/>
      <c r="B51" s="373"/>
      <c r="C51" s="256"/>
      <c r="D51" s="256" t="s">
        <v>910</v>
      </c>
      <c r="E51" s="225" t="s">
        <v>884</v>
      </c>
      <c r="F51" s="225">
        <v>37</v>
      </c>
      <c r="G51" s="225"/>
      <c r="H51" s="220">
        <v>24</v>
      </c>
      <c r="I51" s="220"/>
      <c r="J51" s="384"/>
      <c r="K51" s="238">
        <v>26</v>
      </c>
      <c r="L51" s="247">
        <v>100</v>
      </c>
      <c r="M51" s="358"/>
      <c r="N51" s="238">
        <v>50</v>
      </c>
      <c r="O51" s="360"/>
      <c r="P51" s="240">
        <v>45230</v>
      </c>
      <c r="Q51" s="280"/>
      <c r="R51" s="142"/>
      <c r="S51" s="55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</row>
    <row r="52" spans="1:39" ht="15" customHeight="1">
      <c r="A52" s="363">
        <v>2</v>
      </c>
      <c r="B52" s="361">
        <v>45229</v>
      </c>
      <c r="C52" s="289"/>
      <c r="D52" s="289" t="s">
        <v>912</v>
      </c>
      <c r="E52" s="222" t="s">
        <v>603</v>
      </c>
      <c r="F52" s="222">
        <v>57</v>
      </c>
      <c r="G52" s="222"/>
      <c r="H52" s="224"/>
      <c r="I52" s="224"/>
      <c r="J52" s="314" t="s">
        <v>592</v>
      </c>
      <c r="K52" s="222"/>
      <c r="L52" s="290"/>
      <c r="M52" s="291"/>
      <c r="N52" s="222"/>
      <c r="O52" s="224"/>
      <c r="P52" s="361"/>
      <c r="Q52" s="280"/>
      <c r="R52" s="142"/>
      <c r="S52" s="55" t="s">
        <v>593</v>
      </c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</row>
    <row r="53" spans="1:39" ht="15" customHeight="1">
      <c r="A53" s="364"/>
      <c r="B53" s="362"/>
      <c r="C53" s="289"/>
      <c r="D53" s="289" t="s">
        <v>913</v>
      </c>
      <c r="E53" s="222" t="s">
        <v>884</v>
      </c>
      <c r="F53" s="222">
        <v>27</v>
      </c>
      <c r="G53" s="222"/>
      <c r="H53" s="224"/>
      <c r="I53" s="224"/>
      <c r="J53" s="315"/>
      <c r="K53" s="222"/>
      <c r="L53" s="290"/>
      <c r="M53" s="291"/>
      <c r="N53" s="222"/>
      <c r="O53" s="224"/>
      <c r="P53" s="362"/>
      <c r="Q53" s="280"/>
      <c r="R53" s="142"/>
      <c r="S53" s="55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</row>
    <row r="54" spans="1:39" ht="15" customHeight="1">
      <c r="A54" s="317">
        <v>3</v>
      </c>
      <c r="B54" s="305">
        <v>45231</v>
      </c>
      <c r="C54" s="256"/>
      <c r="D54" s="256" t="s">
        <v>915</v>
      </c>
      <c r="E54" s="225" t="s">
        <v>884</v>
      </c>
      <c r="F54" s="225">
        <v>57</v>
      </c>
      <c r="G54" s="225">
        <v>105</v>
      </c>
      <c r="H54" s="220">
        <v>16</v>
      </c>
      <c r="I54" s="220">
        <v>0.1</v>
      </c>
      <c r="J54" s="319" t="s">
        <v>921</v>
      </c>
      <c r="K54" s="238">
        <f>F54-H54</f>
        <v>41</v>
      </c>
      <c r="L54" s="247">
        <v>50</v>
      </c>
      <c r="M54" s="239">
        <f t="shared" ref="M54" si="18">(K54*N54)-L54</f>
        <v>565</v>
      </c>
      <c r="N54" s="238">
        <v>15</v>
      </c>
      <c r="O54" s="103" t="s">
        <v>594</v>
      </c>
      <c r="P54" s="240">
        <v>45231</v>
      </c>
      <c r="Q54" s="280"/>
      <c r="R54" s="142"/>
      <c r="S54" s="55" t="s">
        <v>593</v>
      </c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</row>
    <row r="55" spans="1:39" ht="15" customHeight="1">
      <c r="A55" s="370">
        <v>4</v>
      </c>
      <c r="B55" s="372">
        <v>45231</v>
      </c>
      <c r="C55" s="256"/>
      <c r="D55" s="256" t="s">
        <v>922</v>
      </c>
      <c r="E55" s="225" t="s">
        <v>603</v>
      </c>
      <c r="F55" s="225">
        <v>13.25</v>
      </c>
      <c r="G55" s="225"/>
      <c r="H55" s="220">
        <v>15.5</v>
      </c>
      <c r="I55" s="220"/>
      <c r="J55" s="368" t="s">
        <v>981</v>
      </c>
      <c r="K55" s="238">
        <f>H55-F55</f>
        <v>2.25</v>
      </c>
      <c r="L55" s="247">
        <v>50</v>
      </c>
      <c r="M55" s="357">
        <v>1250</v>
      </c>
      <c r="N55" s="238">
        <v>900</v>
      </c>
      <c r="O55" s="359" t="s">
        <v>594</v>
      </c>
      <c r="P55" s="375">
        <v>45236</v>
      </c>
      <c r="Q55" s="280"/>
      <c r="R55" s="142"/>
      <c r="S55" s="55" t="s">
        <v>593</v>
      </c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</row>
    <row r="56" spans="1:39" ht="15" customHeight="1">
      <c r="A56" s="371"/>
      <c r="B56" s="373"/>
      <c r="C56" s="256"/>
      <c r="D56" s="256" t="s">
        <v>923</v>
      </c>
      <c r="E56" s="225" t="s">
        <v>884</v>
      </c>
      <c r="F56" s="225">
        <v>8.25</v>
      </c>
      <c r="G56" s="225"/>
      <c r="H56" s="220">
        <v>9</v>
      </c>
      <c r="I56" s="220"/>
      <c r="J56" s="369"/>
      <c r="K56" s="238">
        <f>F56-H56</f>
        <v>-0.75</v>
      </c>
      <c r="L56" s="247">
        <v>50</v>
      </c>
      <c r="M56" s="374"/>
      <c r="N56" s="238">
        <v>900</v>
      </c>
      <c r="O56" s="367"/>
      <c r="P56" s="376"/>
      <c r="Q56" s="280"/>
      <c r="R56" s="142"/>
      <c r="S56" s="55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</row>
    <row r="57" spans="1:39" ht="15" customHeight="1">
      <c r="A57" s="325">
        <v>5</v>
      </c>
      <c r="B57" s="326">
        <v>45232</v>
      </c>
      <c r="C57" s="327"/>
      <c r="D57" s="327" t="s">
        <v>932</v>
      </c>
      <c r="E57" s="236" t="s">
        <v>603</v>
      </c>
      <c r="F57" s="236">
        <v>11</v>
      </c>
      <c r="G57" s="236">
        <v>0</v>
      </c>
      <c r="H57" s="237">
        <v>0</v>
      </c>
      <c r="I57" s="237" t="s">
        <v>933</v>
      </c>
      <c r="J57" s="328" t="s">
        <v>934</v>
      </c>
      <c r="K57" s="285">
        <f>H57-F57</f>
        <v>-11</v>
      </c>
      <c r="L57" s="329">
        <v>25</v>
      </c>
      <c r="M57" s="287">
        <f t="shared" ref="M57" si="19">(K57*N57)-L57</f>
        <v>-575</v>
      </c>
      <c r="N57" s="285">
        <v>50</v>
      </c>
      <c r="O57" s="288" t="s">
        <v>594</v>
      </c>
      <c r="P57" s="283">
        <v>45232</v>
      </c>
      <c r="Q57" s="280"/>
      <c r="R57" s="142"/>
      <c r="S57" s="55" t="s">
        <v>593</v>
      </c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</row>
    <row r="58" spans="1:39" ht="12.75" customHeight="1">
      <c r="A58" s="381">
        <v>5</v>
      </c>
      <c r="B58" s="375">
        <v>45233</v>
      </c>
      <c r="C58" s="333"/>
      <c r="D58" s="333" t="s">
        <v>939</v>
      </c>
      <c r="E58" s="332" t="s">
        <v>884</v>
      </c>
      <c r="F58" s="332">
        <v>24</v>
      </c>
      <c r="G58" s="334"/>
      <c r="H58" s="225">
        <v>29</v>
      </c>
      <c r="I58" s="220"/>
      <c r="J58" s="368" t="s">
        <v>982</v>
      </c>
      <c r="K58" s="238">
        <f>F58-H58</f>
        <v>-5</v>
      </c>
      <c r="L58" s="247">
        <v>50</v>
      </c>
      <c r="M58" s="357">
        <v>560</v>
      </c>
      <c r="N58" s="238">
        <v>40</v>
      </c>
      <c r="O58" s="359" t="s">
        <v>594</v>
      </c>
      <c r="P58" s="375">
        <v>45236</v>
      </c>
      <c r="Q58" s="280"/>
      <c r="R58" s="141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2"/>
      <c r="AH58" s="143"/>
      <c r="AI58" s="141"/>
      <c r="AJ58" s="141"/>
      <c r="AK58" s="142"/>
      <c r="AL58" s="142"/>
      <c r="AM58" s="142"/>
    </row>
    <row r="59" spans="1:39" ht="12.75" customHeight="1">
      <c r="A59" s="382"/>
      <c r="B59" s="383"/>
      <c r="C59" s="343"/>
      <c r="D59" s="343" t="s">
        <v>940</v>
      </c>
      <c r="E59" s="342" t="s">
        <v>884</v>
      </c>
      <c r="F59" s="342">
        <v>27</v>
      </c>
      <c r="G59" s="344"/>
      <c r="H59" s="316">
        <v>5.5</v>
      </c>
      <c r="I59" s="318"/>
      <c r="J59" s="384"/>
      <c r="K59" s="238">
        <f>F59-H59</f>
        <v>21.5</v>
      </c>
      <c r="L59" s="247">
        <v>50</v>
      </c>
      <c r="M59" s="358"/>
      <c r="N59" s="238">
        <v>40</v>
      </c>
      <c r="O59" s="360"/>
      <c r="P59" s="385"/>
      <c r="Q59" s="280"/>
      <c r="R59" s="141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2"/>
      <c r="AH59" s="143"/>
      <c r="AI59" s="141"/>
      <c r="AJ59" s="141"/>
      <c r="AK59" s="142"/>
      <c r="AL59" s="142"/>
      <c r="AM59" s="142"/>
    </row>
    <row r="60" spans="1:39" ht="12.75" customHeight="1">
      <c r="A60" s="377">
        <v>6</v>
      </c>
      <c r="B60" s="379">
        <v>45233</v>
      </c>
      <c r="C60" s="144"/>
      <c r="D60" s="144" t="s">
        <v>945</v>
      </c>
      <c r="E60" s="99" t="s">
        <v>603</v>
      </c>
      <c r="F60" s="99" t="s">
        <v>947</v>
      </c>
      <c r="G60" s="222"/>
      <c r="H60" s="222"/>
      <c r="I60" s="224"/>
      <c r="J60" s="365" t="s">
        <v>592</v>
      </c>
      <c r="K60" s="222"/>
      <c r="L60" s="226"/>
      <c r="M60" s="291"/>
      <c r="N60" s="222"/>
      <c r="O60" s="224"/>
      <c r="P60" s="340"/>
      <c r="Q60" s="280"/>
      <c r="R60" s="141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2"/>
      <c r="AH60" s="143"/>
      <c r="AI60" s="141"/>
      <c r="AJ60" s="141"/>
      <c r="AK60" s="142"/>
      <c r="AL60" s="142"/>
      <c r="AM60" s="142"/>
    </row>
    <row r="61" spans="1:39" ht="12.75" customHeight="1">
      <c r="A61" s="378"/>
      <c r="B61" s="380"/>
      <c r="C61" s="337"/>
      <c r="D61" s="337" t="s">
        <v>946</v>
      </c>
      <c r="E61" s="338" t="s">
        <v>884</v>
      </c>
      <c r="F61" s="338" t="s">
        <v>948</v>
      </c>
      <c r="G61" s="222"/>
      <c r="H61" s="222"/>
      <c r="I61" s="224"/>
      <c r="J61" s="366"/>
      <c r="K61" s="222"/>
      <c r="L61" s="226"/>
      <c r="M61" s="291"/>
      <c r="N61" s="222"/>
      <c r="O61" s="224"/>
      <c r="P61" s="340"/>
      <c r="Q61" s="280"/>
      <c r="R61" s="141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2"/>
      <c r="AH61" s="143"/>
      <c r="AI61" s="141"/>
      <c r="AJ61" s="141"/>
      <c r="AK61" s="142"/>
      <c r="AL61" s="142"/>
      <c r="AM61" s="142"/>
    </row>
    <row r="62" spans="1:39" ht="12.75" customHeight="1">
      <c r="A62" s="363">
        <v>7</v>
      </c>
      <c r="B62" s="361">
        <v>45236</v>
      </c>
      <c r="C62" s="289"/>
      <c r="D62" s="289" t="s">
        <v>939</v>
      </c>
      <c r="E62" s="222" t="s">
        <v>884</v>
      </c>
      <c r="F62" s="222" t="s">
        <v>998</v>
      </c>
      <c r="G62" s="222"/>
      <c r="H62" s="222"/>
      <c r="I62" s="224"/>
      <c r="J62" s="365" t="s">
        <v>592</v>
      </c>
      <c r="K62" s="222"/>
      <c r="L62" s="226"/>
      <c r="M62" s="291"/>
      <c r="N62" s="222"/>
      <c r="O62" s="224"/>
      <c r="P62" s="340"/>
      <c r="Q62" s="280"/>
      <c r="R62" s="141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2"/>
      <c r="AH62" s="143"/>
      <c r="AI62" s="141"/>
      <c r="AJ62" s="141"/>
      <c r="AK62" s="142"/>
      <c r="AL62" s="142"/>
      <c r="AM62" s="142"/>
    </row>
    <row r="63" spans="1:39" ht="12.75" customHeight="1">
      <c r="A63" s="364"/>
      <c r="B63" s="362"/>
      <c r="C63" s="289"/>
      <c r="D63" s="289" t="s">
        <v>997</v>
      </c>
      <c r="E63" s="222" t="s">
        <v>884</v>
      </c>
      <c r="F63" s="222" t="s">
        <v>999</v>
      </c>
      <c r="G63" s="222"/>
      <c r="H63" s="222"/>
      <c r="I63" s="224"/>
      <c r="J63" s="366"/>
      <c r="K63" s="222"/>
      <c r="L63" s="226"/>
      <c r="M63" s="291"/>
      <c r="N63" s="222"/>
      <c r="O63" s="224"/>
      <c r="P63" s="340"/>
      <c r="Q63" s="280"/>
      <c r="R63" s="141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2"/>
      <c r="AH63" s="143"/>
      <c r="AI63" s="141"/>
      <c r="AJ63" s="141"/>
      <c r="AK63" s="142"/>
      <c r="AL63" s="142"/>
      <c r="AM63" s="142"/>
    </row>
    <row r="64" spans="1:39" ht="12.75" customHeight="1">
      <c r="A64" s="339"/>
      <c r="B64" s="340"/>
      <c r="C64" s="289"/>
      <c r="D64" s="289"/>
      <c r="E64" s="222"/>
      <c r="F64" s="222"/>
      <c r="G64" s="222"/>
      <c r="H64" s="222"/>
      <c r="I64" s="224"/>
      <c r="J64" s="341"/>
      <c r="K64" s="222"/>
      <c r="L64" s="226"/>
      <c r="M64" s="291"/>
      <c r="N64" s="222"/>
      <c r="O64" s="224"/>
      <c r="P64" s="340"/>
      <c r="Q64" s="280"/>
      <c r="R64" s="141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2"/>
      <c r="AH64" s="143"/>
      <c r="AI64" s="141"/>
      <c r="AJ64" s="141"/>
      <c r="AK64" s="142"/>
      <c r="AL64" s="142"/>
      <c r="AM64" s="142"/>
    </row>
    <row r="65" spans="1:39" ht="12.75" customHeight="1">
      <c r="A65" s="339"/>
      <c r="B65" s="340"/>
      <c r="C65" s="289"/>
      <c r="D65" s="289"/>
      <c r="E65" s="222"/>
      <c r="F65" s="222"/>
      <c r="G65" s="222"/>
      <c r="H65" s="222"/>
      <c r="I65" s="224"/>
      <c r="J65" s="341"/>
      <c r="K65" s="222"/>
      <c r="L65" s="226"/>
      <c r="M65" s="291"/>
      <c r="N65" s="222"/>
      <c r="O65" s="224"/>
      <c r="P65" s="340"/>
      <c r="Q65" s="280"/>
      <c r="R65" s="141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2"/>
      <c r="AH65" s="143"/>
      <c r="AI65" s="141"/>
      <c r="AJ65" s="141"/>
      <c r="AK65" s="142"/>
      <c r="AL65" s="142"/>
      <c r="AM65" s="142"/>
    </row>
    <row r="66" spans="1:39" ht="38.25" customHeight="1">
      <c r="A66" s="94" t="s">
        <v>616</v>
      </c>
      <c r="B66" s="149"/>
      <c r="C66" s="149"/>
      <c r="D66" s="150"/>
      <c r="E66" s="130"/>
      <c r="F66" s="6"/>
      <c r="G66" s="6"/>
      <c r="H66" s="131"/>
      <c r="I66" s="151"/>
      <c r="J66" s="1"/>
      <c r="K66" s="6"/>
      <c r="L66" s="6"/>
      <c r="M66" s="6"/>
      <c r="N66" s="1"/>
      <c r="O66" s="1"/>
      <c r="R66" s="1"/>
      <c r="S66" s="6"/>
      <c r="T66" s="1"/>
      <c r="U66" s="1"/>
      <c r="V66" s="1"/>
      <c r="W66" s="1"/>
      <c r="X66" s="1"/>
      <c r="Y66" s="6"/>
      <c r="Z66" s="1"/>
      <c r="AA66" s="1"/>
      <c r="AB66" s="1"/>
      <c r="AC66" s="1"/>
      <c r="AD66" s="1"/>
      <c r="AE66" s="6"/>
      <c r="AF66" s="1"/>
      <c r="AG66" s="1"/>
      <c r="AH66" s="1"/>
      <c r="AI66" s="1"/>
      <c r="AJ66" s="1"/>
      <c r="AK66" s="6"/>
      <c r="AL66" s="1"/>
    </row>
    <row r="67" spans="1:39" ht="39.6">
      <c r="A67" s="95" t="s">
        <v>16</v>
      </c>
      <c r="B67" s="96" t="s">
        <v>566</v>
      </c>
      <c r="C67" s="96"/>
      <c r="D67" s="97" t="s">
        <v>578</v>
      </c>
      <c r="E67" s="96" t="s">
        <v>579</v>
      </c>
      <c r="F67" s="96" t="s">
        <v>580</v>
      </c>
      <c r="G67" s="96" t="s">
        <v>581</v>
      </c>
      <c r="H67" s="96" t="s">
        <v>582</v>
      </c>
      <c r="I67" s="96" t="s">
        <v>583</v>
      </c>
      <c r="J67" s="95" t="s">
        <v>584</v>
      </c>
      <c r="K67" s="134" t="s">
        <v>602</v>
      </c>
      <c r="L67" s="135" t="s">
        <v>586</v>
      </c>
      <c r="M67" s="98" t="s">
        <v>587</v>
      </c>
      <c r="N67" s="96" t="s">
        <v>588</v>
      </c>
      <c r="O67" s="97" t="s">
        <v>589</v>
      </c>
      <c r="P67" s="233" t="s">
        <v>590</v>
      </c>
      <c r="Q67" s="235" t="s">
        <v>902</v>
      </c>
      <c r="R67" s="37"/>
      <c r="S67" s="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14.25" customHeight="1">
      <c r="A68" s="99">
        <v>1</v>
      </c>
      <c r="B68" s="100">
        <v>45169</v>
      </c>
      <c r="C68" s="144"/>
      <c r="D68" s="144" t="s">
        <v>871</v>
      </c>
      <c r="E68" s="99" t="s">
        <v>603</v>
      </c>
      <c r="F68" s="99" t="s">
        <v>873</v>
      </c>
      <c r="G68" s="99">
        <v>350</v>
      </c>
      <c r="H68" s="99"/>
      <c r="I68" s="99" t="s">
        <v>872</v>
      </c>
      <c r="J68" s="101" t="s">
        <v>592</v>
      </c>
      <c r="K68" s="101"/>
      <c r="L68" s="102"/>
      <c r="M68" s="257"/>
      <c r="N68" s="224"/>
      <c r="O68" s="231"/>
      <c r="P68" s="311"/>
      <c r="Q68" s="223"/>
      <c r="R68" s="37"/>
      <c r="S68" s="37" t="s">
        <v>593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</row>
    <row r="69" spans="1:39" ht="14.25" customHeight="1">
      <c r="A69" s="99">
        <v>2</v>
      </c>
      <c r="B69" s="100">
        <v>45173</v>
      </c>
      <c r="C69" s="144"/>
      <c r="D69" s="144" t="s">
        <v>168</v>
      </c>
      <c r="E69" s="99" t="s">
        <v>603</v>
      </c>
      <c r="F69" s="99" t="s">
        <v>874</v>
      </c>
      <c r="G69" s="99">
        <v>4790</v>
      </c>
      <c r="H69" s="99"/>
      <c r="I69" s="99" t="s">
        <v>875</v>
      </c>
      <c r="J69" s="101" t="s">
        <v>592</v>
      </c>
      <c r="K69" s="101"/>
      <c r="L69" s="102"/>
      <c r="M69" s="257"/>
      <c r="N69" s="224"/>
      <c r="O69" s="231"/>
      <c r="P69" s="311"/>
      <c r="Q69" s="223">
        <v>45217</v>
      </c>
      <c r="R69" s="37"/>
      <c r="S69" s="37" t="s">
        <v>593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</row>
    <row r="70" spans="1:39" ht="14.25" customHeight="1">
      <c r="A70" s="99"/>
      <c r="B70" s="100"/>
      <c r="C70" s="144"/>
      <c r="D70" s="144"/>
      <c r="E70" s="99"/>
      <c r="F70" s="99"/>
      <c r="G70" s="99"/>
      <c r="H70" s="99"/>
      <c r="I70" s="99"/>
      <c r="J70" s="101"/>
      <c r="K70" s="101"/>
      <c r="L70" s="102"/>
      <c r="M70" s="257"/>
      <c r="N70" s="224"/>
      <c r="O70" s="231"/>
      <c r="P70" s="311"/>
      <c r="Q70" s="223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</row>
    <row r="71" spans="1:39" ht="12.75" customHeight="1">
      <c r="A71" s="99"/>
      <c r="B71" s="100"/>
      <c r="C71" s="144"/>
      <c r="D71" s="144"/>
      <c r="E71" s="99"/>
      <c r="F71" s="99"/>
      <c r="G71" s="99"/>
      <c r="H71" s="99"/>
      <c r="I71" s="99"/>
      <c r="J71" s="101"/>
      <c r="K71" s="101"/>
      <c r="L71" s="102"/>
      <c r="M71" s="152"/>
      <c r="N71" s="221"/>
      <c r="O71" s="221"/>
      <c r="P71" s="312"/>
      <c r="Q71" s="223"/>
      <c r="S71" s="6"/>
      <c r="T71" s="1"/>
      <c r="U71" s="1"/>
      <c r="V71" s="1"/>
      <c r="W71" s="1"/>
      <c r="X71" s="1"/>
      <c r="Y71" s="1"/>
      <c r="Z71" s="1"/>
    </row>
    <row r="72" spans="1:39" ht="12.75" customHeight="1">
      <c r="A72" s="116" t="s">
        <v>595</v>
      </c>
      <c r="B72" s="116"/>
      <c r="C72" s="116"/>
      <c r="D72" s="116"/>
      <c r="E72" s="37"/>
      <c r="F72" s="123" t="s">
        <v>597</v>
      </c>
      <c r="G72" s="55"/>
      <c r="H72" s="55"/>
      <c r="I72" s="55"/>
      <c r="J72" s="6"/>
      <c r="K72" s="136"/>
      <c r="L72" s="137"/>
      <c r="M72" s="6"/>
      <c r="N72" s="106"/>
      <c r="O72" s="153"/>
      <c r="P72" s="1"/>
      <c r="Q72" s="246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39" ht="12.75" customHeight="1">
      <c r="A73" s="122" t="s">
        <v>596</v>
      </c>
      <c r="B73" s="116"/>
      <c r="C73" s="116"/>
      <c r="D73" s="116"/>
      <c r="E73" s="6"/>
      <c r="F73" s="123" t="s">
        <v>600</v>
      </c>
      <c r="G73" s="6"/>
      <c r="H73" s="6" t="s">
        <v>618</v>
      </c>
      <c r="I73" s="6"/>
      <c r="J73" s="1"/>
      <c r="K73" s="6"/>
      <c r="L73" s="6"/>
      <c r="M73" s="6"/>
      <c r="N73" s="1"/>
      <c r="O73" s="1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39" ht="12.75" customHeight="1">
      <c r="A74" s="122"/>
      <c r="B74" s="116"/>
      <c r="C74" s="116"/>
      <c r="D74" s="116"/>
      <c r="E74" s="6"/>
      <c r="F74" s="123"/>
      <c r="G74" s="6"/>
      <c r="H74" s="6"/>
      <c r="I74" s="6"/>
      <c r="J74" s="1"/>
      <c r="K74" s="6"/>
      <c r="L74" s="6"/>
      <c r="M74" s="6"/>
      <c r="N74" s="1"/>
      <c r="O74" s="1"/>
      <c r="R74" s="1"/>
      <c r="S74" s="55"/>
      <c r="T74" s="1"/>
      <c r="U74" s="1"/>
      <c r="V74" s="1"/>
      <c r="W74" s="1"/>
      <c r="X74" s="1"/>
      <c r="Y74" s="1"/>
      <c r="Z74" s="1"/>
      <c r="AA74" s="1"/>
    </row>
    <row r="75" spans="1:39" ht="12.75" customHeight="1">
      <c r="A75" s="122"/>
      <c r="B75" s="116"/>
      <c r="C75" s="116"/>
      <c r="D75" s="116"/>
      <c r="E75" s="6"/>
      <c r="F75" s="123"/>
      <c r="G75" s="55"/>
      <c r="H75" s="37"/>
      <c r="I75" s="55"/>
      <c r="J75" s="6"/>
      <c r="K75" s="136"/>
      <c r="L75" s="137"/>
      <c r="M75" s="6"/>
      <c r="N75" s="106"/>
      <c r="O75" s="138"/>
      <c r="P75" s="1"/>
      <c r="Q75" s="246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22"/>
      <c r="B76" s="116"/>
      <c r="C76" s="116"/>
      <c r="D76" s="116"/>
      <c r="E76" s="6"/>
      <c r="F76" s="123"/>
      <c r="G76" s="55"/>
      <c r="H76" s="37"/>
      <c r="I76" s="55"/>
      <c r="J76" s="6"/>
      <c r="K76" s="136"/>
      <c r="L76" s="137"/>
      <c r="M76" s="6"/>
      <c r="N76" s="106"/>
      <c r="O76" s="138"/>
      <c r="P76" s="1"/>
      <c r="Q76" s="246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22"/>
      <c r="B77" s="116"/>
      <c r="C77" s="116"/>
      <c r="D77" s="116"/>
      <c r="E77" s="6"/>
      <c r="F77" s="123"/>
      <c r="G77" s="55"/>
      <c r="H77" s="37"/>
      <c r="I77" s="55"/>
      <c r="J77" s="6"/>
      <c r="K77" s="136"/>
      <c r="L77" s="137"/>
      <c r="M77" s="6"/>
      <c r="N77" s="106"/>
      <c r="O77" s="138"/>
      <c r="P77" s="1"/>
      <c r="Q77" s="246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22"/>
      <c r="B78" s="116"/>
      <c r="C78" s="116"/>
      <c r="D78" s="116"/>
      <c r="E78" s="6"/>
      <c r="F78" s="123"/>
      <c r="G78" s="55"/>
      <c r="H78" s="37"/>
      <c r="I78" s="55"/>
      <c r="J78" s="6"/>
      <c r="K78" s="136"/>
      <c r="L78" s="137"/>
      <c r="M78" s="6"/>
      <c r="N78" s="106"/>
      <c r="O78" s="138"/>
      <c r="P78" s="1"/>
      <c r="Q78" s="246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22"/>
      <c r="B79" s="116"/>
      <c r="C79" s="116"/>
      <c r="D79" s="116"/>
      <c r="E79" s="6"/>
      <c r="F79" s="123"/>
      <c r="G79" s="55"/>
      <c r="H79" s="37"/>
      <c r="I79" s="55"/>
      <c r="J79" s="6"/>
      <c r="K79" s="136"/>
      <c r="L79" s="137"/>
      <c r="M79" s="6"/>
      <c r="N79" s="106"/>
      <c r="O79" s="138"/>
      <c r="P79" s="1"/>
      <c r="Q79" s="246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22"/>
      <c r="B80" s="116"/>
      <c r="C80" s="116"/>
      <c r="D80" s="116"/>
      <c r="E80" s="6"/>
      <c r="F80" s="123"/>
      <c r="G80" s="55"/>
      <c r="H80" s="37"/>
      <c r="I80" s="55"/>
      <c r="J80" s="6"/>
      <c r="K80" s="136"/>
      <c r="L80" s="137"/>
      <c r="M80" s="6"/>
      <c r="N80" s="106"/>
      <c r="O80" s="138"/>
      <c r="P80" s="1"/>
      <c r="Q80" s="246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55"/>
      <c r="B81" s="105"/>
      <c r="C81" s="105"/>
      <c r="D81" s="37"/>
      <c r="E81" s="55"/>
      <c r="F81" s="55"/>
      <c r="G81" s="55"/>
      <c r="H81" s="37"/>
      <c r="I81" s="55"/>
      <c r="J81" s="6"/>
      <c r="K81" s="136"/>
      <c r="L81" s="137"/>
      <c r="M81" s="6"/>
      <c r="N81" s="106"/>
      <c r="O81" s="138"/>
      <c r="P81" s="1"/>
      <c r="Q81" s="246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38.25" customHeight="1">
      <c r="A82" s="37"/>
      <c r="B82" s="154" t="s">
        <v>619</v>
      </c>
      <c r="C82" s="154"/>
      <c r="D82" s="154"/>
      <c r="E82" s="154"/>
      <c r="F82" s="6"/>
      <c r="G82" s="6"/>
      <c r="H82" s="132"/>
      <c r="I82" s="6"/>
      <c r="J82" s="132"/>
      <c r="K82" s="133"/>
      <c r="L82" s="6"/>
      <c r="M82" s="6"/>
      <c r="N82" s="1"/>
      <c r="O82" s="1"/>
      <c r="P82" s="1"/>
      <c r="Q82" s="246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95" t="s">
        <v>16</v>
      </c>
      <c r="B83" s="96" t="s">
        <v>566</v>
      </c>
      <c r="C83" s="96"/>
      <c r="D83" s="97" t="s">
        <v>578</v>
      </c>
      <c r="E83" s="96" t="s">
        <v>579</v>
      </c>
      <c r="F83" s="96" t="s">
        <v>580</v>
      </c>
      <c r="G83" s="96" t="s">
        <v>620</v>
      </c>
      <c r="H83" s="96" t="s">
        <v>621</v>
      </c>
      <c r="I83" s="96" t="s">
        <v>583</v>
      </c>
      <c r="J83" s="155" t="s">
        <v>584</v>
      </c>
      <c r="K83" s="96" t="s">
        <v>585</v>
      </c>
      <c r="L83" s="96" t="s">
        <v>622</v>
      </c>
      <c r="M83" s="96" t="s">
        <v>588</v>
      </c>
      <c r="N83" s="97" t="s">
        <v>589</v>
      </c>
      <c r="O83" s="1"/>
      <c r="P83" s="1"/>
      <c r="Q83" s="246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6">
        <v>1</v>
      </c>
      <c r="B84" s="157">
        <v>41579</v>
      </c>
      <c r="C84" s="157"/>
      <c r="D84" s="158" t="s">
        <v>623</v>
      </c>
      <c r="E84" s="159" t="s">
        <v>591</v>
      </c>
      <c r="F84" s="160">
        <v>82</v>
      </c>
      <c r="G84" s="159" t="s">
        <v>624</v>
      </c>
      <c r="H84" s="159">
        <v>100</v>
      </c>
      <c r="I84" s="161">
        <v>100</v>
      </c>
      <c r="J84" s="162" t="s">
        <v>625</v>
      </c>
      <c r="K84" s="163">
        <f t="shared" ref="K84:K136" si="20">H84-F84</f>
        <v>18</v>
      </c>
      <c r="L84" s="164">
        <f t="shared" ref="L84:L136" si="21">K84/F84</f>
        <v>0.21951219512195122</v>
      </c>
      <c r="M84" s="159" t="s">
        <v>594</v>
      </c>
      <c r="N84" s="165">
        <v>42657</v>
      </c>
      <c r="O84" s="1"/>
      <c r="P84" s="1"/>
      <c r="Q84" s="246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6">
        <v>2</v>
      </c>
      <c r="B85" s="157">
        <v>41794</v>
      </c>
      <c r="C85" s="157"/>
      <c r="D85" s="158" t="s">
        <v>626</v>
      </c>
      <c r="E85" s="159" t="s">
        <v>603</v>
      </c>
      <c r="F85" s="160">
        <v>257</v>
      </c>
      <c r="G85" s="159" t="s">
        <v>624</v>
      </c>
      <c r="H85" s="159">
        <v>300</v>
      </c>
      <c r="I85" s="161">
        <v>300</v>
      </c>
      <c r="J85" s="162" t="s">
        <v>625</v>
      </c>
      <c r="K85" s="163">
        <f t="shared" si="20"/>
        <v>43</v>
      </c>
      <c r="L85" s="164">
        <f t="shared" si="21"/>
        <v>0.16731517509727625</v>
      </c>
      <c r="M85" s="159" t="s">
        <v>594</v>
      </c>
      <c r="N85" s="165">
        <v>41822</v>
      </c>
      <c r="O85" s="1"/>
      <c r="P85" s="1"/>
      <c r="Q85" s="246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6">
        <v>3</v>
      </c>
      <c r="B86" s="157">
        <v>41828</v>
      </c>
      <c r="C86" s="157"/>
      <c r="D86" s="158" t="s">
        <v>627</v>
      </c>
      <c r="E86" s="159" t="s">
        <v>603</v>
      </c>
      <c r="F86" s="160">
        <v>393</v>
      </c>
      <c r="G86" s="159" t="s">
        <v>624</v>
      </c>
      <c r="H86" s="159">
        <v>468</v>
      </c>
      <c r="I86" s="161">
        <v>468</v>
      </c>
      <c r="J86" s="162" t="s">
        <v>625</v>
      </c>
      <c r="K86" s="163">
        <f t="shared" si="20"/>
        <v>75</v>
      </c>
      <c r="L86" s="164">
        <f t="shared" si="21"/>
        <v>0.19083969465648856</v>
      </c>
      <c r="M86" s="159" t="s">
        <v>594</v>
      </c>
      <c r="N86" s="165">
        <v>41863</v>
      </c>
      <c r="O86" s="1"/>
      <c r="P86" s="1"/>
      <c r="Q86" s="246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6">
        <v>4</v>
      </c>
      <c r="B87" s="157">
        <v>41857</v>
      </c>
      <c r="C87" s="157"/>
      <c r="D87" s="158" t="s">
        <v>628</v>
      </c>
      <c r="E87" s="159" t="s">
        <v>603</v>
      </c>
      <c r="F87" s="160">
        <v>205</v>
      </c>
      <c r="G87" s="159" t="s">
        <v>624</v>
      </c>
      <c r="H87" s="159">
        <v>275</v>
      </c>
      <c r="I87" s="161">
        <v>250</v>
      </c>
      <c r="J87" s="162" t="s">
        <v>625</v>
      </c>
      <c r="K87" s="163">
        <f t="shared" si="20"/>
        <v>70</v>
      </c>
      <c r="L87" s="164">
        <f t="shared" si="21"/>
        <v>0.34146341463414637</v>
      </c>
      <c r="M87" s="159" t="s">
        <v>594</v>
      </c>
      <c r="N87" s="165">
        <v>41962</v>
      </c>
      <c r="O87" s="1"/>
      <c r="P87" s="1"/>
      <c r="Q87" s="246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6">
        <v>5</v>
      </c>
      <c r="B88" s="157">
        <v>41886</v>
      </c>
      <c r="C88" s="157"/>
      <c r="D88" s="158" t="s">
        <v>629</v>
      </c>
      <c r="E88" s="159" t="s">
        <v>603</v>
      </c>
      <c r="F88" s="160">
        <v>162</v>
      </c>
      <c r="G88" s="159" t="s">
        <v>624</v>
      </c>
      <c r="H88" s="159">
        <v>190</v>
      </c>
      <c r="I88" s="161">
        <v>190</v>
      </c>
      <c r="J88" s="162" t="s">
        <v>625</v>
      </c>
      <c r="K88" s="163">
        <f t="shared" si="20"/>
        <v>28</v>
      </c>
      <c r="L88" s="164">
        <f t="shared" si="21"/>
        <v>0.1728395061728395</v>
      </c>
      <c r="M88" s="159" t="s">
        <v>594</v>
      </c>
      <c r="N88" s="165">
        <v>42006</v>
      </c>
      <c r="O88" s="1"/>
      <c r="P88" s="1"/>
      <c r="Q88" s="246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6">
        <v>6</v>
      </c>
      <c r="B89" s="157">
        <v>41886</v>
      </c>
      <c r="C89" s="157"/>
      <c r="D89" s="158" t="s">
        <v>630</v>
      </c>
      <c r="E89" s="159" t="s">
        <v>603</v>
      </c>
      <c r="F89" s="160">
        <v>75</v>
      </c>
      <c r="G89" s="159" t="s">
        <v>624</v>
      </c>
      <c r="H89" s="159">
        <v>91.5</v>
      </c>
      <c r="I89" s="161" t="s">
        <v>617</v>
      </c>
      <c r="J89" s="162" t="s">
        <v>631</v>
      </c>
      <c r="K89" s="163">
        <f t="shared" si="20"/>
        <v>16.5</v>
      </c>
      <c r="L89" s="164">
        <f t="shared" si="21"/>
        <v>0.22</v>
      </c>
      <c r="M89" s="159" t="s">
        <v>594</v>
      </c>
      <c r="N89" s="165">
        <v>41954</v>
      </c>
      <c r="O89" s="1"/>
      <c r="P89" s="1"/>
      <c r="Q89" s="246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6">
        <v>7</v>
      </c>
      <c r="B90" s="157">
        <v>41913</v>
      </c>
      <c r="C90" s="157"/>
      <c r="D90" s="158" t="s">
        <v>632</v>
      </c>
      <c r="E90" s="159" t="s">
        <v>603</v>
      </c>
      <c r="F90" s="160">
        <v>850</v>
      </c>
      <c r="G90" s="159" t="s">
        <v>624</v>
      </c>
      <c r="H90" s="159">
        <v>982.5</v>
      </c>
      <c r="I90" s="161">
        <v>1050</v>
      </c>
      <c r="J90" s="162" t="s">
        <v>633</v>
      </c>
      <c r="K90" s="163">
        <f t="shared" si="20"/>
        <v>132.5</v>
      </c>
      <c r="L90" s="164">
        <f t="shared" si="21"/>
        <v>0.15588235294117647</v>
      </c>
      <c r="M90" s="159" t="s">
        <v>594</v>
      </c>
      <c r="N90" s="165">
        <v>42039</v>
      </c>
      <c r="O90" s="1"/>
      <c r="P90" s="1"/>
      <c r="Q90" s="246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6">
        <v>8</v>
      </c>
      <c r="B91" s="157">
        <v>41913</v>
      </c>
      <c r="C91" s="157"/>
      <c r="D91" s="158" t="s">
        <v>634</v>
      </c>
      <c r="E91" s="159" t="s">
        <v>603</v>
      </c>
      <c r="F91" s="160">
        <v>475</v>
      </c>
      <c r="G91" s="159" t="s">
        <v>624</v>
      </c>
      <c r="H91" s="159">
        <v>515</v>
      </c>
      <c r="I91" s="161">
        <v>600</v>
      </c>
      <c r="J91" s="162" t="s">
        <v>635</v>
      </c>
      <c r="K91" s="163">
        <f t="shared" si="20"/>
        <v>40</v>
      </c>
      <c r="L91" s="164">
        <f t="shared" si="21"/>
        <v>8.4210526315789472E-2</v>
      </c>
      <c r="M91" s="159" t="s">
        <v>594</v>
      </c>
      <c r="N91" s="165">
        <v>41939</v>
      </c>
      <c r="O91" s="1"/>
      <c r="P91" s="1"/>
      <c r="Q91" s="246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6">
        <v>9</v>
      </c>
      <c r="B92" s="157">
        <v>41913</v>
      </c>
      <c r="C92" s="157"/>
      <c r="D92" s="158" t="s">
        <v>636</v>
      </c>
      <c r="E92" s="159" t="s">
        <v>603</v>
      </c>
      <c r="F92" s="160">
        <v>86</v>
      </c>
      <c r="G92" s="159" t="s">
        <v>624</v>
      </c>
      <c r="H92" s="159">
        <v>99</v>
      </c>
      <c r="I92" s="161">
        <v>140</v>
      </c>
      <c r="J92" s="162" t="s">
        <v>637</v>
      </c>
      <c r="K92" s="163">
        <f t="shared" si="20"/>
        <v>13</v>
      </c>
      <c r="L92" s="164">
        <f t="shared" si="21"/>
        <v>0.15116279069767441</v>
      </c>
      <c r="M92" s="159" t="s">
        <v>594</v>
      </c>
      <c r="N92" s="165">
        <v>41939</v>
      </c>
      <c r="O92" s="1"/>
      <c r="P92" s="1"/>
      <c r="Q92" s="246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6">
        <v>10</v>
      </c>
      <c r="B93" s="157">
        <v>41926</v>
      </c>
      <c r="C93" s="157"/>
      <c r="D93" s="158" t="s">
        <v>638</v>
      </c>
      <c r="E93" s="159" t="s">
        <v>603</v>
      </c>
      <c r="F93" s="160">
        <v>496.6</v>
      </c>
      <c r="G93" s="159" t="s">
        <v>624</v>
      </c>
      <c r="H93" s="159">
        <v>621</v>
      </c>
      <c r="I93" s="161">
        <v>580</v>
      </c>
      <c r="J93" s="162" t="s">
        <v>625</v>
      </c>
      <c r="K93" s="163">
        <f t="shared" si="20"/>
        <v>124.39999999999998</v>
      </c>
      <c r="L93" s="164">
        <f t="shared" si="21"/>
        <v>0.25050342327829234</v>
      </c>
      <c r="M93" s="159" t="s">
        <v>594</v>
      </c>
      <c r="N93" s="165">
        <v>42605</v>
      </c>
      <c r="O93" s="1"/>
      <c r="P93" s="1"/>
      <c r="Q93" s="246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6">
        <v>11</v>
      </c>
      <c r="B94" s="157">
        <v>41926</v>
      </c>
      <c r="C94" s="157"/>
      <c r="D94" s="158" t="s">
        <v>639</v>
      </c>
      <c r="E94" s="159" t="s">
        <v>603</v>
      </c>
      <c r="F94" s="160">
        <v>2481.9</v>
      </c>
      <c r="G94" s="159" t="s">
        <v>624</v>
      </c>
      <c r="H94" s="159">
        <v>2840</v>
      </c>
      <c r="I94" s="161">
        <v>2870</v>
      </c>
      <c r="J94" s="162" t="s">
        <v>640</v>
      </c>
      <c r="K94" s="163">
        <f t="shared" si="20"/>
        <v>358.09999999999991</v>
      </c>
      <c r="L94" s="164">
        <f t="shared" si="21"/>
        <v>0.14428462065353154</v>
      </c>
      <c r="M94" s="159" t="s">
        <v>594</v>
      </c>
      <c r="N94" s="165">
        <v>42017</v>
      </c>
      <c r="O94" s="1"/>
      <c r="P94" s="1"/>
      <c r="Q94" s="246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6">
        <v>12</v>
      </c>
      <c r="B95" s="157">
        <v>41928</v>
      </c>
      <c r="C95" s="157"/>
      <c r="D95" s="158" t="s">
        <v>641</v>
      </c>
      <c r="E95" s="159" t="s">
        <v>603</v>
      </c>
      <c r="F95" s="160">
        <v>84.5</v>
      </c>
      <c r="G95" s="159" t="s">
        <v>624</v>
      </c>
      <c r="H95" s="159">
        <v>93</v>
      </c>
      <c r="I95" s="161">
        <v>110</v>
      </c>
      <c r="J95" s="162" t="s">
        <v>642</v>
      </c>
      <c r="K95" s="163">
        <f t="shared" si="20"/>
        <v>8.5</v>
      </c>
      <c r="L95" s="164">
        <f t="shared" si="21"/>
        <v>0.10059171597633136</v>
      </c>
      <c r="M95" s="159" t="s">
        <v>594</v>
      </c>
      <c r="N95" s="165">
        <v>41939</v>
      </c>
      <c r="O95" s="1"/>
      <c r="P95" s="1"/>
      <c r="Q95" s="246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6">
        <v>13</v>
      </c>
      <c r="B96" s="157">
        <v>41928</v>
      </c>
      <c r="C96" s="157"/>
      <c r="D96" s="158" t="s">
        <v>643</v>
      </c>
      <c r="E96" s="159" t="s">
        <v>603</v>
      </c>
      <c r="F96" s="160">
        <v>401</v>
      </c>
      <c r="G96" s="159" t="s">
        <v>624</v>
      </c>
      <c r="H96" s="159">
        <v>428</v>
      </c>
      <c r="I96" s="161">
        <v>450</v>
      </c>
      <c r="J96" s="162" t="s">
        <v>644</v>
      </c>
      <c r="K96" s="163">
        <f t="shared" si="20"/>
        <v>27</v>
      </c>
      <c r="L96" s="164">
        <f t="shared" si="21"/>
        <v>6.7331670822942641E-2</v>
      </c>
      <c r="M96" s="159" t="s">
        <v>594</v>
      </c>
      <c r="N96" s="165">
        <v>42020</v>
      </c>
      <c r="O96" s="1"/>
      <c r="P96" s="1"/>
      <c r="Q96" s="246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6">
        <v>14</v>
      </c>
      <c r="B97" s="157">
        <v>41928</v>
      </c>
      <c r="C97" s="157"/>
      <c r="D97" s="158" t="s">
        <v>645</v>
      </c>
      <c r="E97" s="159" t="s">
        <v>603</v>
      </c>
      <c r="F97" s="160">
        <v>101</v>
      </c>
      <c r="G97" s="159" t="s">
        <v>624</v>
      </c>
      <c r="H97" s="159">
        <v>112</v>
      </c>
      <c r="I97" s="161">
        <v>120</v>
      </c>
      <c r="J97" s="162" t="s">
        <v>646</v>
      </c>
      <c r="K97" s="163">
        <f t="shared" si="20"/>
        <v>11</v>
      </c>
      <c r="L97" s="164">
        <f t="shared" si="21"/>
        <v>0.10891089108910891</v>
      </c>
      <c r="M97" s="159" t="s">
        <v>594</v>
      </c>
      <c r="N97" s="165">
        <v>41939</v>
      </c>
      <c r="O97" s="1"/>
      <c r="P97" s="1"/>
      <c r="Q97" s="246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6">
        <v>15</v>
      </c>
      <c r="B98" s="157">
        <v>41954</v>
      </c>
      <c r="C98" s="157"/>
      <c r="D98" s="158" t="s">
        <v>647</v>
      </c>
      <c r="E98" s="159" t="s">
        <v>603</v>
      </c>
      <c r="F98" s="160">
        <v>59</v>
      </c>
      <c r="G98" s="159" t="s">
        <v>624</v>
      </c>
      <c r="H98" s="159">
        <v>76</v>
      </c>
      <c r="I98" s="161">
        <v>76</v>
      </c>
      <c r="J98" s="162" t="s">
        <v>625</v>
      </c>
      <c r="K98" s="163">
        <f t="shared" si="20"/>
        <v>17</v>
      </c>
      <c r="L98" s="164">
        <f t="shared" si="21"/>
        <v>0.28813559322033899</v>
      </c>
      <c r="M98" s="159" t="s">
        <v>594</v>
      </c>
      <c r="N98" s="165">
        <v>43032</v>
      </c>
      <c r="O98" s="1"/>
      <c r="P98" s="1"/>
      <c r="Q98" s="246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6">
        <v>16</v>
      </c>
      <c r="B99" s="157">
        <v>41954</v>
      </c>
      <c r="C99" s="157"/>
      <c r="D99" s="158" t="s">
        <v>636</v>
      </c>
      <c r="E99" s="159" t="s">
        <v>603</v>
      </c>
      <c r="F99" s="160">
        <v>99</v>
      </c>
      <c r="G99" s="159" t="s">
        <v>624</v>
      </c>
      <c r="H99" s="159">
        <v>120</v>
      </c>
      <c r="I99" s="161">
        <v>120</v>
      </c>
      <c r="J99" s="162" t="s">
        <v>613</v>
      </c>
      <c r="K99" s="163">
        <f t="shared" si="20"/>
        <v>21</v>
      </c>
      <c r="L99" s="164">
        <f t="shared" si="21"/>
        <v>0.21212121212121213</v>
      </c>
      <c r="M99" s="159" t="s">
        <v>594</v>
      </c>
      <c r="N99" s="165">
        <v>41960</v>
      </c>
      <c r="O99" s="1"/>
      <c r="P99" s="1"/>
      <c r="Q99" s="246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6">
        <v>17</v>
      </c>
      <c r="B100" s="157">
        <v>41956</v>
      </c>
      <c r="C100" s="157"/>
      <c r="D100" s="158" t="s">
        <v>648</v>
      </c>
      <c r="E100" s="159" t="s">
        <v>603</v>
      </c>
      <c r="F100" s="160">
        <v>22</v>
      </c>
      <c r="G100" s="159" t="s">
        <v>624</v>
      </c>
      <c r="H100" s="159">
        <v>33.549999999999997</v>
      </c>
      <c r="I100" s="161">
        <v>32</v>
      </c>
      <c r="J100" s="162" t="s">
        <v>649</v>
      </c>
      <c r="K100" s="163">
        <f t="shared" si="20"/>
        <v>11.549999999999997</v>
      </c>
      <c r="L100" s="164">
        <f t="shared" si="21"/>
        <v>0.52499999999999991</v>
      </c>
      <c r="M100" s="159" t="s">
        <v>594</v>
      </c>
      <c r="N100" s="165">
        <v>42188</v>
      </c>
      <c r="O100" s="1"/>
      <c r="P100" s="1"/>
      <c r="Q100" s="246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6">
        <v>18</v>
      </c>
      <c r="B101" s="157">
        <v>41976</v>
      </c>
      <c r="C101" s="157"/>
      <c r="D101" s="158" t="s">
        <v>650</v>
      </c>
      <c r="E101" s="159" t="s">
        <v>603</v>
      </c>
      <c r="F101" s="160">
        <v>440</v>
      </c>
      <c r="G101" s="159" t="s">
        <v>624</v>
      </c>
      <c r="H101" s="159">
        <v>520</v>
      </c>
      <c r="I101" s="161">
        <v>520</v>
      </c>
      <c r="J101" s="162" t="s">
        <v>651</v>
      </c>
      <c r="K101" s="163">
        <f t="shared" si="20"/>
        <v>80</v>
      </c>
      <c r="L101" s="164">
        <f t="shared" si="21"/>
        <v>0.18181818181818182</v>
      </c>
      <c r="M101" s="159" t="s">
        <v>594</v>
      </c>
      <c r="N101" s="165">
        <v>42208</v>
      </c>
      <c r="O101" s="1"/>
      <c r="P101" s="1"/>
      <c r="Q101" s="246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6">
        <v>19</v>
      </c>
      <c r="B102" s="157">
        <v>41976</v>
      </c>
      <c r="C102" s="157"/>
      <c r="D102" s="158" t="s">
        <v>652</v>
      </c>
      <c r="E102" s="159" t="s">
        <v>603</v>
      </c>
      <c r="F102" s="160">
        <v>360</v>
      </c>
      <c r="G102" s="159" t="s">
        <v>624</v>
      </c>
      <c r="H102" s="159">
        <v>427</v>
      </c>
      <c r="I102" s="161">
        <v>425</v>
      </c>
      <c r="J102" s="162" t="s">
        <v>653</v>
      </c>
      <c r="K102" s="163">
        <f t="shared" si="20"/>
        <v>67</v>
      </c>
      <c r="L102" s="164">
        <f t="shared" si="21"/>
        <v>0.18611111111111112</v>
      </c>
      <c r="M102" s="159" t="s">
        <v>594</v>
      </c>
      <c r="N102" s="165">
        <v>42058</v>
      </c>
      <c r="O102" s="1"/>
      <c r="P102" s="1"/>
      <c r="Q102" s="246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6">
        <v>20</v>
      </c>
      <c r="B103" s="157">
        <v>42012</v>
      </c>
      <c r="C103" s="157"/>
      <c r="D103" s="158" t="s">
        <v>654</v>
      </c>
      <c r="E103" s="159" t="s">
        <v>603</v>
      </c>
      <c r="F103" s="160">
        <v>360</v>
      </c>
      <c r="G103" s="159" t="s">
        <v>624</v>
      </c>
      <c r="H103" s="159">
        <v>455</v>
      </c>
      <c r="I103" s="161">
        <v>420</v>
      </c>
      <c r="J103" s="162" t="s">
        <v>655</v>
      </c>
      <c r="K103" s="163">
        <f t="shared" si="20"/>
        <v>95</v>
      </c>
      <c r="L103" s="164">
        <f t="shared" si="21"/>
        <v>0.2638888888888889</v>
      </c>
      <c r="M103" s="159" t="s">
        <v>594</v>
      </c>
      <c r="N103" s="165">
        <v>42024</v>
      </c>
      <c r="O103" s="1"/>
      <c r="P103" s="1"/>
      <c r="Q103" s="246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6">
        <v>21</v>
      </c>
      <c r="B104" s="157">
        <v>42012</v>
      </c>
      <c r="C104" s="157"/>
      <c r="D104" s="158" t="s">
        <v>656</v>
      </c>
      <c r="E104" s="159" t="s">
        <v>603</v>
      </c>
      <c r="F104" s="160">
        <v>130</v>
      </c>
      <c r="G104" s="159"/>
      <c r="H104" s="159">
        <v>175.5</v>
      </c>
      <c r="I104" s="161">
        <v>165</v>
      </c>
      <c r="J104" s="162" t="s">
        <v>657</v>
      </c>
      <c r="K104" s="163">
        <f t="shared" si="20"/>
        <v>45.5</v>
      </c>
      <c r="L104" s="164">
        <f t="shared" si="21"/>
        <v>0.35</v>
      </c>
      <c r="M104" s="159" t="s">
        <v>594</v>
      </c>
      <c r="N104" s="165">
        <v>43088</v>
      </c>
      <c r="O104" s="1"/>
      <c r="P104" s="1"/>
      <c r="Q104" s="246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6">
        <v>22</v>
      </c>
      <c r="B105" s="157">
        <v>42040</v>
      </c>
      <c r="C105" s="157"/>
      <c r="D105" s="158" t="s">
        <v>403</v>
      </c>
      <c r="E105" s="159" t="s">
        <v>591</v>
      </c>
      <c r="F105" s="160">
        <v>98</v>
      </c>
      <c r="G105" s="159"/>
      <c r="H105" s="159">
        <v>120</v>
      </c>
      <c r="I105" s="161">
        <v>120</v>
      </c>
      <c r="J105" s="162" t="s">
        <v>625</v>
      </c>
      <c r="K105" s="163">
        <f t="shared" si="20"/>
        <v>22</v>
      </c>
      <c r="L105" s="164">
        <f t="shared" si="21"/>
        <v>0.22448979591836735</v>
      </c>
      <c r="M105" s="159" t="s">
        <v>594</v>
      </c>
      <c r="N105" s="165">
        <v>42753</v>
      </c>
      <c r="O105" s="1"/>
      <c r="P105" s="1"/>
      <c r="Q105" s="246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6">
        <v>23</v>
      </c>
      <c r="B106" s="157">
        <v>42040</v>
      </c>
      <c r="C106" s="157"/>
      <c r="D106" s="158" t="s">
        <v>658</v>
      </c>
      <c r="E106" s="159" t="s">
        <v>591</v>
      </c>
      <c r="F106" s="160">
        <v>196</v>
      </c>
      <c r="G106" s="159"/>
      <c r="H106" s="159">
        <v>262</v>
      </c>
      <c r="I106" s="161">
        <v>255</v>
      </c>
      <c r="J106" s="162" t="s">
        <v>625</v>
      </c>
      <c r="K106" s="163">
        <f t="shared" si="20"/>
        <v>66</v>
      </c>
      <c r="L106" s="164">
        <f t="shared" si="21"/>
        <v>0.33673469387755101</v>
      </c>
      <c r="M106" s="159" t="s">
        <v>594</v>
      </c>
      <c r="N106" s="165">
        <v>42599</v>
      </c>
      <c r="O106" s="1"/>
      <c r="P106" s="1"/>
      <c r="Q106" s="246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66">
        <v>24</v>
      </c>
      <c r="B107" s="167">
        <v>42067</v>
      </c>
      <c r="C107" s="167"/>
      <c r="D107" s="168" t="s">
        <v>402</v>
      </c>
      <c r="E107" s="169" t="s">
        <v>591</v>
      </c>
      <c r="F107" s="170">
        <v>235</v>
      </c>
      <c r="G107" s="170"/>
      <c r="H107" s="171">
        <v>77</v>
      </c>
      <c r="I107" s="171" t="s">
        <v>659</v>
      </c>
      <c r="J107" s="172" t="s">
        <v>660</v>
      </c>
      <c r="K107" s="173">
        <f t="shared" si="20"/>
        <v>-158</v>
      </c>
      <c r="L107" s="174">
        <f t="shared" si="21"/>
        <v>-0.67234042553191486</v>
      </c>
      <c r="M107" s="170" t="s">
        <v>604</v>
      </c>
      <c r="N107" s="167">
        <v>43522</v>
      </c>
      <c r="O107" s="1"/>
      <c r="P107" s="1"/>
      <c r="Q107" s="246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6">
        <v>25</v>
      </c>
      <c r="B108" s="157">
        <v>42067</v>
      </c>
      <c r="C108" s="157"/>
      <c r="D108" s="158" t="s">
        <v>661</v>
      </c>
      <c r="E108" s="159" t="s">
        <v>591</v>
      </c>
      <c r="F108" s="160">
        <v>185</v>
      </c>
      <c r="G108" s="159"/>
      <c r="H108" s="159">
        <v>224</v>
      </c>
      <c r="I108" s="161" t="s">
        <v>662</v>
      </c>
      <c r="J108" s="162" t="s">
        <v>625</v>
      </c>
      <c r="K108" s="163">
        <f t="shared" si="20"/>
        <v>39</v>
      </c>
      <c r="L108" s="164">
        <f t="shared" si="21"/>
        <v>0.21081081081081082</v>
      </c>
      <c r="M108" s="159" t="s">
        <v>594</v>
      </c>
      <c r="N108" s="165">
        <v>42647</v>
      </c>
      <c r="O108" s="1"/>
      <c r="P108" s="1"/>
      <c r="Q108" s="246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66">
        <v>26</v>
      </c>
      <c r="B109" s="167">
        <v>42090</v>
      </c>
      <c r="C109" s="167"/>
      <c r="D109" s="175" t="s">
        <v>663</v>
      </c>
      <c r="E109" s="170" t="s">
        <v>591</v>
      </c>
      <c r="F109" s="170">
        <v>49.5</v>
      </c>
      <c r="G109" s="171"/>
      <c r="H109" s="171">
        <v>15.85</v>
      </c>
      <c r="I109" s="171">
        <v>67</v>
      </c>
      <c r="J109" s="172" t="s">
        <v>664</v>
      </c>
      <c r="K109" s="171">
        <f t="shared" si="20"/>
        <v>-33.65</v>
      </c>
      <c r="L109" s="176">
        <f t="shared" si="21"/>
        <v>-0.67979797979797973</v>
      </c>
      <c r="M109" s="170" t="s">
        <v>604</v>
      </c>
      <c r="N109" s="177">
        <v>43627</v>
      </c>
      <c r="O109" s="1"/>
      <c r="P109" s="1"/>
      <c r="Q109" s="246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6">
        <v>27</v>
      </c>
      <c r="B110" s="157">
        <v>42093</v>
      </c>
      <c r="C110" s="157"/>
      <c r="D110" s="158" t="s">
        <v>665</v>
      </c>
      <c r="E110" s="159" t="s">
        <v>591</v>
      </c>
      <c r="F110" s="160">
        <v>183.5</v>
      </c>
      <c r="G110" s="159"/>
      <c r="H110" s="159">
        <v>219</v>
      </c>
      <c r="I110" s="161">
        <v>218</v>
      </c>
      <c r="J110" s="162" t="s">
        <v>666</v>
      </c>
      <c r="K110" s="163">
        <f t="shared" si="20"/>
        <v>35.5</v>
      </c>
      <c r="L110" s="164">
        <f t="shared" si="21"/>
        <v>0.19346049046321526</v>
      </c>
      <c r="M110" s="159" t="s">
        <v>594</v>
      </c>
      <c r="N110" s="165">
        <v>42103</v>
      </c>
      <c r="O110" s="1"/>
      <c r="P110" s="1"/>
      <c r="Q110" s="246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6">
        <v>28</v>
      </c>
      <c r="B111" s="157">
        <v>42114</v>
      </c>
      <c r="C111" s="157"/>
      <c r="D111" s="158" t="s">
        <v>667</v>
      </c>
      <c r="E111" s="159" t="s">
        <v>591</v>
      </c>
      <c r="F111" s="160">
        <f>(227+237)/2</f>
        <v>232</v>
      </c>
      <c r="G111" s="159"/>
      <c r="H111" s="159">
        <v>298</v>
      </c>
      <c r="I111" s="161">
        <v>298</v>
      </c>
      <c r="J111" s="162" t="s">
        <v>625</v>
      </c>
      <c r="K111" s="163">
        <f t="shared" si="20"/>
        <v>66</v>
      </c>
      <c r="L111" s="164">
        <f t="shared" si="21"/>
        <v>0.28448275862068967</v>
      </c>
      <c r="M111" s="159" t="s">
        <v>594</v>
      </c>
      <c r="N111" s="165">
        <v>42823</v>
      </c>
      <c r="O111" s="1"/>
      <c r="P111" s="1"/>
      <c r="Q111" s="246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6">
        <v>29</v>
      </c>
      <c r="B112" s="157">
        <v>42128</v>
      </c>
      <c r="C112" s="157"/>
      <c r="D112" s="158" t="s">
        <v>668</v>
      </c>
      <c r="E112" s="159" t="s">
        <v>603</v>
      </c>
      <c r="F112" s="160">
        <v>385</v>
      </c>
      <c r="G112" s="159"/>
      <c r="H112" s="159">
        <f>212.5+331</f>
        <v>543.5</v>
      </c>
      <c r="I112" s="161">
        <v>510</v>
      </c>
      <c r="J112" s="162" t="s">
        <v>669</v>
      </c>
      <c r="K112" s="163">
        <f t="shared" si="20"/>
        <v>158.5</v>
      </c>
      <c r="L112" s="164">
        <f t="shared" si="21"/>
        <v>0.41168831168831171</v>
      </c>
      <c r="M112" s="159" t="s">
        <v>594</v>
      </c>
      <c r="N112" s="165">
        <v>42235</v>
      </c>
      <c r="O112" s="1"/>
      <c r="P112" s="1"/>
      <c r="Q112" s="246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6">
        <v>30</v>
      </c>
      <c r="B113" s="157">
        <v>42128</v>
      </c>
      <c r="C113" s="157"/>
      <c r="D113" s="158" t="s">
        <v>670</v>
      </c>
      <c r="E113" s="159" t="s">
        <v>603</v>
      </c>
      <c r="F113" s="160">
        <v>115.5</v>
      </c>
      <c r="G113" s="159"/>
      <c r="H113" s="159">
        <v>146</v>
      </c>
      <c r="I113" s="161">
        <v>142</v>
      </c>
      <c r="J113" s="162" t="s">
        <v>671</v>
      </c>
      <c r="K113" s="163">
        <f t="shared" si="20"/>
        <v>30.5</v>
      </c>
      <c r="L113" s="164">
        <f t="shared" si="21"/>
        <v>0.26406926406926406</v>
      </c>
      <c r="M113" s="159" t="s">
        <v>594</v>
      </c>
      <c r="N113" s="165">
        <v>42202</v>
      </c>
      <c r="O113" s="1"/>
      <c r="P113" s="1"/>
      <c r="Q113" s="246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6">
        <v>31</v>
      </c>
      <c r="B114" s="157">
        <v>42151</v>
      </c>
      <c r="C114" s="157"/>
      <c r="D114" s="158" t="s">
        <v>540</v>
      </c>
      <c r="E114" s="159" t="s">
        <v>603</v>
      </c>
      <c r="F114" s="160">
        <v>237.5</v>
      </c>
      <c r="G114" s="159"/>
      <c r="H114" s="159">
        <v>279.5</v>
      </c>
      <c r="I114" s="161">
        <v>278</v>
      </c>
      <c r="J114" s="162" t="s">
        <v>625</v>
      </c>
      <c r="K114" s="163">
        <f t="shared" si="20"/>
        <v>42</v>
      </c>
      <c r="L114" s="164">
        <f t="shared" si="21"/>
        <v>0.17684210526315788</v>
      </c>
      <c r="M114" s="159" t="s">
        <v>594</v>
      </c>
      <c r="N114" s="165">
        <v>42222</v>
      </c>
      <c r="O114" s="1"/>
      <c r="P114" s="1"/>
      <c r="Q114" s="246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6">
        <v>32</v>
      </c>
      <c r="B115" s="157">
        <v>42174</v>
      </c>
      <c r="C115" s="157"/>
      <c r="D115" s="158" t="s">
        <v>643</v>
      </c>
      <c r="E115" s="159" t="s">
        <v>591</v>
      </c>
      <c r="F115" s="160">
        <v>340</v>
      </c>
      <c r="G115" s="159"/>
      <c r="H115" s="159">
        <v>448</v>
      </c>
      <c r="I115" s="161">
        <v>448</v>
      </c>
      <c r="J115" s="162" t="s">
        <v>625</v>
      </c>
      <c r="K115" s="163">
        <f t="shared" si="20"/>
        <v>108</v>
      </c>
      <c r="L115" s="164">
        <f t="shared" si="21"/>
        <v>0.31764705882352939</v>
      </c>
      <c r="M115" s="159" t="s">
        <v>594</v>
      </c>
      <c r="N115" s="165">
        <v>43018</v>
      </c>
      <c r="O115" s="1"/>
      <c r="P115" s="1"/>
      <c r="Q115" s="246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6">
        <v>33</v>
      </c>
      <c r="B116" s="157">
        <v>42191</v>
      </c>
      <c r="C116" s="157"/>
      <c r="D116" s="158" t="s">
        <v>672</v>
      </c>
      <c r="E116" s="159" t="s">
        <v>591</v>
      </c>
      <c r="F116" s="160">
        <v>390</v>
      </c>
      <c r="G116" s="159"/>
      <c r="H116" s="159">
        <v>460</v>
      </c>
      <c r="I116" s="161">
        <v>460</v>
      </c>
      <c r="J116" s="162" t="s">
        <v>625</v>
      </c>
      <c r="K116" s="163">
        <f t="shared" si="20"/>
        <v>70</v>
      </c>
      <c r="L116" s="164">
        <f t="shared" si="21"/>
        <v>0.17948717948717949</v>
      </c>
      <c r="M116" s="159" t="s">
        <v>594</v>
      </c>
      <c r="N116" s="165">
        <v>42478</v>
      </c>
      <c r="O116" s="1"/>
      <c r="P116" s="1"/>
      <c r="Q116" s="246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66">
        <v>34</v>
      </c>
      <c r="B117" s="167">
        <v>42195</v>
      </c>
      <c r="C117" s="167"/>
      <c r="D117" s="168" t="s">
        <v>673</v>
      </c>
      <c r="E117" s="169" t="s">
        <v>591</v>
      </c>
      <c r="F117" s="170">
        <v>122.5</v>
      </c>
      <c r="G117" s="170"/>
      <c r="H117" s="171">
        <v>61</v>
      </c>
      <c r="I117" s="171">
        <v>172</v>
      </c>
      <c r="J117" s="172" t="s">
        <v>674</v>
      </c>
      <c r="K117" s="173">
        <f t="shared" si="20"/>
        <v>-61.5</v>
      </c>
      <c r="L117" s="174">
        <f t="shared" si="21"/>
        <v>-0.50204081632653064</v>
      </c>
      <c r="M117" s="170" t="s">
        <v>604</v>
      </c>
      <c r="N117" s="167">
        <v>43333</v>
      </c>
      <c r="O117" s="1"/>
      <c r="P117" s="1"/>
      <c r="Q117" s="246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6">
        <v>35</v>
      </c>
      <c r="B118" s="157">
        <v>42219</v>
      </c>
      <c r="C118" s="157"/>
      <c r="D118" s="158" t="s">
        <v>675</v>
      </c>
      <c r="E118" s="159" t="s">
        <v>591</v>
      </c>
      <c r="F118" s="160">
        <v>297.5</v>
      </c>
      <c r="G118" s="159"/>
      <c r="H118" s="159">
        <v>350</v>
      </c>
      <c r="I118" s="161">
        <v>360</v>
      </c>
      <c r="J118" s="162" t="s">
        <v>676</v>
      </c>
      <c r="K118" s="163">
        <f t="shared" si="20"/>
        <v>52.5</v>
      </c>
      <c r="L118" s="164">
        <f t="shared" si="21"/>
        <v>0.17647058823529413</v>
      </c>
      <c r="M118" s="159" t="s">
        <v>594</v>
      </c>
      <c r="N118" s="165">
        <v>42232</v>
      </c>
      <c r="O118" s="1"/>
      <c r="P118" s="1"/>
      <c r="Q118" s="246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6">
        <v>36</v>
      </c>
      <c r="B119" s="157">
        <v>42219</v>
      </c>
      <c r="C119" s="157"/>
      <c r="D119" s="158" t="s">
        <v>677</v>
      </c>
      <c r="E119" s="159" t="s">
        <v>591</v>
      </c>
      <c r="F119" s="160">
        <v>115.5</v>
      </c>
      <c r="G119" s="159"/>
      <c r="H119" s="159">
        <v>149</v>
      </c>
      <c r="I119" s="161">
        <v>140</v>
      </c>
      <c r="J119" s="162" t="s">
        <v>678</v>
      </c>
      <c r="K119" s="163">
        <f t="shared" si="20"/>
        <v>33.5</v>
      </c>
      <c r="L119" s="164">
        <f t="shared" si="21"/>
        <v>0.29004329004329005</v>
      </c>
      <c r="M119" s="159" t="s">
        <v>594</v>
      </c>
      <c r="N119" s="165">
        <v>42740</v>
      </c>
      <c r="O119" s="1"/>
      <c r="P119" s="1"/>
      <c r="Q119" s="246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6">
        <v>37</v>
      </c>
      <c r="B120" s="157">
        <v>42251</v>
      </c>
      <c r="C120" s="157"/>
      <c r="D120" s="158" t="s">
        <v>540</v>
      </c>
      <c r="E120" s="159" t="s">
        <v>591</v>
      </c>
      <c r="F120" s="160">
        <v>226</v>
      </c>
      <c r="G120" s="159"/>
      <c r="H120" s="159">
        <v>292</v>
      </c>
      <c r="I120" s="161">
        <v>292</v>
      </c>
      <c r="J120" s="162" t="s">
        <v>679</v>
      </c>
      <c r="K120" s="163">
        <f t="shared" si="20"/>
        <v>66</v>
      </c>
      <c r="L120" s="164">
        <f t="shared" si="21"/>
        <v>0.29203539823008851</v>
      </c>
      <c r="M120" s="159" t="s">
        <v>594</v>
      </c>
      <c r="N120" s="165">
        <v>42286</v>
      </c>
      <c r="O120" s="1"/>
      <c r="P120" s="1"/>
      <c r="Q120" s="246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6">
        <v>38</v>
      </c>
      <c r="B121" s="157">
        <v>42254</v>
      </c>
      <c r="C121" s="157"/>
      <c r="D121" s="158" t="s">
        <v>667</v>
      </c>
      <c r="E121" s="159" t="s">
        <v>591</v>
      </c>
      <c r="F121" s="160">
        <v>232.5</v>
      </c>
      <c r="G121" s="159"/>
      <c r="H121" s="159">
        <v>312.5</v>
      </c>
      <c r="I121" s="161">
        <v>310</v>
      </c>
      <c r="J121" s="162" t="s">
        <v>625</v>
      </c>
      <c r="K121" s="163">
        <f t="shared" si="20"/>
        <v>80</v>
      </c>
      <c r="L121" s="164">
        <f t="shared" si="21"/>
        <v>0.34408602150537637</v>
      </c>
      <c r="M121" s="159" t="s">
        <v>594</v>
      </c>
      <c r="N121" s="165">
        <v>42823</v>
      </c>
      <c r="O121" s="1"/>
      <c r="P121" s="1"/>
      <c r="Q121" s="246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6">
        <v>39</v>
      </c>
      <c r="B122" s="157">
        <v>42268</v>
      </c>
      <c r="C122" s="157"/>
      <c r="D122" s="158" t="s">
        <v>680</v>
      </c>
      <c r="E122" s="159" t="s">
        <v>591</v>
      </c>
      <c r="F122" s="160">
        <v>196.5</v>
      </c>
      <c r="G122" s="159"/>
      <c r="H122" s="159">
        <v>238</v>
      </c>
      <c r="I122" s="161">
        <v>238</v>
      </c>
      <c r="J122" s="162" t="s">
        <v>679</v>
      </c>
      <c r="K122" s="163">
        <f t="shared" si="20"/>
        <v>41.5</v>
      </c>
      <c r="L122" s="164">
        <f t="shared" si="21"/>
        <v>0.21119592875318066</v>
      </c>
      <c r="M122" s="159" t="s">
        <v>594</v>
      </c>
      <c r="N122" s="165">
        <v>42291</v>
      </c>
      <c r="O122" s="1"/>
      <c r="P122" s="1"/>
      <c r="Q122" s="246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6">
        <v>40</v>
      </c>
      <c r="B123" s="157">
        <v>42271</v>
      </c>
      <c r="C123" s="157"/>
      <c r="D123" s="158" t="s">
        <v>623</v>
      </c>
      <c r="E123" s="159" t="s">
        <v>591</v>
      </c>
      <c r="F123" s="160">
        <v>65</v>
      </c>
      <c r="G123" s="159"/>
      <c r="H123" s="159">
        <v>82</v>
      </c>
      <c r="I123" s="161">
        <v>82</v>
      </c>
      <c r="J123" s="162" t="s">
        <v>679</v>
      </c>
      <c r="K123" s="163">
        <f t="shared" si="20"/>
        <v>17</v>
      </c>
      <c r="L123" s="164">
        <f t="shared" si="21"/>
        <v>0.26153846153846155</v>
      </c>
      <c r="M123" s="159" t="s">
        <v>594</v>
      </c>
      <c r="N123" s="165">
        <v>42578</v>
      </c>
      <c r="O123" s="1"/>
      <c r="P123" s="1"/>
      <c r="Q123" s="246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6">
        <v>41</v>
      </c>
      <c r="B124" s="157">
        <v>42291</v>
      </c>
      <c r="C124" s="157"/>
      <c r="D124" s="158" t="s">
        <v>681</v>
      </c>
      <c r="E124" s="159" t="s">
        <v>591</v>
      </c>
      <c r="F124" s="160">
        <v>144</v>
      </c>
      <c r="G124" s="159"/>
      <c r="H124" s="159">
        <v>182.5</v>
      </c>
      <c r="I124" s="161">
        <v>181</v>
      </c>
      <c r="J124" s="162" t="s">
        <v>679</v>
      </c>
      <c r="K124" s="163">
        <f t="shared" si="20"/>
        <v>38.5</v>
      </c>
      <c r="L124" s="164">
        <f t="shared" si="21"/>
        <v>0.2673611111111111</v>
      </c>
      <c r="M124" s="159" t="s">
        <v>594</v>
      </c>
      <c r="N124" s="165">
        <v>42817</v>
      </c>
      <c r="O124" s="1"/>
      <c r="P124" s="1"/>
      <c r="Q124" s="246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6">
        <v>42</v>
      </c>
      <c r="B125" s="157">
        <v>42291</v>
      </c>
      <c r="C125" s="157"/>
      <c r="D125" s="158" t="s">
        <v>682</v>
      </c>
      <c r="E125" s="159" t="s">
        <v>591</v>
      </c>
      <c r="F125" s="160">
        <v>264</v>
      </c>
      <c r="G125" s="159"/>
      <c r="H125" s="159">
        <v>311</v>
      </c>
      <c r="I125" s="161">
        <v>311</v>
      </c>
      <c r="J125" s="162" t="s">
        <v>679</v>
      </c>
      <c r="K125" s="163">
        <f t="shared" si="20"/>
        <v>47</v>
      </c>
      <c r="L125" s="164">
        <f t="shared" si="21"/>
        <v>0.17803030303030304</v>
      </c>
      <c r="M125" s="159" t="s">
        <v>594</v>
      </c>
      <c r="N125" s="165">
        <v>42604</v>
      </c>
      <c r="O125" s="1"/>
      <c r="P125" s="1"/>
      <c r="Q125" s="246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6">
        <v>43</v>
      </c>
      <c r="B126" s="157">
        <v>42318</v>
      </c>
      <c r="C126" s="157"/>
      <c r="D126" s="158" t="s">
        <v>683</v>
      </c>
      <c r="E126" s="159" t="s">
        <v>603</v>
      </c>
      <c r="F126" s="160">
        <v>549.5</v>
      </c>
      <c r="G126" s="159"/>
      <c r="H126" s="159">
        <v>630</v>
      </c>
      <c r="I126" s="161">
        <v>630</v>
      </c>
      <c r="J126" s="162" t="s">
        <v>679</v>
      </c>
      <c r="K126" s="163">
        <f t="shared" si="20"/>
        <v>80.5</v>
      </c>
      <c r="L126" s="164">
        <f t="shared" si="21"/>
        <v>0.1464968152866242</v>
      </c>
      <c r="M126" s="159" t="s">
        <v>594</v>
      </c>
      <c r="N126" s="165">
        <v>42419</v>
      </c>
      <c r="O126" s="1"/>
      <c r="P126" s="1"/>
      <c r="Q126" s="246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6">
        <v>44</v>
      </c>
      <c r="B127" s="157">
        <v>42342</v>
      </c>
      <c r="C127" s="157"/>
      <c r="D127" s="158" t="s">
        <v>684</v>
      </c>
      <c r="E127" s="159" t="s">
        <v>591</v>
      </c>
      <c r="F127" s="160">
        <v>1027.5</v>
      </c>
      <c r="G127" s="159"/>
      <c r="H127" s="159">
        <v>1315</v>
      </c>
      <c r="I127" s="161">
        <v>1250</v>
      </c>
      <c r="J127" s="162" t="s">
        <v>679</v>
      </c>
      <c r="K127" s="163">
        <f t="shared" si="20"/>
        <v>287.5</v>
      </c>
      <c r="L127" s="164">
        <f t="shared" si="21"/>
        <v>0.27980535279805352</v>
      </c>
      <c r="M127" s="159" t="s">
        <v>594</v>
      </c>
      <c r="N127" s="165">
        <v>43244</v>
      </c>
      <c r="O127" s="1"/>
      <c r="P127" s="1"/>
      <c r="Q127" s="246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6">
        <v>45</v>
      </c>
      <c r="B128" s="157">
        <v>42367</v>
      </c>
      <c r="C128" s="157"/>
      <c r="D128" s="158" t="s">
        <v>685</v>
      </c>
      <c r="E128" s="159" t="s">
        <v>591</v>
      </c>
      <c r="F128" s="160">
        <v>465</v>
      </c>
      <c r="G128" s="159"/>
      <c r="H128" s="159">
        <v>540</v>
      </c>
      <c r="I128" s="161">
        <v>540</v>
      </c>
      <c r="J128" s="162" t="s">
        <v>679</v>
      </c>
      <c r="K128" s="163">
        <f t="shared" si="20"/>
        <v>75</v>
      </c>
      <c r="L128" s="164">
        <f t="shared" si="21"/>
        <v>0.16129032258064516</v>
      </c>
      <c r="M128" s="159" t="s">
        <v>594</v>
      </c>
      <c r="N128" s="165">
        <v>42530</v>
      </c>
      <c r="O128" s="1"/>
      <c r="P128" s="1"/>
      <c r="Q128" s="246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6">
        <v>46</v>
      </c>
      <c r="B129" s="157">
        <v>42380</v>
      </c>
      <c r="C129" s="157"/>
      <c r="D129" s="158" t="s">
        <v>403</v>
      </c>
      <c r="E129" s="159" t="s">
        <v>603</v>
      </c>
      <c r="F129" s="160">
        <v>81</v>
      </c>
      <c r="G129" s="159"/>
      <c r="H129" s="159">
        <v>110</v>
      </c>
      <c r="I129" s="161">
        <v>110</v>
      </c>
      <c r="J129" s="162" t="s">
        <v>679</v>
      </c>
      <c r="K129" s="163">
        <f t="shared" si="20"/>
        <v>29</v>
      </c>
      <c r="L129" s="164">
        <f t="shared" si="21"/>
        <v>0.35802469135802467</v>
      </c>
      <c r="M129" s="159" t="s">
        <v>594</v>
      </c>
      <c r="N129" s="165">
        <v>42745</v>
      </c>
      <c r="O129" s="1"/>
      <c r="P129" s="1"/>
      <c r="Q129" s="246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6">
        <v>47</v>
      </c>
      <c r="B130" s="157">
        <v>42382</v>
      </c>
      <c r="C130" s="157"/>
      <c r="D130" s="158" t="s">
        <v>686</v>
      </c>
      <c r="E130" s="159" t="s">
        <v>603</v>
      </c>
      <c r="F130" s="160">
        <v>417.5</v>
      </c>
      <c r="G130" s="159"/>
      <c r="H130" s="159">
        <v>547</v>
      </c>
      <c r="I130" s="161">
        <v>535</v>
      </c>
      <c r="J130" s="162" t="s">
        <v>679</v>
      </c>
      <c r="K130" s="163">
        <f t="shared" si="20"/>
        <v>129.5</v>
      </c>
      <c r="L130" s="164">
        <f t="shared" si="21"/>
        <v>0.31017964071856285</v>
      </c>
      <c r="M130" s="159" t="s">
        <v>594</v>
      </c>
      <c r="N130" s="165">
        <v>42578</v>
      </c>
      <c r="O130" s="1"/>
      <c r="P130" s="1"/>
      <c r="Q130" s="246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6">
        <v>48</v>
      </c>
      <c r="B131" s="157">
        <v>42408</v>
      </c>
      <c r="C131" s="157"/>
      <c r="D131" s="158" t="s">
        <v>687</v>
      </c>
      <c r="E131" s="159" t="s">
        <v>591</v>
      </c>
      <c r="F131" s="160">
        <v>650</v>
      </c>
      <c r="G131" s="159"/>
      <c r="H131" s="159">
        <v>800</v>
      </c>
      <c r="I131" s="161">
        <v>800</v>
      </c>
      <c r="J131" s="162" t="s">
        <v>679</v>
      </c>
      <c r="K131" s="163">
        <f t="shared" si="20"/>
        <v>150</v>
      </c>
      <c r="L131" s="164">
        <f t="shared" si="21"/>
        <v>0.23076923076923078</v>
      </c>
      <c r="M131" s="159" t="s">
        <v>594</v>
      </c>
      <c r="N131" s="165">
        <v>43154</v>
      </c>
      <c r="O131" s="1"/>
      <c r="P131" s="1"/>
      <c r="Q131" s="246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6">
        <v>49</v>
      </c>
      <c r="B132" s="157">
        <v>42433</v>
      </c>
      <c r="C132" s="157"/>
      <c r="D132" s="158" t="s">
        <v>237</v>
      </c>
      <c r="E132" s="159" t="s">
        <v>591</v>
      </c>
      <c r="F132" s="160">
        <v>437.5</v>
      </c>
      <c r="G132" s="159"/>
      <c r="H132" s="159">
        <v>504.5</v>
      </c>
      <c r="I132" s="161">
        <v>522</v>
      </c>
      <c r="J132" s="162" t="s">
        <v>688</v>
      </c>
      <c r="K132" s="163">
        <f t="shared" si="20"/>
        <v>67</v>
      </c>
      <c r="L132" s="164">
        <f t="shared" si="21"/>
        <v>0.15314285714285714</v>
      </c>
      <c r="M132" s="159" t="s">
        <v>594</v>
      </c>
      <c r="N132" s="165">
        <v>42480</v>
      </c>
      <c r="O132" s="1"/>
      <c r="P132" s="1"/>
      <c r="Q132" s="246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6">
        <v>50</v>
      </c>
      <c r="B133" s="157">
        <v>42438</v>
      </c>
      <c r="C133" s="157"/>
      <c r="D133" s="158" t="s">
        <v>689</v>
      </c>
      <c r="E133" s="159" t="s">
        <v>591</v>
      </c>
      <c r="F133" s="160">
        <v>189.5</v>
      </c>
      <c r="G133" s="159"/>
      <c r="H133" s="159">
        <v>218</v>
      </c>
      <c r="I133" s="161">
        <v>218</v>
      </c>
      <c r="J133" s="162" t="s">
        <v>679</v>
      </c>
      <c r="K133" s="163">
        <f t="shared" si="20"/>
        <v>28.5</v>
      </c>
      <c r="L133" s="164">
        <f t="shared" si="21"/>
        <v>0.15039577836411611</v>
      </c>
      <c r="M133" s="159" t="s">
        <v>594</v>
      </c>
      <c r="N133" s="165">
        <v>43034</v>
      </c>
      <c r="O133" s="1"/>
      <c r="P133" s="1"/>
      <c r="Q133" s="246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6">
        <v>51</v>
      </c>
      <c r="B134" s="167">
        <v>42471</v>
      </c>
      <c r="C134" s="167"/>
      <c r="D134" s="175" t="s">
        <v>690</v>
      </c>
      <c r="E134" s="170" t="s">
        <v>591</v>
      </c>
      <c r="F134" s="170">
        <v>36.5</v>
      </c>
      <c r="G134" s="171"/>
      <c r="H134" s="171">
        <v>15.85</v>
      </c>
      <c r="I134" s="171">
        <v>60</v>
      </c>
      <c r="J134" s="172" t="s">
        <v>691</v>
      </c>
      <c r="K134" s="173">
        <f t="shared" si="20"/>
        <v>-20.65</v>
      </c>
      <c r="L134" s="174">
        <f t="shared" si="21"/>
        <v>-0.5657534246575342</v>
      </c>
      <c r="M134" s="170" t="s">
        <v>604</v>
      </c>
      <c r="N134" s="178">
        <v>43627</v>
      </c>
      <c r="O134" s="1"/>
      <c r="P134" s="1"/>
      <c r="Q134" s="246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6">
        <v>52</v>
      </c>
      <c r="B135" s="157">
        <v>42472</v>
      </c>
      <c r="C135" s="157"/>
      <c r="D135" s="158" t="s">
        <v>692</v>
      </c>
      <c r="E135" s="159" t="s">
        <v>591</v>
      </c>
      <c r="F135" s="160">
        <v>93</v>
      </c>
      <c r="G135" s="159"/>
      <c r="H135" s="159">
        <v>149</v>
      </c>
      <c r="I135" s="161">
        <v>140</v>
      </c>
      <c r="J135" s="162" t="s">
        <v>693</v>
      </c>
      <c r="K135" s="163">
        <f t="shared" si="20"/>
        <v>56</v>
      </c>
      <c r="L135" s="164">
        <f t="shared" si="21"/>
        <v>0.60215053763440862</v>
      </c>
      <c r="M135" s="159" t="s">
        <v>594</v>
      </c>
      <c r="N135" s="165">
        <v>42740</v>
      </c>
      <c r="O135" s="1"/>
      <c r="P135" s="1"/>
      <c r="Q135" s="246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6">
        <v>53</v>
      </c>
      <c r="B136" s="157">
        <v>42472</v>
      </c>
      <c r="C136" s="157"/>
      <c r="D136" s="158" t="s">
        <v>694</v>
      </c>
      <c r="E136" s="159" t="s">
        <v>591</v>
      </c>
      <c r="F136" s="160">
        <v>130</v>
      </c>
      <c r="G136" s="159"/>
      <c r="H136" s="159">
        <v>150</v>
      </c>
      <c r="I136" s="161" t="s">
        <v>695</v>
      </c>
      <c r="J136" s="162" t="s">
        <v>679</v>
      </c>
      <c r="K136" s="163">
        <f t="shared" si="20"/>
        <v>20</v>
      </c>
      <c r="L136" s="164">
        <f t="shared" si="21"/>
        <v>0.15384615384615385</v>
      </c>
      <c r="M136" s="159" t="s">
        <v>594</v>
      </c>
      <c r="N136" s="165">
        <v>42564</v>
      </c>
      <c r="O136" s="1"/>
      <c r="P136" s="1"/>
      <c r="Q136" s="246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6">
        <v>54</v>
      </c>
      <c r="B137" s="157">
        <v>42473</v>
      </c>
      <c r="C137" s="157"/>
      <c r="D137" s="158" t="s">
        <v>696</v>
      </c>
      <c r="E137" s="159" t="s">
        <v>591</v>
      </c>
      <c r="F137" s="160">
        <v>196</v>
      </c>
      <c r="G137" s="159"/>
      <c r="H137" s="159">
        <v>299</v>
      </c>
      <c r="I137" s="161">
        <v>299</v>
      </c>
      <c r="J137" s="162" t="s">
        <v>679</v>
      </c>
      <c r="K137" s="163">
        <v>103</v>
      </c>
      <c r="L137" s="164">
        <v>0.52551020408163296</v>
      </c>
      <c r="M137" s="159" t="s">
        <v>594</v>
      </c>
      <c r="N137" s="165">
        <v>42620</v>
      </c>
      <c r="O137" s="1"/>
      <c r="P137" s="1"/>
      <c r="Q137" s="246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6">
        <v>55</v>
      </c>
      <c r="B138" s="157">
        <v>42473</v>
      </c>
      <c r="C138" s="157"/>
      <c r="D138" s="158" t="s">
        <v>697</v>
      </c>
      <c r="E138" s="159" t="s">
        <v>591</v>
      </c>
      <c r="F138" s="160">
        <v>88</v>
      </c>
      <c r="G138" s="159"/>
      <c r="H138" s="159">
        <v>103</v>
      </c>
      <c r="I138" s="161">
        <v>103</v>
      </c>
      <c r="J138" s="162" t="s">
        <v>679</v>
      </c>
      <c r="K138" s="163">
        <v>15</v>
      </c>
      <c r="L138" s="164">
        <v>0.170454545454545</v>
      </c>
      <c r="M138" s="159" t="s">
        <v>594</v>
      </c>
      <c r="N138" s="165">
        <v>42530</v>
      </c>
      <c r="O138" s="1"/>
      <c r="P138" s="1"/>
      <c r="Q138" s="246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6">
        <v>56</v>
      </c>
      <c r="B139" s="157">
        <v>42492</v>
      </c>
      <c r="C139" s="157"/>
      <c r="D139" s="158" t="s">
        <v>698</v>
      </c>
      <c r="E139" s="159" t="s">
        <v>591</v>
      </c>
      <c r="F139" s="160">
        <v>127.5</v>
      </c>
      <c r="G139" s="159"/>
      <c r="H139" s="159">
        <v>148</v>
      </c>
      <c r="I139" s="161" t="s">
        <v>699</v>
      </c>
      <c r="J139" s="162" t="s">
        <v>679</v>
      </c>
      <c r="K139" s="163">
        <f t="shared" ref="K139:K143" si="22">H139-F139</f>
        <v>20.5</v>
      </c>
      <c r="L139" s="164">
        <f t="shared" ref="L139:L143" si="23">K139/F139</f>
        <v>0.16078431372549021</v>
      </c>
      <c r="M139" s="159" t="s">
        <v>594</v>
      </c>
      <c r="N139" s="165">
        <v>42564</v>
      </c>
      <c r="O139" s="1"/>
      <c r="P139" s="1"/>
      <c r="Q139" s="246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6">
        <v>57</v>
      </c>
      <c r="B140" s="157">
        <v>42493</v>
      </c>
      <c r="C140" s="157"/>
      <c r="D140" s="158" t="s">
        <v>700</v>
      </c>
      <c r="E140" s="159" t="s">
        <v>591</v>
      </c>
      <c r="F140" s="160">
        <v>675</v>
      </c>
      <c r="G140" s="159"/>
      <c r="H140" s="159">
        <v>815</v>
      </c>
      <c r="I140" s="161" t="s">
        <v>701</v>
      </c>
      <c r="J140" s="162" t="s">
        <v>679</v>
      </c>
      <c r="K140" s="163">
        <f t="shared" si="22"/>
        <v>140</v>
      </c>
      <c r="L140" s="164">
        <f t="shared" si="23"/>
        <v>0.2074074074074074</v>
      </c>
      <c r="M140" s="159" t="s">
        <v>594</v>
      </c>
      <c r="N140" s="165">
        <v>43154</v>
      </c>
      <c r="O140" s="1"/>
      <c r="P140" s="1"/>
      <c r="Q140" s="246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66">
        <v>58</v>
      </c>
      <c r="B141" s="167">
        <v>42522</v>
      </c>
      <c r="C141" s="167"/>
      <c r="D141" s="168" t="s">
        <v>702</v>
      </c>
      <c r="E141" s="169" t="s">
        <v>591</v>
      </c>
      <c r="F141" s="170">
        <v>500</v>
      </c>
      <c r="G141" s="170"/>
      <c r="H141" s="171">
        <v>232.5</v>
      </c>
      <c r="I141" s="171" t="s">
        <v>703</v>
      </c>
      <c r="J141" s="172" t="s">
        <v>704</v>
      </c>
      <c r="K141" s="173">
        <f t="shared" si="22"/>
        <v>-267.5</v>
      </c>
      <c r="L141" s="174">
        <f t="shared" si="23"/>
        <v>-0.53500000000000003</v>
      </c>
      <c r="M141" s="170" t="s">
        <v>604</v>
      </c>
      <c r="N141" s="167">
        <v>43735</v>
      </c>
      <c r="O141" s="1"/>
      <c r="P141" s="1"/>
      <c r="Q141" s="246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6">
        <v>59</v>
      </c>
      <c r="B142" s="157">
        <v>42527</v>
      </c>
      <c r="C142" s="157"/>
      <c r="D142" s="158" t="s">
        <v>542</v>
      </c>
      <c r="E142" s="159" t="s">
        <v>591</v>
      </c>
      <c r="F142" s="160">
        <v>110</v>
      </c>
      <c r="G142" s="159"/>
      <c r="H142" s="159">
        <v>126.5</v>
      </c>
      <c r="I142" s="161">
        <v>125</v>
      </c>
      <c r="J142" s="162" t="s">
        <v>631</v>
      </c>
      <c r="K142" s="163">
        <f t="shared" si="22"/>
        <v>16.5</v>
      </c>
      <c r="L142" s="164">
        <f t="shared" si="23"/>
        <v>0.15</v>
      </c>
      <c r="M142" s="159" t="s">
        <v>594</v>
      </c>
      <c r="N142" s="165">
        <v>42552</v>
      </c>
      <c r="O142" s="1"/>
      <c r="P142" s="1"/>
      <c r="Q142" s="246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6">
        <v>60</v>
      </c>
      <c r="B143" s="157">
        <v>42538</v>
      </c>
      <c r="C143" s="157"/>
      <c r="D143" s="158" t="s">
        <v>705</v>
      </c>
      <c r="E143" s="159" t="s">
        <v>591</v>
      </c>
      <c r="F143" s="160">
        <v>44</v>
      </c>
      <c r="G143" s="159"/>
      <c r="H143" s="159">
        <v>69.5</v>
      </c>
      <c r="I143" s="161">
        <v>69.5</v>
      </c>
      <c r="J143" s="162" t="s">
        <v>706</v>
      </c>
      <c r="K143" s="163">
        <f t="shared" si="22"/>
        <v>25.5</v>
      </c>
      <c r="L143" s="164">
        <f t="shared" si="23"/>
        <v>0.57954545454545459</v>
      </c>
      <c r="M143" s="159" t="s">
        <v>594</v>
      </c>
      <c r="N143" s="165">
        <v>42977</v>
      </c>
      <c r="O143" s="1"/>
      <c r="P143" s="1"/>
      <c r="Q143" s="246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6">
        <v>61</v>
      </c>
      <c r="B144" s="157">
        <v>42549</v>
      </c>
      <c r="C144" s="157"/>
      <c r="D144" s="158" t="s">
        <v>707</v>
      </c>
      <c r="E144" s="159" t="s">
        <v>591</v>
      </c>
      <c r="F144" s="160">
        <v>262.5</v>
      </c>
      <c r="G144" s="159"/>
      <c r="H144" s="159">
        <v>340</v>
      </c>
      <c r="I144" s="161">
        <v>333</v>
      </c>
      <c r="J144" s="162" t="s">
        <v>708</v>
      </c>
      <c r="K144" s="163">
        <v>77.5</v>
      </c>
      <c r="L144" s="164">
        <v>0.29523809523809502</v>
      </c>
      <c r="M144" s="159" t="s">
        <v>594</v>
      </c>
      <c r="N144" s="165">
        <v>43017</v>
      </c>
      <c r="O144" s="1"/>
      <c r="P144" s="1"/>
      <c r="Q144" s="246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6">
        <v>62</v>
      </c>
      <c r="B145" s="157">
        <v>42549</v>
      </c>
      <c r="C145" s="157"/>
      <c r="D145" s="158" t="s">
        <v>709</v>
      </c>
      <c r="E145" s="159" t="s">
        <v>591</v>
      </c>
      <c r="F145" s="160">
        <v>840</v>
      </c>
      <c r="G145" s="159"/>
      <c r="H145" s="159">
        <v>1230</v>
      </c>
      <c r="I145" s="161">
        <v>1230</v>
      </c>
      <c r="J145" s="162" t="s">
        <v>679</v>
      </c>
      <c r="K145" s="163">
        <v>390</v>
      </c>
      <c r="L145" s="164">
        <v>0.46428571428571402</v>
      </c>
      <c r="M145" s="159" t="s">
        <v>594</v>
      </c>
      <c r="N145" s="165">
        <v>42649</v>
      </c>
      <c r="O145" s="1"/>
      <c r="P145" s="1"/>
      <c r="Q145" s="246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79">
        <v>63</v>
      </c>
      <c r="B146" s="180">
        <v>42556</v>
      </c>
      <c r="C146" s="180"/>
      <c r="D146" s="181" t="s">
        <v>710</v>
      </c>
      <c r="E146" s="182" t="s">
        <v>591</v>
      </c>
      <c r="F146" s="182">
        <v>395</v>
      </c>
      <c r="G146" s="183"/>
      <c r="H146" s="183">
        <f>(468.5+342.5)/2</f>
        <v>405.5</v>
      </c>
      <c r="I146" s="183">
        <v>510</v>
      </c>
      <c r="J146" s="184" t="s">
        <v>711</v>
      </c>
      <c r="K146" s="185">
        <f t="shared" ref="K146:K152" si="24">H146-F146</f>
        <v>10.5</v>
      </c>
      <c r="L146" s="186">
        <f t="shared" ref="L146:L152" si="25">K146/F146</f>
        <v>2.6582278481012658E-2</v>
      </c>
      <c r="M146" s="182" t="s">
        <v>612</v>
      </c>
      <c r="N146" s="180">
        <v>43606</v>
      </c>
      <c r="O146" s="1"/>
      <c r="P146" s="1"/>
      <c r="Q146" s="246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66">
        <v>64</v>
      </c>
      <c r="B147" s="167">
        <v>42584</v>
      </c>
      <c r="C147" s="167"/>
      <c r="D147" s="168" t="s">
        <v>712</v>
      </c>
      <c r="E147" s="169" t="s">
        <v>603</v>
      </c>
      <c r="F147" s="170">
        <f>169.5-12.8</f>
        <v>156.69999999999999</v>
      </c>
      <c r="G147" s="170"/>
      <c r="H147" s="171">
        <v>77</v>
      </c>
      <c r="I147" s="171" t="s">
        <v>713</v>
      </c>
      <c r="J147" s="172" t="s">
        <v>714</v>
      </c>
      <c r="K147" s="173">
        <f t="shared" si="24"/>
        <v>-79.699999999999989</v>
      </c>
      <c r="L147" s="174">
        <f t="shared" si="25"/>
        <v>-0.50861518825781749</v>
      </c>
      <c r="M147" s="170" t="s">
        <v>604</v>
      </c>
      <c r="N147" s="167">
        <v>43522</v>
      </c>
      <c r="O147" s="1"/>
      <c r="P147" s="1"/>
      <c r="Q147" s="246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66">
        <v>65</v>
      </c>
      <c r="B148" s="167">
        <v>42586</v>
      </c>
      <c r="C148" s="167"/>
      <c r="D148" s="168" t="s">
        <v>715</v>
      </c>
      <c r="E148" s="169" t="s">
        <v>591</v>
      </c>
      <c r="F148" s="170">
        <v>400</v>
      </c>
      <c r="G148" s="170"/>
      <c r="H148" s="171">
        <v>305</v>
      </c>
      <c r="I148" s="171">
        <v>475</v>
      </c>
      <c r="J148" s="172" t="s">
        <v>716</v>
      </c>
      <c r="K148" s="173">
        <f t="shared" si="24"/>
        <v>-95</v>
      </c>
      <c r="L148" s="174">
        <f t="shared" si="25"/>
        <v>-0.23749999999999999</v>
      </c>
      <c r="M148" s="170" t="s">
        <v>604</v>
      </c>
      <c r="N148" s="167">
        <v>43606</v>
      </c>
      <c r="O148" s="1"/>
      <c r="P148" s="1"/>
      <c r="Q148" s="246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6">
        <v>66</v>
      </c>
      <c r="B149" s="157">
        <v>42593</v>
      </c>
      <c r="C149" s="157"/>
      <c r="D149" s="158" t="s">
        <v>717</v>
      </c>
      <c r="E149" s="159" t="s">
        <v>591</v>
      </c>
      <c r="F149" s="160">
        <v>86.5</v>
      </c>
      <c r="G149" s="159"/>
      <c r="H149" s="159">
        <v>130</v>
      </c>
      <c r="I149" s="161">
        <v>130</v>
      </c>
      <c r="J149" s="162" t="s">
        <v>718</v>
      </c>
      <c r="K149" s="163">
        <f t="shared" si="24"/>
        <v>43.5</v>
      </c>
      <c r="L149" s="164">
        <f t="shared" si="25"/>
        <v>0.50289017341040465</v>
      </c>
      <c r="M149" s="159" t="s">
        <v>594</v>
      </c>
      <c r="N149" s="165">
        <v>43091</v>
      </c>
      <c r="O149" s="1"/>
      <c r="P149" s="1"/>
      <c r="Q149" s="246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6">
        <v>67</v>
      </c>
      <c r="B150" s="167">
        <v>42600</v>
      </c>
      <c r="C150" s="167"/>
      <c r="D150" s="168" t="s">
        <v>122</v>
      </c>
      <c r="E150" s="169" t="s">
        <v>591</v>
      </c>
      <c r="F150" s="170">
        <v>133.5</v>
      </c>
      <c r="G150" s="170"/>
      <c r="H150" s="171">
        <v>126.5</v>
      </c>
      <c r="I150" s="171">
        <v>178</v>
      </c>
      <c r="J150" s="172" t="s">
        <v>719</v>
      </c>
      <c r="K150" s="173">
        <f t="shared" si="24"/>
        <v>-7</v>
      </c>
      <c r="L150" s="174">
        <f t="shared" si="25"/>
        <v>-5.2434456928838954E-2</v>
      </c>
      <c r="M150" s="170" t="s">
        <v>604</v>
      </c>
      <c r="N150" s="167">
        <v>42615</v>
      </c>
      <c r="O150" s="1"/>
      <c r="P150" s="1"/>
      <c r="Q150" s="246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6">
        <v>68</v>
      </c>
      <c r="B151" s="157">
        <v>42613</v>
      </c>
      <c r="C151" s="157"/>
      <c r="D151" s="158" t="s">
        <v>720</v>
      </c>
      <c r="E151" s="159" t="s">
        <v>591</v>
      </c>
      <c r="F151" s="160">
        <v>560</v>
      </c>
      <c r="G151" s="159"/>
      <c r="H151" s="159">
        <v>725</v>
      </c>
      <c r="I151" s="161">
        <v>725</v>
      </c>
      <c r="J151" s="162" t="s">
        <v>625</v>
      </c>
      <c r="K151" s="163">
        <f t="shared" si="24"/>
        <v>165</v>
      </c>
      <c r="L151" s="164">
        <f t="shared" si="25"/>
        <v>0.29464285714285715</v>
      </c>
      <c r="M151" s="159" t="s">
        <v>594</v>
      </c>
      <c r="N151" s="165">
        <v>42456</v>
      </c>
      <c r="O151" s="1"/>
      <c r="P151" s="1"/>
      <c r="Q151" s="246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6">
        <v>69</v>
      </c>
      <c r="B152" s="157">
        <v>42614</v>
      </c>
      <c r="C152" s="157"/>
      <c r="D152" s="158" t="s">
        <v>721</v>
      </c>
      <c r="E152" s="159" t="s">
        <v>591</v>
      </c>
      <c r="F152" s="160">
        <v>160.5</v>
      </c>
      <c r="G152" s="159"/>
      <c r="H152" s="159">
        <v>210</v>
      </c>
      <c r="I152" s="161">
        <v>210</v>
      </c>
      <c r="J152" s="162" t="s">
        <v>625</v>
      </c>
      <c r="K152" s="163">
        <f t="shared" si="24"/>
        <v>49.5</v>
      </c>
      <c r="L152" s="164">
        <f t="shared" si="25"/>
        <v>0.30841121495327101</v>
      </c>
      <c r="M152" s="159" t="s">
        <v>594</v>
      </c>
      <c r="N152" s="165">
        <v>42871</v>
      </c>
      <c r="O152" s="1"/>
      <c r="P152" s="1"/>
      <c r="Q152" s="246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6">
        <v>70</v>
      </c>
      <c r="B153" s="157">
        <v>42646</v>
      </c>
      <c r="C153" s="157"/>
      <c r="D153" s="158" t="s">
        <v>415</v>
      </c>
      <c r="E153" s="159" t="s">
        <v>591</v>
      </c>
      <c r="F153" s="160">
        <v>430</v>
      </c>
      <c r="G153" s="159"/>
      <c r="H153" s="159">
        <v>596</v>
      </c>
      <c r="I153" s="161">
        <v>575</v>
      </c>
      <c r="J153" s="162" t="s">
        <v>722</v>
      </c>
      <c r="K153" s="163">
        <v>166</v>
      </c>
      <c r="L153" s="164">
        <v>0.38604651162790699</v>
      </c>
      <c r="M153" s="159" t="s">
        <v>594</v>
      </c>
      <c r="N153" s="165">
        <v>42769</v>
      </c>
      <c r="O153" s="1"/>
      <c r="P153" s="1"/>
      <c r="Q153" s="246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6">
        <v>71</v>
      </c>
      <c r="B154" s="157">
        <v>42657</v>
      </c>
      <c r="C154" s="157"/>
      <c r="D154" s="158" t="s">
        <v>723</v>
      </c>
      <c r="E154" s="159" t="s">
        <v>591</v>
      </c>
      <c r="F154" s="160">
        <v>280</v>
      </c>
      <c r="G154" s="159"/>
      <c r="H154" s="159">
        <v>345</v>
      </c>
      <c r="I154" s="161">
        <v>345</v>
      </c>
      <c r="J154" s="162" t="s">
        <v>625</v>
      </c>
      <c r="K154" s="163">
        <f t="shared" ref="K154:K159" si="26">H154-F154</f>
        <v>65</v>
      </c>
      <c r="L154" s="164">
        <f t="shared" ref="L154:L155" si="27">K154/F154</f>
        <v>0.23214285714285715</v>
      </c>
      <c r="M154" s="159" t="s">
        <v>594</v>
      </c>
      <c r="N154" s="165">
        <v>42814</v>
      </c>
      <c r="O154" s="1"/>
      <c r="P154" s="1"/>
      <c r="Q154" s="246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6">
        <v>72</v>
      </c>
      <c r="B155" s="157">
        <v>42657</v>
      </c>
      <c r="C155" s="157"/>
      <c r="D155" s="158" t="s">
        <v>724</v>
      </c>
      <c r="E155" s="159" t="s">
        <v>591</v>
      </c>
      <c r="F155" s="160">
        <v>245</v>
      </c>
      <c r="G155" s="159"/>
      <c r="H155" s="159">
        <v>325.5</v>
      </c>
      <c r="I155" s="161">
        <v>330</v>
      </c>
      <c r="J155" s="162" t="s">
        <v>725</v>
      </c>
      <c r="K155" s="163">
        <f t="shared" si="26"/>
        <v>80.5</v>
      </c>
      <c r="L155" s="164">
        <f t="shared" si="27"/>
        <v>0.32857142857142857</v>
      </c>
      <c r="M155" s="159" t="s">
        <v>594</v>
      </c>
      <c r="N155" s="165">
        <v>42769</v>
      </c>
      <c r="O155" s="1"/>
      <c r="P155" s="1"/>
      <c r="Q155" s="246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6">
        <v>73</v>
      </c>
      <c r="B156" s="157">
        <v>42660</v>
      </c>
      <c r="C156" s="157"/>
      <c r="D156" s="158" t="s">
        <v>726</v>
      </c>
      <c r="E156" s="159" t="s">
        <v>591</v>
      </c>
      <c r="F156" s="160">
        <v>125</v>
      </c>
      <c r="G156" s="159"/>
      <c r="H156" s="159">
        <v>160</v>
      </c>
      <c r="I156" s="161">
        <v>160</v>
      </c>
      <c r="J156" s="162" t="s">
        <v>679</v>
      </c>
      <c r="K156" s="163">
        <f t="shared" si="26"/>
        <v>35</v>
      </c>
      <c r="L156" s="164">
        <v>0.28000000000000003</v>
      </c>
      <c r="M156" s="159" t="s">
        <v>594</v>
      </c>
      <c r="N156" s="165">
        <v>42803</v>
      </c>
      <c r="O156" s="1"/>
      <c r="P156" s="1"/>
      <c r="Q156" s="246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6">
        <v>74</v>
      </c>
      <c r="B157" s="157">
        <v>42660</v>
      </c>
      <c r="C157" s="157"/>
      <c r="D157" s="158" t="s">
        <v>727</v>
      </c>
      <c r="E157" s="159" t="s">
        <v>591</v>
      </c>
      <c r="F157" s="160">
        <v>114</v>
      </c>
      <c r="G157" s="159"/>
      <c r="H157" s="159">
        <v>145</v>
      </c>
      <c r="I157" s="161">
        <v>145</v>
      </c>
      <c r="J157" s="162" t="s">
        <v>679</v>
      </c>
      <c r="K157" s="163">
        <f t="shared" si="26"/>
        <v>31</v>
      </c>
      <c r="L157" s="164">
        <f t="shared" ref="L157:L159" si="28">K157/F157</f>
        <v>0.27192982456140352</v>
      </c>
      <c r="M157" s="159" t="s">
        <v>594</v>
      </c>
      <c r="N157" s="165">
        <v>42859</v>
      </c>
      <c r="O157" s="1"/>
      <c r="P157" s="1"/>
      <c r="Q157" s="246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6">
        <v>75</v>
      </c>
      <c r="B158" s="157">
        <v>42660</v>
      </c>
      <c r="C158" s="157"/>
      <c r="D158" s="158" t="s">
        <v>728</v>
      </c>
      <c r="E158" s="159" t="s">
        <v>591</v>
      </c>
      <c r="F158" s="160">
        <v>212</v>
      </c>
      <c r="G158" s="159"/>
      <c r="H158" s="159">
        <v>280</v>
      </c>
      <c r="I158" s="161">
        <v>276</v>
      </c>
      <c r="J158" s="162" t="s">
        <v>729</v>
      </c>
      <c r="K158" s="163">
        <f t="shared" si="26"/>
        <v>68</v>
      </c>
      <c r="L158" s="164">
        <f t="shared" si="28"/>
        <v>0.32075471698113206</v>
      </c>
      <c r="M158" s="159" t="s">
        <v>594</v>
      </c>
      <c r="N158" s="165">
        <v>42858</v>
      </c>
      <c r="O158" s="1"/>
      <c r="P158" s="1"/>
      <c r="Q158" s="246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6">
        <v>76</v>
      </c>
      <c r="B159" s="157">
        <v>42678</v>
      </c>
      <c r="C159" s="157"/>
      <c r="D159" s="158" t="s">
        <v>464</v>
      </c>
      <c r="E159" s="159" t="s">
        <v>591</v>
      </c>
      <c r="F159" s="160">
        <v>155</v>
      </c>
      <c r="G159" s="159"/>
      <c r="H159" s="159">
        <v>210</v>
      </c>
      <c r="I159" s="161">
        <v>210</v>
      </c>
      <c r="J159" s="162" t="s">
        <v>730</v>
      </c>
      <c r="K159" s="163">
        <f t="shared" si="26"/>
        <v>55</v>
      </c>
      <c r="L159" s="164">
        <f t="shared" si="28"/>
        <v>0.35483870967741937</v>
      </c>
      <c r="M159" s="159" t="s">
        <v>594</v>
      </c>
      <c r="N159" s="165">
        <v>42944</v>
      </c>
      <c r="O159" s="1"/>
      <c r="P159" s="1"/>
      <c r="Q159" s="246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6">
        <v>77</v>
      </c>
      <c r="B160" s="167">
        <v>42710</v>
      </c>
      <c r="C160" s="167"/>
      <c r="D160" s="168" t="s">
        <v>731</v>
      </c>
      <c r="E160" s="169" t="s">
        <v>591</v>
      </c>
      <c r="F160" s="170">
        <v>150.5</v>
      </c>
      <c r="G160" s="170"/>
      <c r="H160" s="171">
        <v>72.5</v>
      </c>
      <c r="I160" s="171">
        <v>174</v>
      </c>
      <c r="J160" s="172" t="s">
        <v>732</v>
      </c>
      <c r="K160" s="173">
        <v>-78</v>
      </c>
      <c r="L160" s="174">
        <v>-0.51827242524916906</v>
      </c>
      <c r="M160" s="170" t="s">
        <v>604</v>
      </c>
      <c r="N160" s="167">
        <v>43333</v>
      </c>
      <c r="O160" s="1"/>
      <c r="P160" s="1"/>
      <c r="Q160" s="246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6">
        <v>78</v>
      </c>
      <c r="B161" s="157">
        <v>42712</v>
      </c>
      <c r="C161" s="157"/>
      <c r="D161" s="158" t="s">
        <v>733</v>
      </c>
      <c r="E161" s="159" t="s">
        <v>591</v>
      </c>
      <c r="F161" s="160">
        <v>380</v>
      </c>
      <c r="G161" s="159"/>
      <c r="H161" s="159">
        <v>478</v>
      </c>
      <c r="I161" s="161">
        <v>468</v>
      </c>
      <c r="J161" s="162" t="s">
        <v>679</v>
      </c>
      <c r="K161" s="163">
        <f t="shared" ref="K161:K163" si="29">H161-F161</f>
        <v>98</v>
      </c>
      <c r="L161" s="164">
        <f t="shared" ref="L161:L163" si="30">K161/F161</f>
        <v>0.25789473684210529</v>
      </c>
      <c r="M161" s="159" t="s">
        <v>594</v>
      </c>
      <c r="N161" s="165">
        <v>43025</v>
      </c>
      <c r="O161" s="1"/>
      <c r="P161" s="1"/>
      <c r="Q161" s="246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6">
        <v>79</v>
      </c>
      <c r="B162" s="157">
        <v>42734</v>
      </c>
      <c r="C162" s="157"/>
      <c r="D162" s="158" t="s">
        <v>121</v>
      </c>
      <c r="E162" s="159" t="s">
        <v>591</v>
      </c>
      <c r="F162" s="160">
        <v>305</v>
      </c>
      <c r="G162" s="159"/>
      <c r="H162" s="159">
        <v>375</v>
      </c>
      <c r="I162" s="161">
        <v>375</v>
      </c>
      <c r="J162" s="162" t="s">
        <v>679</v>
      </c>
      <c r="K162" s="163">
        <f t="shared" si="29"/>
        <v>70</v>
      </c>
      <c r="L162" s="164">
        <f t="shared" si="30"/>
        <v>0.22950819672131148</v>
      </c>
      <c r="M162" s="159" t="s">
        <v>594</v>
      </c>
      <c r="N162" s="165">
        <v>42768</v>
      </c>
      <c r="O162" s="1"/>
      <c r="P162" s="1"/>
      <c r="Q162" s="246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6">
        <v>80</v>
      </c>
      <c r="B163" s="157">
        <v>42739</v>
      </c>
      <c r="C163" s="157"/>
      <c r="D163" s="158" t="s">
        <v>104</v>
      </c>
      <c r="E163" s="159" t="s">
        <v>591</v>
      </c>
      <c r="F163" s="160">
        <v>99.5</v>
      </c>
      <c r="G163" s="159"/>
      <c r="H163" s="159">
        <v>158</v>
      </c>
      <c r="I163" s="161">
        <v>158</v>
      </c>
      <c r="J163" s="162" t="s">
        <v>679</v>
      </c>
      <c r="K163" s="163">
        <f t="shared" si="29"/>
        <v>58.5</v>
      </c>
      <c r="L163" s="164">
        <f t="shared" si="30"/>
        <v>0.5879396984924623</v>
      </c>
      <c r="M163" s="159" t="s">
        <v>594</v>
      </c>
      <c r="N163" s="165">
        <v>42898</v>
      </c>
      <c r="O163" s="1"/>
      <c r="P163" s="1"/>
      <c r="Q163" s="246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6">
        <v>81</v>
      </c>
      <c r="B164" s="157">
        <v>42739</v>
      </c>
      <c r="C164" s="157"/>
      <c r="D164" s="158" t="s">
        <v>104</v>
      </c>
      <c r="E164" s="159" t="s">
        <v>591</v>
      </c>
      <c r="F164" s="160">
        <v>99.5</v>
      </c>
      <c r="G164" s="159"/>
      <c r="H164" s="159">
        <v>158</v>
      </c>
      <c r="I164" s="161">
        <v>158</v>
      </c>
      <c r="J164" s="162" t="s">
        <v>679</v>
      </c>
      <c r="K164" s="163">
        <v>58.5</v>
      </c>
      <c r="L164" s="164">
        <v>0.58793969849246197</v>
      </c>
      <c r="M164" s="159" t="s">
        <v>594</v>
      </c>
      <c r="N164" s="165">
        <v>42898</v>
      </c>
      <c r="O164" s="1"/>
      <c r="P164" s="1"/>
      <c r="Q164" s="246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6">
        <v>82</v>
      </c>
      <c r="B165" s="157">
        <v>42786</v>
      </c>
      <c r="C165" s="157"/>
      <c r="D165" s="158" t="s">
        <v>210</v>
      </c>
      <c r="E165" s="159" t="s">
        <v>591</v>
      </c>
      <c r="F165" s="160">
        <v>140.5</v>
      </c>
      <c r="G165" s="159"/>
      <c r="H165" s="159">
        <v>220</v>
      </c>
      <c r="I165" s="161">
        <v>220</v>
      </c>
      <c r="J165" s="162" t="s">
        <v>679</v>
      </c>
      <c r="K165" s="163">
        <f>H165-F165</f>
        <v>79.5</v>
      </c>
      <c r="L165" s="164">
        <f>K165/F165</f>
        <v>0.5658362989323843</v>
      </c>
      <c r="M165" s="159" t="s">
        <v>594</v>
      </c>
      <c r="N165" s="165">
        <v>42864</v>
      </c>
      <c r="O165" s="1"/>
      <c r="P165" s="1"/>
      <c r="Q165" s="246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6">
        <v>83</v>
      </c>
      <c r="B166" s="157">
        <v>42786</v>
      </c>
      <c r="C166" s="157"/>
      <c r="D166" s="158" t="s">
        <v>734</v>
      </c>
      <c r="E166" s="159" t="s">
        <v>591</v>
      </c>
      <c r="F166" s="160">
        <v>202.5</v>
      </c>
      <c r="G166" s="159"/>
      <c r="H166" s="159">
        <v>234</v>
      </c>
      <c r="I166" s="161">
        <v>234</v>
      </c>
      <c r="J166" s="162" t="s">
        <v>679</v>
      </c>
      <c r="K166" s="163">
        <v>31.5</v>
      </c>
      <c r="L166" s="164">
        <v>0.155555555555556</v>
      </c>
      <c r="M166" s="159" t="s">
        <v>594</v>
      </c>
      <c r="N166" s="165">
        <v>42836</v>
      </c>
      <c r="O166" s="1"/>
      <c r="P166" s="1"/>
      <c r="Q166" s="246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6">
        <v>84</v>
      </c>
      <c r="B167" s="157">
        <v>42818</v>
      </c>
      <c r="C167" s="157"/>
      <c r="D167" s="158" t="s">
        <v>735</v>
      </c>
      <c r="E167" s="159" t="s">
        <v>591</v>
      </c>
      <c r="F167" s="160">
        <v>300.5</v>
      </c>
      <c r="G167" s="159"/>
      <c r="H167" s="159">
        <v>417.5</v>
      </c>
      <c r="I167" s="161">
        <v>420</v>
      </c>
      <c r="J167" s="162" t="s">
        <v>736</v>
      </c>
      <c r="K167" s="163">
        <f>H167-F167</f>
        <v>117</v>
      </c>
      <c r="L167" s="164">
        <f>K167/F167</f>
        <v>0.38935108153078202</v>
      </c>
      <c r="M167" s="159" t="s">
        <v>594</v>
      </c>
      <c r="N167" s="165">
        <v>43070</v>
      </c>
      <c r="O167" s="1"/>
      <c r="P167" s="1"/>
      <c r="Q167" s="246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6">
        <v>85</v>
      </c>
      <c r="B168" s="157">
        <v>42818</v>
      </c>
      <c r="C168" s="157"/>
      <c r="D168" s="158" t="s">
        <v>709</v>
      </c>
      <c r="E168" s="159" t="s">
        <v>591</v>
      </c>
      <c r="F168" s="160">
        <v>850</v>
      </c>
      <c r="G168" s="159"/>
      <c r="H168" s="159">
        <v>1042.5</v>
      </c>
      <c r="I168" s="161">
        <v>1023</v>
      </c>
      <c r="J168" s="162" t="s">
        <v>737</v>
      </c>
      <c r="K168" s="163">
        <v>192.5</v>
      </c>
      <c r="L168" s="164">
        <v>0.22647058823529401</v>
      </c>
      <c r="M168" s="159" t="s">
        <v>594</v>
      </c>
      <c r="N168" s="165">
        <v>42830</v>
      </c>
      <c r="O168" s="1"/>
      <c r="P168" s="1"/>
      <c r="Q168" s="246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6">
        <v>86</v>
      </c>
      <c r="B169" s="157">
        <v>42830</v>
      </c>
      <c r="C169" s="157"/>
      <c r="D169" s="158" t="s">
        <v>495</v>
      </c>
      <c r="E169" s="159" t="s">
        <v>591</v>
      </c>
      <c r="F169" s="160">
        <v>785</v>
      </c>
      <c r="G169" s="159"/>
      <c r="H169" s="159">
        <v>930</v>
      </c>
      <c r="I169" s="161">
        <v>920</v>
      </c>
      <c r="J169" s="162" t="s">
        <v>738</v>
      </c>
      <c r="K169" s="163">
        <f>H169-F169</f>
        <v>145</v>
      </c>
      <c r="L169" s="164">
        <f>K169/F169</f>
        <v>0.18471337579617833</v>
      </c>
      <c r="M169" s="159" t="s">
        <v>594</v>
      </c>
      <c r="N169" s="165">
        <v>42976</v>
      </c>
      <c r="O169" s="1"/>
      <c r="P169" s="1"/>
      <c r="Q169" s="246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66">
        <v>87</v>
      </c>
      <c r="B170" s="167">
        <v>42831</v>
      </c>
      <c r="C170" s="167"/>
      <c r="D170" s="168" t="s">
        <v>739</v>
      </c>
      <c r="E170" s="169" t="s">
        <v>591</v>
      </c>
      <c r="F170" s="170">
        <v>40</v>
      </c>
      <c r="G170" s="170"/>
      <c r="H170" s="171">
        <v>13.1</v>
      </c>
      <c r="I170" s="171">
        <v>60</v>
      </c>
      <c r="J170" s="172" t="s">
        <v>740</v>
      </c>
      <c r="K170" s="173">
        <v>-26.9</v>
      </c>
      <c r="L170" s="174">
        <v>-0.67249999999999999</v>
      </c>
      <c r="M170" s="170" t="s">
        <v>604</v>
      </c>
      <c r="N170" s="167">
        <v>43138</v>
      </c>
      <c r="O170" s="1"/>
      <c r="P170" s="1"/>
      <c r="Q170" s="246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6">
        <v>88</v>
      </c>
      <c r="B171" s="157">
        <v>42837</v>
      </c>
      <c r="C171" s="157"/>
      <c r="D171" s="158" t="s">
        <v>102</v>
      </c>
      <c r="E171" s="159" t="s">
        <v>591</v>
      </c>
      <c r="F171" s="160">
        <v>289.5</v>
      </c>
      <c r="G171" s="159"/>
      <c r="H171" s="159">
        <v>354</v>
      </c>
      <c r="I171" s="161">
        <v>360</v>
      </c>
      <c r="J171" s="162" t="s">
        <v>741</v>
      </c>
      <c r="K171" s="163">
        <f t="shared" ref="K171:K179" si="31">H171-F171</f>
        <v>64.5</v>
      </c>
      <c r="L171" s="164">
        <f t="shared" ref="L171:L179" si="32">K171/F171</f>
        <v>0.22279792746113988</v>
      </c>
      <c r="M171" s="159" t="s">
        <v>594</v>
      </c>
      <c r="N171" s="165">
        <v>43040</v>
      </c>
      <c r="O171" s="1"/>
      <c r="P171" s="1"/>
      <c r="Q171" s="246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6">
        <v>89</v>
      </c>
      <c r="B172" s="157">
        <v>42845</v>
      </c>
      <c r="C172" s="157"/>
      <c r="D172" s="158" t="s">
        <v>435</v>
      </c>
      <c r="E172" s="159" t="s">
        <v>591</v>
      </c>
      <c r="F172" s="160">
        <v>700</v>
      </c>
      <c r="G172" s="159"/>
      <c r="H172" s="159">
        <v>840</v>
      </c>
      <c r="I172" s="161">
        <v>840</v>
      </c>
      <c r="J172" s="162" t="s">
        <v>742</v>
      </c>
      <c r="K172" s="163">
        <f t="shared" si="31"/>
        <v>140</v>
      </c>
      <c r="L172" s="164">
        <f t="shared" si="32"/>
        <v>0.2</v>
      </c>
      <c r="M172" s="159" t="s">
        <v>594</v>
      </c>
      <c r="N172" s="165">
        <v>42893</v>
      </c>
      <c r="O172" s="1"/>
      <c r="P172" s="1"/>
      <c r="Q172" s="246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6">
        <v>90</v>
      </c>
      <c r="B173" s="157">
        <v>42887</v>
      </c>
      <c r="C173" s="157"/>
      <c r="D173" s="158" t="s">
        <v>743</v>
      </c>
      <c r="E173" s="159" t="s">
        <v>591</v>
      </c>
      <c r="F173" s="160">
        <v>130</v>
      </c>
      <c r="G173" s="159"/>
      <c r="H173" s="159">
        <v>144.25</v>
      </c>
      <c r="I173" s="161">
        <v>170</v>
      </c>
      <c r="J173" s="162" t="s">
        <v>744</v>
      </c>
      <c r="K173" s="163">
        <f t="shared" si="31"/>
        <v>14.25</v>
      </c>
      <c r="L173" s="164">
        <f t="shared" si="32"/>
        <v>0.10961538461538461</v>
      </c>
      <c r="M173" s="159" t="s">
        <v>594</v>
      </c>
      <c r="N173" s="165">
        <v>43675</v>
      </c>
      <c r="O173" s="1"/>
      <c r="P173" s="1"/>
      <c r="Q173" s="246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6">
        <v>91</v>
      </c>
      <c r="B174" s="157">
        <v>42901</v>
      </c>
      <c r="C174" s="157"/>
      <c r="D174" s="158" t="s">
        <v>745</v>
      </c>
      <c r="E174" s="159" t="s">
        <v>591</v>
      </c>
      <c r="F174" s="160">
        <v>214.5</v>
      </c>
      <c r="G174" s="159"/>
      <c r="H174" s="159">
        <v>262</v>
      </c>
      <c r="I174" s="161">
        <v>262</v>
      </c>
      <c r="J174" s="162" t="s">
        <v>614</v>
      </c>
      <c r="K174" s="163">
        <f t="shared" si="31"/>
        <v>47.5</v>
      </c>
      <c r="L174" s="164">
        <f t="shared" si="32"/>
        <v>0.22144522144522144</v>
      </c>
      <c r="M174" s="159" t="s">
        <v>594</v>
      </c>
      <c r="N174" s="165">
        <v>42977</v>
      </c>
      <c r="O174" s="1"/>
      <c r="P174" s="1"/>
      <c r="Q174" s="246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7">
        <v>92</v>
      </c>
      <c r="B175" s="188">
        <v>42933</v>
      </c>
      <c r="C175" s="188"/>
      <c r="D175" s="189" t="s">
        <v>746</v>
      </c>
      <c r="E175" s="190" t="s">
        <v>591</v>
      </c>
      <c r="F175" s="191">
        <v>370</v>
      </c>
      <c r="G175" s="190"/>
      <c r="H175" s="190">
        <v>447.5</v>
      </c>
      <c r="I175" s="192">
        <v>450</v>
      </c>
      <c r="J175" s="193" t="s">
        <v>679</v>
      </c>
      <c r="K175" s="163">
        <f t="shared" si="31"/>
        <v>77.5</v>
      </c>
      <c r="L175" s="194">
        <f t="shared" si="32"/>
        <v>0.20945945945945946</v>
      </c>
      <c r="M175" s="190" t="s">
        <v>594</v>
      </c>
      <c r="N175" s="195">
        <v>43035</v>
      </c>
      <c r="O175" s="1"/>
      <c r="P175" s="1"/>
      <c r="Q175" s="246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7">
        <v>93</v>
      </c>
      <c r="B176" s="188">
        <v>42943</v>
      </c>
      <c r="C176" s="188"/>
      <c r="D176" s="189" t="s">
        <v>208</v>
      </c>
      <c r="E176" s="190" t="s">
        <v>591</v>
      </c>
      <c r="F176" s="191">
        <v>657.5</v>
      </c>
      <c r="G176" s="190"/>
      <c r="H176" s="190">
        <v>825</v>
      </c>
      <c r="I176" s="192">
        <v>820</v>
      </c>
      <c r="J176" s="193" t="s">
        <v>679</v>
      </c>
      <c r="K176" s="163">
        <f t="shared" si="31"/>
        <v>167.5</v>
      </c>
      <c r="L176" s="194">
        <f t="shared" si="32"/>
        <v>0.25475285171102663</v>
      </c>
      <c r="M176" s="190" t="s">
        <v>594</v>
      </c>
      <c r="N176" s="195">
        <v>43090</v>
      </c>
      <c r="O176" s="1"/>
      <c r="P176" s="1"/>
      <c r="Q176" s="246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6">
        <v>94</v>
      </c>
      <c r="B177" s="157">
        <v>42964</v>
      </c>
      <c r="C177" s="157"/>
      <c r="D177" s="158" t="s">
        <v>383</v>
      </c>
      <c r="E177" s="159" t="s">
        <v>591</v>
      </c>
      <c r="F177" s="160">
        <v>605</v>
      </c>
      <c r="G177" s="159"/>
      <c r="H177" s="159">
        <v>750</v>
      </c>
      <c r="I177" s="161">
        <v>750</v>
      </c>
      <c r="J177" s="162" t="s">
        <v>738</v>
      </c>
      <c r="K177" s="163">
        <f t="shared" si="31"/>
        <v>145</v>
      </c>
      <c r="L177" s="164">
        <f t="shared" si="32"/>
        <v>0.23966942148760331</v>
      </c>
      <c r="M177" s="159" t="s">
        <v>594</v>
      </c>
      <c r="N177" s="165">
        <v>43027</v>
      </c>
      <c r="O177" s="1"/>
      <c r="P177" s="1"/>
      <c r="Q177" s="246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66">
        <v>95</v>
      </c>
      <c r="B178" s="167">
        <v>42979</v>
      </c>
      <c r="C178" s="167"/>
      <c r="D178" s="175" t="s">
        <v>747</v>
      </c>
      <c r="E178" s="170" t="s">
        <v>591</v>
      </c>
      <c r="F178" s="170">
        <v>255</v>
      </c>
      <c r="G178" s="171"/>
      <c r="H178" s="171">
        <v>217.25</v>
      </c>
      <c r="I178" s="171">
        <v>320</v>
      </c>
      <c r="J178" s="172" t="s">
        <v>748</v>
      </c>
      <c r="K178" s="173">
        <f t="shared" si="31"/>
        <v>-37.75</v>
      </c>
      <c r="L178" s="176">
        <f t="shared" si="32"/>
        <v>-0.14803921568627451</v>
      </c>
      <c r="M178" s="170" t="s">
        <v>604</v>
      </c>
      <c r="N178" s="167">
        <v>43661</v>
      </c>
      <c r="O178" s="1"/>
      <c r="P178" s="1"/>
      <c r="Q178" s="246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6">
        <v>96</v>
      </c>
      <c r="B179" s="157">
        <v>42997</v>
      </c>
      <c r="C179" s="157"/>
      <c r="D179" s="158" t="s">
        <v>749</v>
      </c>
      <c r="E179" s="159" t="s">
        <v>591</v>
      </c>
      <c r="F179" s="160">
        <v>215</v>
      </c>
      <c r="G179" s="159"/>
      <c r="H179" s="159">
        <v>258</v>
      </c>
      <c r="I179" s="161">
        <v>258</v>
      </c>
      <c r="J179" s="162" t="s">
        <v>679</v>
      </c>
      <c r="K179" s="163">
        <f t="shared" si="31"/>
        <v>43</v>
      </c>
      <c r="L179" s="164">
        <f t="shared" si="32"/>
        <v>0.2</v>
      </c>
      <c r="M179" s="159" t="s">
        <v>594</v>
      </c>
      <c r="N179" s="165">
        <v>43040</v>
      </c>
      <c r="O179" s="1"/>
      <c r="P179" s="1"/>
      <c r="Q179" s="246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6">
        <v>97</v>
      </c>
      <c r="B180" s="157">
        <v>42997</v>
      </c>
      <c r="C180" s="157"/>
      <c r="D180" s="158" t="s">
        <v>749</v>
      </c>
      <c r="E180" s="159" t="s">
        <v>591</v>
      </c>
      <c r="F180" s="160">
        <v>215</v>
      </c>
      <c r="G180" s="159"/>
      <c r="H180" s="159">
        <v>258</v>
      </c>
      <c r="I180" s="161">
        <v>258</v>
      </c>
      <c r="J180" s="193" t="s">
        <v>679</v>
      </c>
      <c r="K180" s="163">
        <v>43</v>
      </c>
      <c r="L180" s="164">
        <v>0.2</v>
      </c>
      <c r="M180" s="159" t="s">
        <v>594</v>
      </c>
      <c r="N180" s="165">
        <v>43040</v>
      </c>
      <c r="O180" s="1"/>
      <c r="P180" s="1"/>
      <c r="Q180" s="246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7">
        <v>98</v>
      </c>
      <c r="B181" s="188">
        <v>42998</v>
      </c>
      <c r="C181" s="188"/>
      <c r="D181" s="189" t="s">
        <v>750</v>
      </c>
      <c r="E181" s="190" t="s">
        <v>591</v>
      </c>
      <c r="F181" s="160">
        <v>75</v>
      </c>
      <c r="G181" s="190"/>
      <c r="H181" s="190">
        <v>90</v>
      </c>
      <c r="I181" s="192">
        <v>90</v>
      </c>
      <c r="J181" s="162" t="s">
        <v>751</v>
      </c>
      <c r="K181" s="163">
        <f t="shared" ref="K181:K186" si="33">H181-F181</f>
        <v>15</v>
      </c>
      <c r="L181" s="164">
        <f t="shared" ref="L181:L186" si="34">K181/F181</f>
        <v>0.2</v>
      </c>
      <c r="M181" s="159" t="s">
        <v>594</v>
      </c>
      <c r="N181" s="165">
        <v>43019</v>
      </c>
      <c r="O181" s="1"/>
      <c r="P181" s="1"/>
      <c r="Q181" s="246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7">
        <v>99</v>
      </c>
      <c r="B182" s="188">
        <v>43011</v>
      </c>
      <c r="C182" s="188"/>
      <c r="D182" s="189" t="s">
        <v>752</v>
      </c>
      <c r="E182" s="190" t="s">
        <v>591</v>
      </c>
      <c r="F182" s="191">
        <v>315</v>
      </c>
      <c r="G182" s="190"/>
      <c r="H182" s="190">
        <v>392</v>
      </c>
      <c r="I182" s="192">
        <v>384</v>
      </c>
      <c r="J182" s="193" t="s">
        <v>753</v>
      </c>
      <c r="K182" s="163">
        <f t="shared" si="33"/>
        <v>77</v>
      </c>
      <c r="L182" s="194">
        <f t="shared" si="34"/>
        <v>0.24444444444444444</v>
      </c>
      <c r="M182" s="190" t="s">
        <v>594</v>
      </c>
      <c r="N182" s="195">
        <v>43017</v>
      </c>
      <c r="O182" s="1"/>
      <c r="P182" s="1"/>
      <c r="Q182" s="246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7">
        <v>100</v>
      </c>
      <c r="B183" s="188">
        <v>43013</v>
      </c>
      <c r="C183" s="188"/>
      <c r="D183" s="189" t="s">
        <v>468</v>
      </c>
      <c r="E183" s="190" t="s">
        <v>591</v>
      </c>
      <c r="F183" s="191">
        <v>145</v>
      </c>
      <c r="G183" s="190"/>
      <c r="H183" s="190">
        <v>179</v>
      </c>
      <c r="I183" s="192">
        <v>180</v>
      </c>
      <c r="J183" s="193" t="s">
        <v>754</v>
      </c>
      <c r="K183" s="163">
        <f t="shared" si="33"/>
        <v>34</v>
      </c>
      <c r="L183" s="194">
        <f t="shared" si="34"/>
        <v>0.23448275862068965</v>
      </c>
      <c r="M183" s="190" t="s">
        <v>594</v>
      </c>
      <c r="N183" s="195">
        <v>43025</v>
      </c>
      <c r="O183" s="1"/>
      <c r="P183" s="1"/>
      <c r="Q183" s="246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7">
        <v>101</v>
      </c>
      <c r="B184" s="188">
        <v>43014</v>
      </c>
      <c r="C184" s="188"/>
      <c r="D184" s="189" t="s">
        <v>358</v>
      </c>
      <c r="E184" s="190" t="s">
        <v>591</v>
      </c>
      <c r="F184" s="191">
        <v>256</v>
      </c>
      <c r="G184" s="190"/>
      <c r="H184" s="190">
        <v>323</v>
      </c>
      <c r="I184" s="192">
        <v>320</v>
      </c>
      <c r="J184" s="193" t="s">
        <v>679</v>
      </c>
      <c r="K184" s="163">
        <f t="shared" si="33"/>
        <v>67</v>
      </c>
      <c r="L184" s="194">
        <f t="shared" si="34"/>
        <v>0.26171875</v>
      </c>
      <c r="M184" s="190" t="s">
        <v>594</v>
      </c>
      <c r="N184" s="195">
        <v>43067</v>
      </c>
      <c r="O184" s="1"/>
      <c r="P184" s="1"/>
      <c r="Q184" s="246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7">
        <v>102</v>
      </c>
      <c r="B185" s="188">
        <v>43017</v>
      </c>
      <c r="C185" s="188"/>
      <c r="D185" s="189" t="s">
        <v>372</v>
      </c>
      <c r="E185" s="190" t="s">
        <v>591</v>
      </c>
      <c r="F185" s="191">
        <v>137.5</v>
      </c>
      <c r="G185" s="190"/>
      <c r="H185" s="190">
        <v>184</v>
      </c>
      <c r="I185" s="192">
        <v>183</v>
      </c>
      <c r="J185" s="193" t="s">
        <v>755</v>
      </c>
      <c r="K185" s="163">
        <f t="shared" si="33"/>
        <v>46.5</v>
      </c>
      <c r="L185" s="194">
        <f t="shared" si="34"/>
        <v>0.33818181818181819</v>
      </c>
      <c r="M185" s="190" t="s">
        <v>594</v>
      </c>
      <c r="N185" s="195">
        <v>43108</v>
      </c>
      <c r="O185" s="1"/>
      <c r="P185" s="1"/>
      <c r="Q185" s="246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7">
        <v>103</v>
      </c>
      <c r="B186" s="188">
        <v>43018</v>
      </c>
      <c r="C186" s="188"/>
      <c r="D186" s="189" t="s">
        <v>756</v>
      </c>
      <c r="E186" s="190" t="s">
        <v>591</v>
      </c>
      <c r="F186" s="191">
        <v>125.5</v>
      </c>
      <c r="G186" s="190"/>
      <c r="H186" s="190">
        <v>158</v>
      </c>
      <c r="I186" s="192">
        <v>155</v>
      </c>
      <c r="J186" s="193" t="s">
        <v>757</v>
      </c>
      <c r="K186" s="163">
        <f t="shared" si="33"/>
        <v>32.5</v>
      </c>
      <c r="L186" s="194">
        <f t="shared" si="34"/>
        <v>0.25896414342629481</v>
      </c>
      <c r="M186" s="190" t="s">
        <v>594</v>
      </c>
      <c r="N186" s="195">
        <v>43067</v>
      </c>
      <c r="O186" s="1"/>
      <c r="P186" s="1"/>
      <c r="Q186" s="246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7">
        <v>104</v>
      </c>
      <c r="B187" s="188">
        <v>43018</v>
      </c>
      <c r="C187" s="188"/>
      <c r="D187" s="189" t="s">
        <v>758</v>
      </c>
      <c r="E187" s="190" t="s">
        <v>591</v>
      </c>
      <c r="F187" s="191">
        <v>895</v>
      </c>
      <c r="G187" s="190"/>
      <c r="H187" s="190">
        <v>1122.5</v>
      </c>
      <c r="I187" s="192">
        <v>1078</v>
      </c>
      <c r="J187" s="193" t="s">
        <v>759</v>
      </c>
      <c r="K187" s="163">
        <v>227.5</v>
      </c>
      <c r="L187" s="194">
        <v>0.25418994413407803</v>
      </c>
      <c r="M187" s="190" t="s">
        <v>594</v>
      </c>
      <c r="N187" s="195">
        <v>43117</v>
      </c>
      <c r="O187" s="1"/>
      <c r="P187" s="1"/>
      <c r="Q187" s="246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7">
        <v>105</v>
      </c>
      <c r="B188" s="188">
        <v>43020</v>
      </c>
      <c r="C188" s="188"/>
      <c r="D188" s="189" t="s">
        <v>367</v>
      </c>
      <c r="E188" s="190" t="s">
        <v>591</v>
      </c>
      <c r="F188" s="191">
        <v>525</v>
      </c>
      <c r="G188" s="190"/>
      <c r="H188" s="190">
        <v>629</v>
      </c>
      <c r="I188" s="192">
        <v>629</v>
      </c>
      <c r="J188" s="193" t="s">
        <v>679</v>
      </c>
      <c r="K188" s="163">
        <v>104</v>
      </c>
      <c r="L188" s="194">
        <v>0.19809523809523799</v>
      </c>
      <c r="M188" s="190" t="s">
        <v>594</v>
      </c>
      <c r="N188" s="195">
        <v>43119</v>
      </c>
      <c r="O188" s="1"/>
      <c r="P188" s="1"/>
      <c r="Q188" s="246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7">
        <v>106</v>
      </c>
      <c r="B189" s="188">
        <v>43046</v>
      </c>
      <c r="C189" s="188"/>
      <c r="D189" s="189" t="s">
        <v>408</v>
      </c>
      <c r="E189" s="190" t="s">
        <v>591</v>
      </c>
      <c r="F189" s="191">
        <v>740</v>
      </c>
      <c r="G189" s="190"/>
      <c r="H189" s="190">
        <v>892.5</v>
      </c>
      <c r="I189" s="192">
        <v>900</v>
      </c>
      <c r="J189" s="193" t="s">
        <v>760</v>
      </c>
      <c r="K189" s="163">
        <f t="shared" ref="K189:K191" si="35">H189-F189</f>
        <v>152.5</v>
      </c>
      <c r="L189" s="194">
        <f t="shared" ref="L189:L191" si="36">K189/F189</f>
        <v>0.20608108108108109</v>
      </c>
      <c r="M189" s="190" t="s">
        <v>594</v>
      </c>
      <c r="N189" s="195">
        <v>43052</v>
      </c>
      <c r="O189" s="1"/>
      <c r="P189" s="1"/>
      <c r="Q189" s="246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6">
        <v>107</v>
      </c>
      <c r="B190" s="157">
        <v>43073</v>
      </c>
      <c r="C190" s="157"/>
      <c r="D190" s="158" t="s">
        <v>761</v>
      </c>
      <c r="E190" s="159" t="s">
        <v>591</v>
      </c>
      <c r="F190" s="160">
        <v>118.5</v>
      </c>
      <c r="G190" s="159"/>
      <c r="H190" s="159">
        <v>143.5</v>
      </c>
      <c r="I190" s="161">
        <v>145</v>
      </c>
      <c r="J190" s="162" t="s">
        <v>762</v>
      </c>
      <c r="K190" s="163">
        <f t="shared" si="35"/>
        <v>25</v>
      </c>
      <c r="L190" s="164">
        <f t="shared" si="36"/>
        <v>0.2109704641350211</v>
      </c>
      <c r="M190" s="159" t="s">
        <v>594</v>
      </c>
      <c r="N190" s="165">
        <v>43097</v>
      </c>
      <c r="O190" s="1"/>
      <c r="P190" s="1"/>
      <c r="Q190" s="246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66">
        <v>108</v>
      </c>
      <c r="B191" s="167">
        <v>43090</v>
      </c>
      <c r="C191" s="167"/>
      <c r="D191" s="168" t="s">
        <v>440</v>
      </c>
      <c r="E191" s="169" t="s">
        <v>591</v>
      </c>
      <c r="F191" s="170">
        <v>715</v>
      </c>
      <c r="G191" s="170"/>
      <c r="H191" s="171">
        <v>500</v>
      </c>
      <c r="I191" s="171">
        <v>872</v>
      </c>
      <c r="J191" s="172" t="s">
        <v>763</v>
      </c>
      <c r="K191" s="173">
        <f t="shared" si="35"/>
        <v>-215</v>
      </c>
      <c r="L191" s="174">
        <f t="shared" si="36"/>
        <v>-0.30069930069930068</v>
      </c>
      <c r="M191" s="170" t="s">
        <v>604</v>
      </c>
      <c r="N191" s="167">
        <v>43670</v>
      </c>
      <c r="O191" s="1"/>
      <c r="P191" s="1"/>
      <c r="Q191" s="246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6">
        <v>109</v>
      </c>
      <c r="B192" s="157">
        <v>43098</v>
      </c>
      <c r="C192" s="157"/>
      <c r="D192" s="158" t="s">
        <v>752</v>
      </c>
      <c r="E192" s="159" t="s">
        <v>591</v>
      </c>
      <c r="F192" s="160">
        <v>435</v>
      </c>
      <c r="G192" s="159"/>
      <c r="H192" s="159">
        <v>542.5</v>
      </c>
      <c r="I192" s="161">
        <v>539</v>
      </c>
      <c r="J192" s="162" t="s">
        <v>679</v>
      </c>
      <c r="K192" s="163">
        <v>107.5</v>
      </c>
      <c r="L192" s="164">
        <v>0.247126436781609</v>
      </c>
      <c r="M192" s="159" t="s">
        <v>594</v>
      </c>
      <c r="N192" s="165">
        <v>43206</v>
      </c>
      <c r="O192" s="1"/>
      <c r="P192" s="1"/>
      <c r="Q192" s="246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6">
        <v>110</v>
      </c>
      <c r="B193" s="157">
        <v>43098</v>
      </c>
      <c r="C193" s="157"/>
      <c r="D193" s="158" t="s">
        <v>560</v>
      </c>
      <c r="E193" s="159" t="s">
        <v>591</v>
      </c>
      <c r="F193" s="160">
        <v>885</v>
      </c>
      <c r="G193" s="159"/>
      <c r="H193" s="159">
        <v>1090</v>
      </c>
      <c r="I193" s="161">
        <v>1084</v>
      </c>
      <c r="J193" s="162" t="s">
        <v>679</v>
      </c>
      <c r="K193" s="163">
        <v>205</v>
      </c>
      <c r="L193" s="164">
        <v>0.23163841807909599</v>
      </c>
      <c r="M193" s="159" t="s">
        <v>594</v>
      </c>
      <c r="N193" s="165">
        <v>43213</v>
      </c>
      <c r="O193" s="1"/>
      <c r="P193" s="1"/>
      <c r="Q193" s="246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96">
        <v>111</v>
      </c>
      <c r="B194" s="197">
        <v>43192</v>
      </c>
      <c r="C194" s="197"/>
      <c r="D194" s="175" t="s">
        <v>764</v>
      </c>
      <c r="E194" s="170" t="s">
        <v>591</v>
      </c>
      <c r="F194" s="198">
        <v>478.5</v>
      </c>
      <c r="G194" s="170"/>
      <c r="H194" s="170">
        <v>442</v>
      </c>
      <c r="I194" s="171">
        <v>613</v>
      </c>
      <c r="J194" s="172" t="s">
        <v>765</v>
      </c>
      <c r="K194" s="173">
        <f t="shared" ref="K194:K197" si="37">H194-F194</f>
        <v>-36.5</v>
      </c>
      <c r="L194" s="174">
        <f t="shared" ref="L194:L197" si="38">K194/F194</f>
        <v>-7.6280041797283177E-2</v>
      </c>
      <c r="M194" s="170" t="s">
        <v>604</v>
      </c>
      <c r="N194" s="167">
        <v>43762</v>
      </c>
      <c r="O194" s="1"/>
      <c r="P194" s="1"/>
      <c r="Q194" s="246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6">
        <v>112</v>
      </c>
      <c r="B195" s="167">
        <v>43194</v>
      </c>
      <c r="C195" s="167"/>
      <c r="D195" s="168" t="s">
        <v>766</v>
      </c>
      <c r="E195" s="169" t="s">
        <v>591</v>
      </c>
      <c r="F195" s="170">
        <f>141.5-7.3</f>
        <v>134.19999999999999</v>
      </c>
      <c r="G195" s="170"/>
      <c r="H195" s="171">
        <v>77</v>
      </c>
      <c r="I195" s="171">
        <v>180</v>
      </c>
      <c r="J195" s="172" t="s">
        <v>767</v>
      </c>
      <c r="K195" s="173">
        <f t="shared" si="37"/>
        <v>-57.199999999999989</v>
      </c>
      <c r="L195" s="174">
        <f t="shared" si="38"/>
        <v>-0.42622950819672129</v>
      </c>
      <c r="M195" s="170" t="s">
        <v>604</v>
      </c>
      <c r="N195" s="167">
        <v>43522</v>
      </c>
      <c r="O195" s="1"/>
      <c r="P195" s="1"/>
      <c r="Q195" s="246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6">
        <v>113</v>
      </c>
      <c r="B196" s="167">
        <v>43209</v>
      </c>
      <c r="C196" s="167"/>
      <c r="D196" s="168" t="s">
        <v>768</v>
      </c>
      <c r="E196" s="169" t="s">
        <v>591</v>
      </c>
      <c r="F196" s="170">
        <v>430</v>
      </c>
      <c r="G196" s="170"/>
      <c r="H196" s="171">
        <v>220</v>
      </c>
      <c r="I196" s="171">
        <v>537</v>
      </c>
      <c r="J196" s="172" t="s">
        <v>769</v>
      </c>
      <c r="K196" s="173">
        <f t="shared" si="37"/>
        <v>-210</v>
      </c>
      <c r="L196" s="174">
        <f t="shared" si="38"/>
        <v>-0.48837209302325579</v>
      </c>
      <c r="M196" s="170" t="s">
        <v>604</v>
      </c>
      <c r="N196" s="167">
        <v>43252</v>
      </c>
      <c r="O196" s="1"/>
      <c r="P196" s="1"/>
      <c r="Q196" s="246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7">
        <v>114</v>
      </c>
      <c r="B197" s="188">
        <v>43220</v>
      </c>
      <c r="C197" s="188"/>
      <c r="D197" s="189" t="s">
        <v>770</v>
      </c>
      <c r="E197" s="190" t="s">
        <v>591</v>
      </c>
      <c r="F197" s="190">
        <v>153.5</v>
      </c>
      <c r="G197" s="190"/>
      <c r="H197" s="190">
        <v>196</v>
      </c>
      <c r="I197" s="192">
        <v>196</v>
      </c>
      <c r="J197" s="162" t="s">
        <v>771</v>
      </c>
      <c r="K197" s="163">
        <f t="shared" si="37"/>
        <v>42.5</v>
      </c>
      <c r="L197" s="164">
        <f t="shared" si="38"/>
        <v>0.27687296416938112</v>
      </c>
      <c r="M197" s="159" t="s">
        <v>594</v>
      </c>
      <c r="N197" s="165">
        <v>43605</v>
      </c>
      <c r="O197" s="1"/>
      <c r="P197" s="1"/>
      <c r="Q197" s="246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6">
        <v>115</v>
      </c>
      <c r="B198" s="167">
        <v>43306</v>
      </c>
      <c r="C198" s="167"/>
      <c r="D198" s="168" t="s">
        <v>739</v>
      </c>
      <c r="E198" s="169" t="s">
        <v>591</v>
      </c>
      <c r="F198" s="170">
        <v>27.5</v>
      </c>
      <c r="G198" s="170"/>
      <c r="H198" s="171">
        <v>13.1</v>
      </c>
      <c r="I198" s="171">
        <v>60</v>
      </c>
      <c r="J198" s="172" t="s">
        <v>772</v>
      </c>
      <c r="K198" s="173">
        <v>-14.4</v>
      </c>
      <c r="L198" s="174">
        <v>-0.52363636363636401</v>
      </c>
      <c r="M198" s="170" t="s">
        <v>604</v>
      </c>
      <c r="N198" s="167">
        <v>43138</v>
      </c>
      <c r="O198" s="1"/>
      <c r="P198" s="1"/>
      <c r="Q198" s="246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6">
        <v>116</v>
      </c>
      <c r="B199" s="197">
        <v>43318</v>
      </c>
      <c r="C199" s="197"/>
      <c r="D199" s="175" t="s">
        <v>773</v>
      </c>
      <c r="E199" s="170" t="s">
        <v>591</v>
      </c>
      <c r="F199" s="170">
        <v>148.5</v>
      </c>
      <c r="G199" s="170"/>
      <c r="H199" s="170">
        <v>102</v>
      </c>
      <c r="I199" s="171">
        <v>182</v>
      </c>
      <c r="J199" s="172" t="s">
        <v>774</v>
      </c>
      <c r="K199" s="173">
        <f>H199-F199</f>
        <v>-46.5</v>
      </c>
      <c r="L199" s="174">
        <f>K199/F199</f>
        <v>-0.31313131313131315</v>
      </c>
      <c r="M199" s="170" t="s">
        <v>604</v>
      </c>
      <c r="N199" s="167">
        <v>43661</v>
      </c>
      <c r="O199" s="1"/>
      <c r="P199" s="1"/>
      <c r="Q199" s="246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6">
        <v>117</v>
      </c>
      <c r="B200" s="157">
        <v>43335</v>
      </c>
      <c r="C200" s="157"/>
      <c r="D200" s="158" t="s">
        <v>775</v>
      </c>
      <c r="E200" s="159" t="s">
        <v>591</v>
      </c>
      <c r="F200" s="190">
        <v>285</v>
      </c>
      <c r="G200" s="159"/>
      <c r="H200" s="159">
        <v>355</v>
      </c>
      <c r="I200" s="161">
        <v>364</v>
      </c>
      <c r="J200" s="162" t="s">
        <v>776</v>
      </c>
      <c r="K200" s="163">
        <v>70</v>
      </c>
      <c r="L200" s="164">
        <v>0.24561403508771901</v>
      </c>
      <c r="M200" s="159" t="s">
        <v>594</v>
      </c>
      <c r="N200" s="165">
        <v>43455</v>
      </c>
      <c r="O200" s="1"/>
      <c r="P200" s="1"/>
      <c r="Q200" s="246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6">
        <v>118</v>
      </c>
      <c r="B201" s="157">
        <v>43341</v>
      </c>
      <c r="C201" s="157"/>
      <c r="D201" s="158" t="s">
        <v>398</v>
      </c>
      <c r="E201" s="159" t="s">
        <v>591</v>
      </c>
      <c r="F201" s="190">
        <v>525</v>
      </c>
      <c r="G201" s="159"/>
      <c r="H201" s="159">
        <v>585</v>
      </c>
      <c r="I201" s="161">
        <v>635</v>
      </c>
      <c r="J201" s="162" t="s">
        <v>777</v>
      </c>
      <c r="K201" s="163">
        <f t="shared" ref="K201:K252" si="39">H201-F201</f>
        <v>60</v>
      </c>
      <c r="L201" s="164">
        <f t="shared" ref="L201:L252" si="40">K201/F201</f>
        <v>0.11428571428571428</v>
      </c>
      <c r="M201" s="159" t="s">
        <v>594</v>
      </c>
      <c r="N201" s="165">
        <v>43662</v>
      </c>
      <c r="O201" s="1"/>
      <c r="P201" s="1"/>
      <c r="Q201" s="246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6">
        <v>119</v>
      </c>
      <c r="B202" s="157">
        <v>43395</v>
      </c>
      <c r="C202" s="157"/>
      <c r="D202" s="158" t="s">
        <v>383</v>
      </c>
      <c r="E202" s="159" t="s">
        <v>591</v>
      </c>
      <c r="F202" s="190">
        <v>475</v>
      </c>
      <c r="G202" s="159"/>
      <c r="H202" s="159">
        <v>574</v>
      </c>
      <c r="I202" s="161">
        <v>570</v>
      </c>
      <c r="J202" s="162" t="s">
        <v>679</v>
      </c>
      <c r="K202" s="163">
        <f t="shared" si="39"/>
        <v>99</v>
      </c>
      <c r="L202" s="164">
        <f t="shared" si="40"/>
        <v>0.20842105263157895</v>
      </c>
      <c r="M202" s="159" t="s">
        <v>594</v>
      </c>
      <c r="N202" s="165">
        <v>43403</v>
      </c>
      <c r="O202" s="1"/>
      <c r="P202" s="1"/>
      <c r="Q202" s="246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7">
        <v>120</v>
      </c>
      <c r="B203" s="188">
        <v>43397</v>
      </c>
      <c r="C203" s="188"/>
      <c r="D203" s="189" t="s">
        <v>778</v>
      </c>
      <c r="E203" s="190" t="s">
        <v>591</v>
      </c>
      <c r="F203" s="190">
        <v>707.5</v>
      </c>
      <c r="G203" s="190"/>
      <c r="H203" s="190">
        <v>872</v>
      </c>
      <c r="I203" s="192">
        <v>872</v>
      </c>
      <c r="J203" s="193" t="s">
        <v>679</v>
      </c>
      <c r="K203" s="163">
        <f t="shared" si="39"/>
        <v>164.5</v>
      </c>
      <c r="L203" s="194">
        <f t="shared" si="40"/>
        <v>0.23250883392226149</v>
      </c>
      <c r="M203" s="190" t="s">
        <v>594</v>
      </c>
      <c r="N203" s="195">
        <v>43482</v>
      </c>
      <c r="O203" s="1"/>
      <c r="P203" s="1"/>
      <c r="Q203" s="246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7">
        <v>121</v>
      </c>
      <c r="B204" s="188">
        <v>43398</v>
      </c>
      <c r="C204" s="188"/>
      <c r="D204" s="189" t="s">
        <v>779</v>
      </c>
      <c r="E204" s="190" t="s">
        <v>591</v>
      </c>
      <c r="F204" s="190">
        <v>162</v>
      </c>
      <c r="G204" s="190"/>
      <c r="H204" s="190">
        <v>204</v>
      </c>
      <c r="I204" s="192">
        <v>209</v>
      </c>
      <c r="J204" s="193" t="s">
        <v>780</v>
      </c>
      <c r="K204" s="163">
        <f t="shared" si="39"/>
        <v>42</v>
      </c>
      <c r="L204" s="194">
        <f t="shared" si="40"/>
        <v>0.25925925925925924</v>
      </c>
      <c r="M204" s="190" t="s">
        <v>594</v>
      </c>
      <c r="N204" s="195">
        <v>43539</v>
      </c>
      <c r="O204" s="1"/>
      <c r="P204" s="1"/>
      <c r="Q204" s="246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7">
        <v>122</v>
      </c>
      <c r="B205" s="188">
        <v>43399</v>
      </c>
      <c r="C205" s="188"/>
      <c r="D205" s="189" t="s">
        <v>488</v>
      </c>
      <c r="E205" s="190" t="s">
        <v>591</v>
      </c>
      <c r="F205" s="190">
        <v>240</v>
      </c>
      <c r="G205" s="190"/>
      <c r="H205" s="190">
        <v>297</v>
      </c>
      <c r="I205" s="192">
        <v>297</v>
      </c>
      <c r="J205" s="193" t="s">
        <v>679</v>
      </c>
      <c r="K205" s="199">
        <f t="shared" si="39"/>
        <v>57</v>
      </c>
      <c r="L205" s="194">
        <f t="shared" si="40"/>
        <v>0.23749999999999999</v>
      </c>
      <c r="M205" s="190" t="s">
        <v>594</v>
      </c>
      <c r="N205" s="195">
        <v>43417</v>
      </c>
      <c r="O205" s="1"/>
      <c r="P205" s="1"/>
      <c r="Q205" s="246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6">
        <v>123</v>
      </c>
      <c r="B206" s="157">
        <v>43439</v>
      </c>
      <c r="C206" s="157"/>
      <c r="D206" s="158" t="s">
        <v>781</v>
      </c>
      <c r="E206" s="159" t="s">
        <v>591</v>
      </c>
      <c r="F206" s="159">
        <v>202.5</v>
      </c>
      <c r="G206" s="159"/>
      <c r="H206" s="159">
        <v>255</v>
      </c>
      <c r="I206" s="161">
        <v>252</v>
      </c>
      <c r="J206" s="162" t="s">
        <v>679</v>
      </c>
      <c r="K206" s="163">
        <f t="shared" si="39"/>
        <v>52.5</v>
      </c>
      <c r="L206" s="164">
        <f t="shared" si="40"/>
        <v>0.25925925925925924</v>
      </c>
      <c r="M206" s="159" t="s">
        <v>594</v>
      </c>
      <c r="N206" s="165">
        <v>43542</v>
      </c>
      <c r="O206" s="1"/>
      <c r="P206" s="1"/>
      <c r="Q206" s="246"/>
      <c r="R206" s="1"/>
      <c r="S206" s="6" t="s">
        <v>782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7">
        <v>124</v>
      </c>
      <c r="B207" s="188">
        <v>43465</v>
      </c>
      <c r="C207" s="157"/>
      <c r="D207" s="189" t="s">
        <v>159</v>
      </c>
      <c r="E207" s="190" t="s">
        <v>591</v>
      </c>
      <c r="F207" s="190">
        <v>710</v>
      </c>
      <c r="G207" s="190"/>
      <c r="H207" s="190">
        <v>866</v>
      </c>
      <c r="I207" s="192">
        <v>866</v>
      </c>
      <c r="J207" s="193" t="s">
        <v>679</v>
      </c>
      <c r="K207" s="163">
        <f t="shared" si="39"/>
        <v>156</v>
      </c>
      <c r="L207" s="164">
        <f t="shared" si="40"/>
        <v>0.21971830985915494</v>
      </c>
      <c r="M207" s="159" t="s">
        <v>594</v>
      </c>
      <c r="N207" s="165">
        <v>43553</v>
      </c>
      <c r="O207" s="1"/>
      <c r="P207" s="1"/>
      <c r="Q207" s="246"/>
      <c r="R207" s="1"/>
      <c r="S207" s="6" t="s">
        <v>782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7">
        <v>125</v>
      </c>
      <c r="B208" s="188">
        <v>43522</v>
      </c>
      <c r="C208" s="188"/>
      <c r="D208" s="189" t="s">
        <v>174</v>
      </c>
      <c r="E208" s="190" t="s">
        <v>591</v>
      </c>
      <c r="F208" s="190">
        <v>337.25</v>
      </c>
      <c r="G208" s="190"/>
      <c r="H208" s="190">
        <v>398.5</v>
      </c>
      <c r="I208" s="192">
        <v>411</v>
      </c>
      <c r="J208" s="162" t="s">
        <v>783</v>
      </c>
      <c r="K208" s="163">
        <f t="shared" si="39"/>
        <v>61.25</v>
      </c>
      <c r="L208" s="164">
        <f t="shared" si="40"/>
        <v>0.1816160118606375</v>
      </c>
      <c r="M208" s="159" t="s">
        <v>594</v>
      </c>
      <c r="N208" s="165">
        <v>43760</v>
      </c>
      <c r="O208" s="1"/>
      <c r="P208" s="1"/>
      <c r="Q208" s="246"/>
      <c r="R208" s="1"/>
      <c r="S208" s="6" t="s">
        <v>782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200">
        <v>126</v>
      </c>
      <c r="B209" s="201">
        <v>43559</v>
      </c>
      <c r="C209" s="201"/>
      <c r="D209" s="202" t="s">
        <v>784</v>
      </c>
      <c r="E209" s="203" t="s">
        <v>591</v>
      </c>
      <c r="F209" s="203">
        <v>130</v>
      </c>
      <c r="G209" s="203"/>
      <c r="H209" s="203">
        <v>65</v>
      </c>
      <c r="I209" s="204">
        <v>158</v>
      </c>
      <c r="J209" s="172" t="s">
        <v>785</v>
      </c>
      <c r="K209" s="173">
        <f t="shared" si="39"/>
        <v>-65</v>
      </c>
      <c r="L209" s="174">
        <f t="shared" si="40"/>
        <v>-0.5</v>
      </c>
      <c r="M209" s="170" t="s">
        <v>604</v>
      </c>
      <c r="N209" s="167">
        <v>43726</v>
      </c>
      <c r="O209" s="1"/>
      <c r="P209" s="1"/>
      <c r="Q209" s="246"/>
      <c r="R209" s="1"/>
      <c r="S209" s="6" t="s">
        <v>786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7">
        <v>127</v>
      </c>
      <c r="B210" s="188">
        <v>43017</v>
      </c>
      <c r="C210" s="188"/>
      <c r="D210" s="189" t="s">
        <v>210</v>
      </c>
      <c r="E210" s="190" t="s">
        <v>591</v>
      </c>
      <c r="F210" s="190">
        <v>141.5</v>
      </c>
      <c r="G210" s="190"/>
      <c r="H210" s="190">
        <v>183.5</v>
      </c>
      <c r="I210" s="192">
        <v>210</v>
      </c>
      <c r="J210" s="162" t="s">
        <v>780</v>
      </c>
      <c r="K210" s="163">
        <f t="shared" si="39"/>
        <v>42</v>
      </c>
      <c r="L210" s="164">
        <f t="shared" si="40"/>
        <v>0.29681978798586572</v>
      </c>
      <c r="M210" s="159" t="s">
        <v>594</v>
      </c>
      <c r="N210" s="165">
        <v>43042</v>
      </c>
      <c r="O210" s="1"/>
      <c r="P210" s="1"/>
      <c r="Q210" s="246"/>
      <c r="R210" s="1"/>
      <c r="S210" s="6" t="s">
        <v>786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200">
        <v>128</v>
      </c>
      <c r="B211" s="201">
        <v>43074</v>
      </c>
      <c r="C211" s="201"/>
      <c r="D211" s="202" t="s">
        <v>787</v>
      </c>
      <c r="E211" s="203" t="s">
        <v>591</v>
      </c>
      <c r="F211" s="198">
        <v>172</v>
      </c>
      <c r="G211" s="203"/>
      <c r="H211" s="203">
        <v>155.25</v>
      </c>
      <c r="I211" s="204">
        <v>230</v>
      </c>
      <c r="J211" s="172" t="s">
        <v>788</v>
      </c>
      <c r="K211" s="173">
        <f t="shared" si="39"/>
        <v>-16.75</v>
      </c>
      <c r="L211" s="174">
        <f t="shared" si="40"/>
        <v>-9.7383720930232565E-2</v>
      </c>
      <c r="M211" s="170" t="s">
        <v>604</v>
      </c>
      <c r="N211" s="167">
        <v>43787</v>
      </c>
      <c r="O211" s="1"/>
      <c r="P211" s="1"/>
      <c r="Q211" s="246"/>
      <c r="R211" s="1"/>
      <c r="S211" s="6" t="s">
        <v>786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7">
        <v>129</v>
      </c>
      <c r="B212" s="188">
        <v>43398</v>
      </c>
      <c r="C212" s="188"/>
      <c r="D212" s="189" t="s">
        <v>120</v>
      </c>
      <c r="E212" s="190" t="s">
        <v>591</v>
      </c>
      <c r="F212" s="190">
        <v>698.5</v>
      </c>
      <c r="G212" s="190"/>
      <c r="H212" s="190">
        <v>890</v>
      </c>
      <c r="I212" s="192">
        <v>890</v>
      </c>
      <c r="J212" s="162" t="s">
        <v>789</v>
      </c>
      <c r="K212" s="163">
        <f t="shared" si="39"/>
        <v>191.5</v>
      </c>
      <c r="L212" s="164">
        <f t="shared" si="40"/>
        <v>0.27415891195418757</v>
      </c>
      <c r="M212" s="159" t="s">
        <v>594</v>
      </c>
      <c r="N212" s="165">
        <v>44328</v>
      </c>
      <c r="O212" s="1"/>
      <c r="P212" s="1"/>
      <c r="Q212" s="246"/>
      <c r="R212" s="1"/>
      <c r="S212" s="6" t="s">
        <v>782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7">
        <v>130</v>
      </c>
      <c r="B213" s="188">
        <v>42877</v>
      </c>
      <c r="C213" s="188"/>
      <c r="D213" s="189" t="s">
        <v>790</v>
      </c>
      <c r="E213" s="190" t="s">
        <v>591</v>
      </c>
      <c r="F213" s="190">
        <v>127.6</v>
      </c>
      <c r="G213" s="190"/>
      <c r="H213" s="190">
        <v>138</v>
      </c>
      <c r="I213" s="192">
        <v>190</v>
      </c>
      <c r="J213" s="162" t="s">
        <v>791</v>
      </c>
      <c r="K213" s="163">
        <f t="shared" si="39"/>
        <v>10.400000000000006</v>
      </c>
      <c r="L213" s="164">
        <f t="shared" si="40"/>
        <v>8.1504702194357417E-2</v>
      </c>
      <c r="M213" s="159" t="s">
        <v>594</v>
      </c>
      <c r="N213" s="165">
        <v>43774</v>
      </c>
      <c r="O213" s="1"/>
      <c r="P213" s="1"/>
      <c r="Q213" s="246"/>
      <c r="R213" s="1"/>
      <c r="S213" s="6" t="s">
        <v>786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7">
        <v>131</v>
      </c>
      <c r="B214" s="188">
        <v>43158</v>
      </c>
      <c r="C214" s="188"/>
      <c r="D214" s="189" t="s">
        <v>792</v>
      </c>
      <c r="E214" s="190" t="s">
        <v>591</v>
      </c>
      <c r="F214" s="190">
        <v>317</v>
      </c>
      <c r="G214" s="190"/>
      <c r="H214" s="190">
        <v>382.5</v>
      </c>
      <c r="I214" s="192">
        <v>398</v>
      </c>
      <c r="J214" s="162" t="s">
        <v>793</v>
      </c>
      <c r="K214" s="163">
        <f t="shared" si="39"/>
        <v>65.5</v>
      </c>
      <c r="L214" s="164">
        <f t="shared" si="40"/>
        <v>0.20662460567823343</v>
      </c>
      <c r="M214" s="159" t="s">
        <v>594</v>
      </c>
      <c r="N214" s="165">
        <v>44238</v>
      </c>
      <c r="O214" s="1"/>
      <c r="P214" s="1"/>
      <c r="Q214" s="246"/>
      <c r="R214" s="1"/>
      <c r="S214" s="6" t="s">
        <v>786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200">
        <v>132</v>
      </c>
      <c r="B215" s="201">
        <v>43164</v>
      </c>
      <c r="C215" s="201"/>
      <c r="D215" s="202" t="s">
        <v>166</v>
      </c>
      <c r="E215" s="203" t="s">
        <v>591</v>
      </c>
      <c r="F215" s="198">
        <f>510-14.4</f>
        <v>495.6</v>
      </c>
      <c r="G215" s="203"/>
      <c r="H215" s="203">
        <v>350</v>
      </c>
      <c r="I215" s="204">
        <v>672</v>
      </c>
      <c r="J215" s="172" t="s">
        <v>794</v>
      </c>
      <c r="K215" s="173">
        <f t="shared" si="39"/>
        <v>-145.60000000000002</v>
      </c>
      <c r="L215" s="174">
        <f t="shared" si="40"/>
        <v>-0.29378531073446329</v>
      </c>
      <c r="M215" s="170" t="s">
        <v>604</v>
      </c>
      <c r="N215" s="167">
        <v>43887</v>
      </c>
      <c r="O215" s="1"/>
      <c r="P215" s="1"/>
      <c r="Q215" s="246"/>
      <c r="R215" s="1"/>
      <c r="S215" s="6" t="s">
        <v>782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200">
        <v>133</v>
      </c>
      <c r="B216" s="201">
        <v>43237</v>
      </c>
      <c r="C216" s="201"/>
      <c r="D216" s="202" t="s">
        <v>795</v>
      </c>
      <c r="E216" s="203" t="s">
        <v>591</v>
      </c>
      <c r="F216" s="198">
        <v>230.3</v>
      </c>
      <c r="G216" s="203"/>
      <c r="H216" s="203">
        <v>102.5</v>
      </c>
      <c r="I216" s="204">
        <v>348</v>
      </c>
      <c r="J216" s="172" t="s">
        <v>796</v>
      </c>
      <c r="K216" s="173">
        <f t="shared" si="39"/>
        <v>-127.80000000000001</v>
      </c>
      <c r="L216" s="174">
        <f t="shared" si="40"/>
        <v>-0.55492835432045162</v>
      </c>
      <c r="M216" s="170" t="s">
        <v>604</v>
      </c>
      <c r="N216" s="167">
        <v>43896</v>
      </c>
      <c r="O216" s="1"/>
      <c r="P216" s="1"/>
      <c r="Q216" s="246"/>
      <c r="R216" s="1"/>
      <c r="S216" s="6" t="s">
        <v>782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7">
        <v>134</v>
      </c>
      <c r="B217" s="188">
        <v>43258</v>
      </c>
      <c r="C217" s="188"/>
      <c r="D217" s="189" t="s">
        <v>444</v>
      </c>
      <c r="E217" s="190" t="s">
        <v>591</v>
      </c>
      <c r="F217" s="190">
        <f>342.5-5.1</f>
        <v>337.4</v>
      </c>
      <c r="G217" s="190"/>
      <c r="H217" s="190">
        <v>412.5</v>
      </c>
      <c r="I217" s="192">
        <v>439</v>
      </c>
      <c r="J217" s="162" t="s">
        <v>797</v>
      </c>
      <c r="K217" s="163">
        <f t="shared" si="39"/>
        <v>75.100000000000023</v>
      </c>
      <c r="L217" s="164">
        <f t="shared" si="40"/>
        <v>0.22258446947243635</v>
      </c>
      <c r="M217" s="159" t="s">
        <v>594</v>
      </c>
      <c r="N217" s="165">
        <v>44230</v>
      </c>
      <c r="O217" s="1"/>
      <c r="P217" s="1"/>
      <c r="Q217" s="246"/>
      <c r="R217" s="1"/>
      <c r="S217" s="6" t="s">
        <v>786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1">
        <v>135</v>
      </c>
      <c r="B218" s="180">
        <v>43285</v>
      </c>
      <c r="C218" s="180"/>
      <c r="D218" s="181" t="s">
        <v>58</v>
      </c>
      <c r="E218" s="182" t="s">
        <v>591</v>
      </c>
      <c r="F218" s="182">
        <f>127.5-5.53</f>
        <v>121.97</v>
      </c>
      <c r="G218" s="183"/>
      <c r="H218" s="183">
        <v>122.5</v>
      </c>
      <c r="I218" s="183">
        <v>170</v>
      </c>
      <c r="J218" s="184" t="s">
        <v>798</v>
      </c>
      <c r="K218" s="185">
        <f t="shared" si="39"/>
        <v>0.53000000000000114</v>
      </c>
      <c r="L218" s="186">
        <f t="shared" si="40"/>
        <v>4.3453308190538747E-3</v>
      </c>
      <c r="M218" s="182" t="s">
        <v>612</v>
      </c>
      <c r="N218" s="180">
        <v>44431</v>
      </c>
      <c r="O218" s="1"/>
      <c r="P218" s="1"/>
      <c r="Q218" s="246"/>
      <c r="R218" s="1"/>
      <c r="S218" s="6" t="s">
        <v>782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200">
        <v>136</v>
      </c>
      <c r="B219" s="201">
        <v>43294</v>
      </c>
      <c r="C219" s="201"/>
      <c r="D219" s="202" t="s">
        <v>799</v>
      </c>
      <c r="E219" s="203" t="s">
        <v>591</v>
      </c>
      <c r="F219" s="198">
        <v>46.5</v>
      </c>
      <c r="G219" s="203"/>
      <c r="H219" s="203">
        <v>17</v>
      </c>
      <c r="I219" s="204">
        <v>59</v>
      </c>
      <c r="J219" s="172" t="s">
        <v>800</v>
      </c>
      <c r="K219" s="173">
        <f t="shared" si="39"/>
        <v>-29.5</v>
      </c>
      <c r="L219" s="174">
        <f t="shared" si="40"/>
        <v>-0.63440860215053763</v>
      </c>
      <c r="M219" s="170" t="s">
        <v>604</v>
      </c>
      <c r="N219" s="167">
        <v>43887</v>
      </c>
      <c r="O219" s="1"/>
      <c r="P219" s="1"/>
      <c r="Q219" s="246"/>
      <c r="R219" s="1"/>
      <c r="S219" s="6" t="s">
        <v>782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7">
        <v>137</v>
      </c>
      <c r="B220" s="188">
        <v>43396</v>
      </c>
      <c r="C220" s="188"/>
      <c r="D220" s="189" t="s">
        <v>427</v>
      </c>
      <c r="E220" s="190" t="s">
        <v>591</v>
      </c>
      <c r="F220" s="190">
        <v>156.5</v>
      </c>
      <c r="G220" s="190"/>
      <c r="H220" s="190">
        <v>207.5</v>
      </c>
      <c r="I220" s="192">
        <v>191</v>
      </c>
      <c r="J220" s="162" t="s">
        <v>679</v>
      </c>
      <c r="K220" s="163">
        <f t="shared" si="39"/>
        <v>51</v>
      </c>
      <c r="L220" s="164">
        <f t="shared" si="40"/>
        <v>0.32587859424920129</v>
      </c>
      <c r="M220" s="159" t="s">
        <v>594</v>
      </c>
      <c r="N220" s="165">
        <v>44369</v>
      </c>
      <c r="O220" s="1"/>
      <c r="P220" s="1"/>
      <c r="Q220" s="246"/>
      <c r="R220" s="1"/>
      <c r="S220" s="6" t="s">
        <v>782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7">
        <v>138</v>
      </c>
      <c r="B221" s="188">
        <v>43439</v>
      </c>
      <c r="C221" s="188"/>
      <c r="D221" s="189" t="s">
        <v>346</v>
      </c>
      <c r="E221" s="190" t="s">
        <v>591</v>
      </c>
      <c r="F221" s="190">
        <v>259.5</v>
      </c>
      <c r="G221" s="190"/>
      <c r="H221" s="190">
        <v>320</v>
      </c>
      <c r="I221" s="192">
        <v>320</v>
      </c>
      <c r="J221" s="162" t="s">
        <v>679</v>
      </c>
      <c r="K221" s="163">
        <f t="shared" si="39"/>
        <v>60.5</v>
      </c>
      <c r="L221" s="164">
        <f t="shared" si="40"/>
        <v>0.23314065510597304</v>
      </c>
      <c r="M221" s="159" t="s">
        <v>594</v>
      </c>
      <c r="N221" s="165">
        <v>44323</v>
      </c>
      <c r="O221" s="1"/>
      <c r="P221" s="1"/>
      <c r="Q221" s="246"/>
      <c r="R221" s="1"/>
      <c r="S221" s="6" t="s">
        <v>782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200">
        <v>139</v>
      </c>
      <c r="B222" s="201">
        <v>43439</v>
      </c>
      <c r="C222" s="201"/>
      <c r="D222" s="202" t="s">
        <v>801</v>
      </c>
      <c r="E222" s="203" t="s">
        <v>591</v>
      </c>
      <c r="F222" s="203">
        <v>715</v>
      </c>
      <c r="G222" s="203"/>
      <c r="H222" s="203">
        <v>445</v>
      </c>
      <c r="I222" s="204">
        <v>840</v>
      </c>
      <c r="J222" s="172" t="s">
        <v>802</v>
      </c>
      <c r="K222" s="173">
        <f t="shared" si="39"/>
        <v>-270</v>
      </c>
      <c r="L222" s="174">
        <f t="shared" si="40"/>
        <v>-0.3776223776223776</v>
      </c>
      <c r="M222" s="170" t="s">
        <v>604</v>
      </c>
      <c r="N222" s="167">
        <v>43800</v>
      </c>
      <c r="O222" s="1"/>
      <c r="P222" s="1"/>
      <c r="Q222" s="246"/>
      <c r="R222" s="1"/>
      <c r="S222" s="6" t="s">
        <v>782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7">
        <v>140</v>
      </c>
      <c r="B223" s="188">
        <v>43469</v>
      </c>
      <c r="C223" s="188"/>
      <c r="D223" s="189" t="s">
        <v>180</v>
      </c>
      <c r="E223" s="190" t="s">
        <v>591</v>
      </c>
      <c r="F223" s="190">
        <v>875</v>
      </c>
      <c r="G223" s="190"/>
      <c r="H223" s="190">
        <v>1165</v>
      </c>
      <c r="I223" s="192">
        <v>1185</v>
      </c>
      <c r="J223" s="162" t="s">
        <v>803</v>
      </c>
      <c r="K223" s="163">
        <f t="shared" si="39"/>
        <v>290</v>
      </c>
      <c r="L223" s="164">
        <f t="shared" si="40"/>
        <v>0.33142857142857141</v>
      </c>
      <c r="M223" s="159" t="s">
        <v>594</v>
      </c>
      <c r="N223" s="165">
        <v>43847</v>
      </c>
      <c r="O223" s="1"/>
      <c r="P223" s="1"/>
      <c r="Q223" s="246"/>
      <c r="R223" s="1"/>
      <c r="S223" s="6" t="s">
        <v>782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7">
        <v>141</v>
      </c>
      <c r="B224" s="188">
        <v>43559</v>
      </c>
      <c r="C224" s="188"/>
      <c r="D224" s="189" t="s">
        <v>364</v>
      </c>
      <c r="E224" s="190" t="s">
        <v>591</v>
      </c>
      <c r="F224" s="190">
        <f>387-14.63</f>
        <v>372.37</v>
      </c>
      <c r="G224" s="190"/>
      <c r="H224" s="190">
        <v>490</v>
      </c>
      <c r="I224" s="192">
        <v>490</v>
      </c>
      <c r="J224" s="162" t="s">
        <v>679</v>
      </c>
      <c r="K224" s="163">
        <f t="shared" si="39"/>
        <v>117.63</v>
      </c>
      <c r="L224" s="164">
        <f t="shared" si="40"/>
        <v>0.31589548030185027</v>
      </c>
      <c r="M224" s="159" t="s">
        <v>594</v>
      </c>
      <c r="N224" s="165">
        <v>43850</v>
      </c>
      <c r="O224" s="1"/>
      <c r="P224" s="1"/>
      <c r="Q224" s="246"/>
      <c r="R224" s="1"/>
      <c r="S224" s="6" t="s">
        <v>782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200">
        <v>142</v>
      </c>
      <c r="B225" s="201">
        <v>43578</v>
      </c>
      <c r="C225" s="201"/>
      <c r="D225" s="202" t="s">
        <v>804</v>
      </c>
      <c r="E225" s="203" t="s">
        <v>603</v>
      </c>
      <c r="F225" s="203">
        <v>220</v>
      </c>
      <c r="G225" s="203"/>
      <c r="H225" s="203">
        <v>127.5</v>
      </c>
      <c r="I225" s="204">
        <v>284</v>
      </c>
      <c r="J225" s="172" t="s">
        <v>805</v>
      </c>
      <c r="K225" s="173">
        <f t="shared" si="39"/>
        <v>-92.5</v>
      </c>
      <c r="L225" s="174">
        <f t="shared" si="40"/>
        <v>-0.42045454545454547</v>
      </c>
      <c r="M225" s="170" t="s">
        <v>604</v>
      </c>
      <c r="N225" s="167">
        <v>43896</v>
      </c>
      <c r="O225" s="1"/>
      <c r="P225" s="1"/>
      <c r="Q225" s="246"/>
      <c r="R225" s="1"/>
      <c r="S225" s="6" t="s">
        <v>782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7">
        <v>143</v>
      </c>
      <c r="B226" s="188">
        <v>43622</v>
      </c>
      <c r="C226" s="188"/>
      <c r="D226" s="189" t="s">
        <v>489</v>
      </c>
      <c r="E226" s="190" t="s">
        <v>603</v>
      </c>
      <c r="F226" s="190">
        <v>332.8</v>
      </c>
      <c r="G226" s="190"/>
      <c r="H226" s="190">
        <v>405</v>
      </c>
      <c r="I226" s="192">
        <v>419</v>
      </c>
      <c r="J226" s="162" t="s">
        <v>806</v>
      </c>
      <c r="K226" s="163">
        <f t="shared" si="39"/>
        <v>72.199999999999989</v>
      </c>
      <c r="L226" s="164">
        <f t="shared" si="40"/>
        <v>0.21694711538461534</v>
      </c>
      <c r="M226" s="159" t="s">
        <v>594</v>
      </c>
      <c r="N226" s="165">
        <v>43860</v>
      </c>
      <c r="O226" s="1"/>
      <c r="P226" s="1"/>
      <c r="Q226" s="246"/>
      <c r="R226" s="1"/>
      <c r="S226" s="6" t="s">
        <v>786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1">
        <v>144</v>
      </c>
      <c r="B227" s="180">
        <v>43641</v>
      </c>
      <c r="C227" s="180"/>
      <c r="D227" s="181" t="s">
        <v>172</v>
      </c>
      <c r="E227" s="182" t="s">
        <v>591</v>
      </c>
      <c r="F227" s="182">
        <v>386</v>
      </c>
      <c r="G227" s="183"/>
      <c r="H227" s="183">
        <v>395</v>
      </c>
      <c r="I227" s="183">
        <v>452</v>
      </c>
      <c r="J227" s="184" t="s">
        <v>807</v>
      </c>
      <c r="K227" s="185">
        <f t="shared" si="39"/>
        <v>9</v>
      </c>
      <c r="L227" s="186">
        <f t="shared" si="40"/>
        <v>2.3316062176165803E-2</v>
      </c>
      <c r="M227" s="182" t="s">
        <v>612</v>
      </c>
      <c r="N227" s="180">
        <v>43868</v>
      </c>
      <c r="O227" s="1"/>
      <c r="P227" s="1"/>
      <c r="Q227" s="246"/>
      <c r="R227" s="1"/>
      <c r="S227" s="6" t="s">
        <v>786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1">
        <v>145</v>
      </c>
      <c r="B228" s="180">
        <v>43707</v>
      </c>
      <c r="C228" s="180"/>
      <c r="D228" s="181" t="s">
        <v>146</v>
      </c>
      <c r="E228" s="182" t="s">
        <v>591</v>
      </c>
      <c r="F228" s="182">
        <v>137.5</v>
      </c>
      <c r="G228" s="183"/>
      <c r="H228" s="183">
        <v>138.5</v>
      </c>
      <c r="I228" s="183">
        <v>190</v>
      </c>
      <c r="J228" s="184" t="s">
        <v>808</v>
      </c>
      <c r="K228" s="185">
        <f t="shared" si="39"/>
        <v>1</v>
      </c>
      <c r="L228" s="186">
        <f t="shared" si="40"/>
        <v>7.2727272727272727E-3</v>
      </c>
      <c r="M228" s="182" t="s">
        <v>612</v>
      </c>
      <c r="N228" s="180">
        <v>44432</v>
      </c>
      <c r="O228" s="1"/>
      <c r="P228" s="1"/>
      <c r="Q228" s="246"/>
      <c r="R228" s="1"/>
      <c r="S228" s="6" t="s">
        <v>782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7">
        <v>146</v>
      </c>
      <c r="B229" s="188">
        <v>43731</v>
      </c>
      <c r="C229" s="188"/>
      <c r="D229" s="189" t="s">
        <v>437</v>
      </c>
      <c r="E229" s="190" t="s">
        <v>591</v>
      </c>
      <c r="F229" s="190">
        <v>235</v>
      </c>
      <c r="G229" s="190"/>
      <c r="H229" s="190">
        <v>295</v>
      </c>
      <c r="I229" s="192">
        <v>296</v>
      </c>
      <c r="J229" s="162" t="s">
        <v>809</v>
      </c>
      <c r="K229" s="163">
        <f t="shared" si="39"/>
        <v>60</v>
      </c>
      <c r="L229" s="164">
        <f t="shared" si="40"/>
        <v>0.25531914893617019</v>
      </c>
      <c r="M229" s="159" t="s">
        <v>594</v>
      </c>
      <c r="N229" s="165">
        <v>43844</v>
      </c>
      <c r="O229" s="1"/>
      <c r="P229" s="1"/>
      <c r="Q229" s="246"/>
      <c r="R229" s="1"/>
      <c r="S229" s="6" t="s">
        <v>786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7">
        <v>147</v>
      </c>
      <c r="B230" s="188">
        <v>43752</v>
      </c>
      <c r="C230" s="188"/>
      <c r="D230" s="189" t="s">
        <v>810</v>
      </c>
      <c r="E230" s="190" t="s">
        <v>591</v>
      </c>
      <c r="F230" s="190">
        <v>277.5</v>
      </c>
      <c r="G230" s="190"/>
      <c r="H230" s="190">
        <v>333</v>
      </c>
      <c r="I230" s="192">
        <v>333</v>
      </c>
      <c r="J230" s="162" t="s">
        <v>811</v>
      </c>
      <c r="K230" s="163">
        <f t="shared" si="39"/>
        <v>55.5</v>
      </c>
      <c r="L230" s="164">
        <f t="shared" si="40"/>
        <v>0.2</v>
      </c>
      <c r="M230" s="159" t="s">
        <v>594</v>
      </c>
      <c r="N230" s="165">
        <v>43846</v>
      </c>
      <c r="O230" s="1"/>
      <c r="P230" s="1"/>
      <c r="Q230" s="246"/>
      <c r="R230" s="1"/>
      <c r="S230" s="6" t="s">
        <v>782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7">
        <v>148</v>
      </c>
      <c r="B231" s="188">
        <v>43752</v>
      </c>
      <c r="C231" s="188"/>
      <c r="D231" s="189" t="s">
        <v>812</v>
      </c>
      <c r="E231" s="190" t="s">
        <v>591</v>
      </c>
      <c r="F231" s="190">
        <v>930</v>
      </c>
      <c r="G231" s="190"/>
      <c r="H231" s="190">
        <v>1165</v>
      </c>
      <c r="I231" s="192">
        <v>1200</v>
      </c>
      <c r="J231" s="162" t="s">
        <v>813</v>
      </c>
      <c r="K231" s="163">
        <f t="shared" si="39"/>
        <v>235</v>
      </c>
      <c r="L231" s="164">
        <f t="shared" si="40"/>
        <v>0.25268817204301075</v>
      </c>
      <c r="M231" s="159" t="s">
        <v>594</v>
      </c>
      <c r="N231" s="165">
        <v>43847</v>
      </c>
      <c r="O231" s="1"/>
      <c r="P231" s="1"/>
      <c r="Q231" s="246"/>
      <c r="R231" s="1"/>
      <c r="S231" s="6" t="s">
        <v>786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7">
        <v>149</v>
      </c>
      <c r="B232" s="188">
        <v>43753</v>
      </c>
      <c r="C232" s="188"/>
      <c r="D232" s="189" t="s">
        <v>814</v>
      </c>
      <c r="E232" s="190" t="s">
        <v>591</v>
      </c>
      <c r="F232" s="160">
        <v>111</v>
      </c>
      <c r="G232" s="190"/>
      <c r="H232" s="190">
        <v>141</v>
      </c>
      <c r="I232" s="192">
        <v>141</v>
      </c>
      <c r="J232" s="162" t="s">
        <v>815</v>
      </c>
      <c r="K232" s="163">
        <f t="shared" si="39"/>
        <v>30</v>
      </c>
      <c r="L232" s="164">
        <f t="shared" si="40"/>
        <v>0.27027027027027029</v>
      </c>
      <c r="M232" s="159" t="s">
        <v>594</v>
      </c>
      <c r="N232" s="165">
        <v>44328</v>
      </c>
      <c r="O232" s="1"/>
      <c r="P232" s="1"/>
      <c r="Q232" s="246"/>
      <c r="R232" s="1"/>
      <c r="S232" s="6" t="s">
        <v>786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7">
        <v>150</v>
      </c>
      <c r="B233" s="188">
        <v>43753</v>
      </c>
      <c r="C233" s="188"/>
      <c r="D233" s="189" t="s">
        <v>816</v>
      </c>
      <c r="E233" s="190" t="s">
        <v>591</v>
      </c>
      <c r="F233" s="160">
        <v>296</v>
      </c>
      <c r="G233" s="190"/>
      <c r="H233" s="190">
        <v>370</v>
      </c>
      <c r="I233" s="192">
        <v>370</v>
      </c>
      <c r="J233" s="162" t="s">
        <v>679</v>
      </c>
      <c r="K233" s="163">
        <f t="shared" si="39"/>
        <v>74</v>
      </c>
      <c r="L233" s="164">
        <f t="shared" si="40"/>
        <v>0.25</v>
      </c>
      <c r="M233" s="159" t="s">
        <v>594</v>
      </c>
      <c r="N233" s="165">
        <v>43853</v>
      </c>
      <c r="O233" s="1"/>
      <c r="P233" s="1"/>
      <c r="Q233" s="246"/>
      <c r="R233" s="1"/>
      <c r="S233" s="6" t="s">
        <v>786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7">
        <v>151</v>
      </c>
      <c r="B234" s="188">
        <v>43754</v>
      </c>
      <c r="C234" s="188"/>
      <c r="D234" s="189" t="s">
        <v>817</v>
      </c>
      <c r="E234" s="190" t="s">
        <v>591</v>
      </c>
      <c r="F234" s="160">
        <v>300</v>
      </c>
      <c r="G234" s="190"/>
      <c r="H234" s="190">
        <v>382.5</v>
      </c>
      <c r="I234" s="192">
        <v>344</v>
      </c>
      <c r="J234" s="162" t="s">
        <v>818</v>
      </c>
      <c r="K234" s="163">
        <f t="shared" si="39"/>
        <v>82.5</v>
      </c>
      <c r="L234" s="164">
        <f t="shared" si="40"/>
        <v>0.27500000000000002</v>
      </c>
      <c r="M234" s="159" t="s">
        <v>594</v>
      </c>
      <c r="N234" s="165">
        <v>44238</v>
      </c>
      <c r="O234" s="1"/>
      <c r="P234" s="1"/>
      <c r="Q234" s="246"/>
      <c r="R234" s="1"/>
      <c r="S234" s="6" t="s">
        <v>786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7">
        <v>152</v>
      </c>
      <c r="B235" s="188">
        <v>43832</v>
      </c>
      <c r="C235" s="188"/>
      <c r="D235" s="189" t="s">
        <v>819</v>
      </c>
      <c r="E235" s="190" t="s">
        <v>591</v>
      </c>
      <c r="F235" s="160">
        <v>495</v>
      </c>
      <c r="G235" s="190"/>
      <c r="H235" s="190">
        <v>595</v>
      </c>
      <c r="I235" s="192">
        <v>590</v>
      </c>
      <c r="J235" s="162" t="s">
        <v>615</v>
      </c>
      <c r="K235" s="163">
        <f t="shared" si="39"/>
        <v>100</v>
      </c>
      <c r="L235" s="164">
        <f t="shared" si="40"/>
        <v>0.20202020202020202</v>
      </c>
      <c r="M235" s="159" t="s">
        <v>594</v>
      </c>
      <c r="N235" s="165">
        <v>44589</v>
      </c>
      <c r="O235" s="1"/>
      <c r="P235" s="1"/>
      <c r="Q235" s="246"/>
      <c r="R235" s="1"/>
      <c r="S235" s="6" t="s">
        <v>786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7">
        <v>153</v>
      </c>
      <c r="B236" s="188">
        <v>43966</v>
      </c>
      <c r="C236" s="188"/>
      <c r="D236" s="189" t="s">
        <v>76</v>
      </c>
      <c r="E236" s="190" t="s">
        <v>591</v>
      </c>
      <c r="F236" s="160">
        <v>67.5</v>
      </c>
      <c r="G236" s="190"/>
      <c r="H236" s="190">
        <v>86</v>
      </c>
      <c r="I236" s="192">
        <v>86</v>
      </c>
      <c r="J236" s="162" t="s">
        <v>820</v>
      </c>
      <c r="K236" s="163">
        <f t="shared" si="39"/>
        <v>18.5</v>
      </c>
      <c r="L236" s="164">
        <f t="shared" si="40"/>
        <v>0.27407407407407408</v>
      </c>
      <c r="M236" s="159" t="s">
        <v>594</v>
      </c>
      <c r="N236" s="165">
        <v>44008</v>
      </c>
      <c r="O236" s="1"/>
      <c r="P236" s="1"/>
      <c r="Q236" s="246"/>
      <c r="R236" s="1"/>
      <c r="S236" s="6" t="s">
        <v>786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7">
        <v>154</v>
      </c>
      <c r="B237" s="188">
        <v>44035</v>
      </c>
      <c r="C237" s="188"/>
      <c r="D237" s="189" t="s">
        <v>488</v>
      </c>
      <c r="E237" s="190" t="s">
        <v>591</v>
      </c>
      <c r="F237" s="160">
        <v>231</v>
      </c>
      <c r="G237" s="190"/>
      <c r="H237" s="190">
        <v>281</v>
      </c>
      <c r="I237" s="192">
        <v>281</v>
      </c>
      <c r="J237" s="162" t="s">
        <v>679</v>
      </c>
      <c r="K237" s="163">
        <f t="shared" si="39"/>
        <v>50</v>
      </c>
      <c r="L237" s="164">
        <f t="shared" si="40"/>
        <v>0.21645021645021645</v>
      </c>
      <c r="M237" s="159" t="s">
        <v>594</v>
      </c>
      <c r="N237" s="165">
        <v>44358</v>
      </c>
      <c r="O237" s="1"/>
      <c r="P237" s="1"/>
      <c r="Q237" s="246"/>
      <c r="R237" s="1"/>
      <c r="S237" s="6" t="s">
        <v>786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7">
        <v>155</v>
      </c>
      <c r="B238" s="188">
        <v>44092</v>
      </c>
      <c r="C238" s="188"/>
      <c r="D238" s="189" t="s">
        <v>144</v>
      </c>
      <c r="E238" s="190" t="s">
        <v>591</v>
      </c>
      <c r="F238" s="190">
        <v>206</v>
      </c>
      <c r="G238" s="190"/>
      <c r="H238" s="190">
        <v>248</v>
      </c>
      <c r="I238" s="192">
        <v>248</v>
      </c>
      <c r="J238" s="162" t="s">
        <v>679</v>
      </c>
      <c r="K238" s="163">
        <f t="shared" si="39"/>
        <v>42</v>
      </c>
      <c r="L238" s="164">
        <f t="shared" si="40"/>
        <v>0.20388349514563106</v>
      </c>
      <c r="M238" s="159" t="s">
        <v>594</v>
      </c>
      <c r="N238" s="165">
        <v>44214</v>
      </c>
      <c r="O238" s="1"/>
      <c r="P238" s="1"/>
      <c r="Q238" s="246"/>
      <c r="R238" s="1"/>
      <c r="S238" s="6" t="s">
        <v>786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7">
        <v>156</v>
      </c>
      <c r="B239" s="188">
        <v>44140</v>
      </c>
      <c r="C239" s="188"/>
      <c r="D239" s="189" t="s">
        <v>144</v>
      </c>
      <c r="E239" s="190" t="s">
        <v>591</v>
      </c>
      <c r="F239" s="190">
        <v>182.5</v>
      </c>
      <c r="G239" s="190"/>
      <c r="H239" s="190">
        <v>248</v>
      </c>
      <c r="I239" s="192">
        <v>248</v>
      </c>
      <c r="J239" s="162" t="s">
        <v>679</v>
      </c>
      <c r="K239" s="163">
        <f t="shared" si="39"/>
        <v>65.5</v>
      </c>
      <c r="L239" s="164">
        <f t="shared" si="40"/>
        <v>0.35890410958904112</v>
      </c>
      <c r="M239" s="159" t="s">
        <v>594</v>
      </c>
      <c r="N239" s="165">
        <v>44214</v>
      </c>
      <c r="O239" s="1"/>
      <c r="P239" s="1"/>
      <c r="Q239" s="246"/>
      <c r="R239" s="1"/>
      <c r="S239" s="6" t="s">
        <v>786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7">
        <v>157</v>
      </c>
      <c r="B240" s="188">
        <v>44140</v>
      </c>
      <c r="C240" s="188"/>
      <c r="D240" s="189" t="s">
        <v>346</v>
      </c>
      <c r="E240" s="190" t="s">
        <v>591</v>
      </c>
      <c r="F240" s="190">
        <v>247.5</v>
      </c>
      <c r="G240" s="190"/>
      <c r="H240" s="190">
        <v>320</v>
      </c>
      <c r="I240" s="192">
        <v>320</v>
      </c>
      <c r="J240" s="162" t="s">
        <v>679</v>
      </c>
      <c r="K240" s="163">
        <f t="shared" si="39"/>
        <v>72.5</v>
      </c>
      <c r="L240" s="164">
        <f t="shared" si="40"/>
        <v>0.29292929292929293</v>
      </c>
      <c r="M240" s="159" t="s">
        <v>594</v>
      </c>
      <c r="N240" s="165">
        <v>44323</v>
      </c>
      <c r="O240" s="1"/>
      <c r="P240" s="1"/>
      <c r="Q240" s="246"/>
      <c r="R240" s="1"/>
      <c r="S240" s="6" t="s">
        <v>786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7">
        <v>158</v>
      </c>
      <c r="B241" s="188">
        <v>44140</v>
      </c>
      <c r="C241" s="188"/>
      <c r="D241" s="189" t="s">
        <v>203</v>
      </c>
      <c r="E241" s="190" t="s">
        <v>591</v>
      </c>
      <c r="F241" s="160">
        <v>925</v>
      </c>
      <c r="G241" s="190"/>
      <c r="H241" s="190">
        <v>1095</v>
      </c>
      <c r="I241" s="192">
        <v>1093</v>
      </c>
      <c r="J241" s="162" t="s">
        <v>821</v>
      </c>
      <c r="K241" s="163">
        <f t="shared" si="39"/>
        <v>170</v>
      </c>
      <c r="L241" s="164">
        <f t="shared" si="40"/>
        <v>0.18378378378378379</v>
      </c>
      <c r="M241" s="159" t="s">
        <v>594</v>
      </c>
      <c r="N241" s="165">
        <v>44201</v>
      </c>
      <c r="O241" s="1"/>
      <c r="P241" s="1"/>
      <c r="Q241" s="246"/>
      <c r="R241" s="1"/>
      <c r="S241" s="6" t="s">
        <v>786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7">
        <v>159</v>
      </c>
      <c r="B242" s="188">
        <v>44140</v>
      </c>
      <c r="C242" s="188"/>
      <c r="D242" s="189" t="s">
        <v>364</v>
      </c>
      <c r="E242" s="190" t="s">
        <v>591</v>
      </c>
      <c r="F242" s="160">
        <v>332.5</v>
      </c>
      <c r="G242" s="190"/>
      <c r="H242" s="190">
        <v>393</v>
      </c>
      <c r="I242" s="192">
        <v>406</v>
      </c>
      <c r="J242" s="162" t="s">
        <v>822</v>
      </c>
      <c r="K242" s="163">
        <f t="shared" si="39"/>
        <v>60.5</v>
      </c>
      <c r="L242" s="164">
        <f t="shared" si="40"/>
        <v>0.18195488721804512</v>
      </c>
      <c r="M242" s="159" t="s">
        <v>594</v>
      </c>
      <c r="N242" s="165">
        <v>44256</v>
      </c>
      <c r="O242" s="1"/>
      <c r="P242" s="1"/>
      <c r="Q242" s="246"/>
      <c r="R242" s="1"/>
      <c r="S242" s="6" t="s">
        <v>786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7">
        <v>160</v>
      </c>
      <c r="B243" s="188">
        <v>44141</v>
      </c>
      <c r="C243" s="188"/>
      <c r="D243" s="189" t="s">
        <v>488</v>
      </c>
      <c r="E243" s="190" t="s">
        <v>591</v>
      </c>
      <c r="F243" s="160">
        <v>231</v>
      </c>
      <c r="G243" s="190"/>
      <c r="H243" s="190">
        <v>281</v>
      </c>
      <c r="I243" s="192">
        <v>281</v>
      </c>
      <c r="J243" s="162" t="s">
        <v>679</v>
      </c>
      <c r="K243" s="163">
        <f t="shared" si="39"/>
        <v>50</v>
      </c>
      <c r="L243" s="164">
        <f t="shared" si="40"/>
        <v>0.21645021645021645</v>
      </c>
      <c r="M243" s="159" t="s">
        <v>594</v>
      </c>
      <c r="N243" s="165">
        <v>44358</v>
      </c>
      <c r="O243" s="1"/>
      <c r="P243" s="1"/>
      <c r="Q243" s="246"/>
      <c r="R243" s="1"/>
      <c r="S243" s="6" t="s">
        <v>786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7">
        <v>161</v>
      </c>
      <c r="B244" s="188">
        <v>44187</v>
      </c>
      <c r="C244" s="188"/>
      <c r="D244" s="189" t="s">
        <v>823</v>
      </c>
      <c r="E244" s="190" t="s">
        <v>591</v>
      </c>
      <c r="F244" s="160">
        <v>190</v>
      </c>
      <c r="G244" s="190"/>
      <c r="H244" s="190">
        <v>239</v>
      </c>
      <c r="I244" s="192">
        <v>239</v>
      </c>
      <c r="J244" s="162" t="s">
        <v>824</v>
      </c>
      <c r="K244" s="163">
        <f t="shared" si="39"/>
        <v>49</v>
      </c>
      <c r="L244" s="164">
        <f t="shared" si="40"/>
        <v>0.25789473684210529</v>
      </c>
      <c r="M244" s="159" t="s">
        <v>594</v>
      </c>
      <c r="N244" s="165">
        <v>44844</v>
      </c>
      <c r="O244" s="1"/>
      <c r="P244" s="1"/>
      <c r="Q244" s="246"/>
      <c r="R244" s="1"/>
      <c r="S244" s="6" t="s">
        <v>786</v>
      </c>
    </row>
    <row r="245" spans="1:27" ht="12.75" customHeight="1">
      <c r="A245" s="187">
        <v>162</v>
      </c>
      <c r="B245" s="188">
        <v>44258</v>
      </c>
      <c r="C245" s="188"/>
      <c r="D245" s="189" t="s">
        <v>819</v>
      </c>
      <c r="E245" s="190" t="s">
        <v>591</v>
      </c>
      <c r="F245" s="160">
        <v>495</v>
      </c>
      <c r="G245" s="190"/>
      <c r="H245" s="190">
        <v>595</v>
      </c>
      <c r="I245" s="192">
        <v>590</v>
      </c>
      <c r="J245" s="162" t="s">
        <v>615</v>
      </c>
      <c r="K245" s="163">
        <f t="shared" si="39"/>
        <v>100</v>
      </c>
      <c r="L245" s="164">
        <f t="shared" si="40"/>
        <v>0.20202020202020202</v>
      </c>
      <c r="M245" s="159" t="s">
        <v>594</v>
      </c>
      <c r="N245" s="165">
        <v>44589</v>
      </c>
      <c r="O245" s="1"/>
      <c r="P245" s="1"/>
      <c r="Q245" s="246"/>
      <c r="S245" s="6" t="s">
        <v>786</v>
      </c>
    </row>
    <row r="246" spans="1:27" ht="12.75" customHeight="1">
      <c r="A246" s="187">
        <v>163</v>
      </c>
      <c r="B246" s="188">
        <v>44274</v>
      </c>
      <c r="C246" s="188"/>
      <c r="D246" s="189" t="s">
        <v>364</v>
      </c>
      <c r="E246" s="190" t="s">
        <v>591</v>
      </c>
      <c r="F246" s="160">
        <v>355</v>
      </c>
      <c r="G246" s="190"/>
      <c r="H246" s="190">
        <v>422.5</v>
      </c>
      <c r="I246" s="192">
        <v>420</v>
      </c>
      <c r="J246" s="162" t="s">
        <v>825</v>
      </c>
      <c r="K246" s="163">
        <f t="shared" si="39"/>
        <v>67.5</v>
      </c>
      <c r="L246" s="164">
        <f t="shared" si="40"/>
        <v>0.19014084507042253</v>
      </c>
      <c r="M246" s="159" t="s">
        <v>594</v>
      </c>
      <c r="N246" s="165">
        <v>44361</v>
      </c>
      <c r="O246" s="1"/>
      <c r="S246" s="205" t="s">
        <v>786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7">
        <v>164</v>
      </c>
      <c r="B247" s="188">
        <v>44295</v>
      </c>
      <c r="C247" s="188"/>
      <c r="D247" s="189" t="s">
        <v>326</v>
      </c>
      <c r="E247" s="190" t="s">
        <v>591</v>
      </c>
      <c r="F247" s="160">
        <v>555</v>
      </c>
      <c r="G247" s="190"/>
      <c r="H247" s="190">
        <v>663</v>
      </c>
      <c r="I247" s="192">
        <v>663</v>
      </c>
      <c r="J247" s="162" t="s">
        <v>826</v>
      </c>
      <c r="K247" s="163">
        <f t="shared" si="39"/>
        <v>108</v>
      </c>
      <c r="L247" s="164">
        <f t="shared" si="40"/>
        <v>0.19459459459459461</v>
      </c>
      <c r="M247" s="159" t="s">
        <v>594</v>
      </c>
      <c r="N247" s="165">
        <v>44321</v>
      </c>
      <c r="O247" s="1"/>
      <c r="P247" s="1"/>
      <c r="Q247" s="246"/>
      <c r="R247" s="1"/>
      <c r="S247" s="205" t="s">
        <v>786</v>
      </c>
    </row>
    <row r="248" spans="1:27" ht="12.75" customHeight="1">
      <c r="A248" s="187">
        <v>165</v>
      </c>
      <c r="B248" s="188">
        <v>44308</v>
      </c>
      <c r="C248" s="188"/>
      <c r="D248" s="189" t="s">
        <v>790</v>
      </c>
      <c r="E248" s="190" t="s">
        <v>591</v>
      </c>
      <c r="F248" s="160">
        <v>126.5</v>
      </c>
      <c r="G248" s="190"/>
      <c r="H248" s="190">
        <v>155</v>
      </c>
      <c r="I248" s="192">
        <v>155</v>
      </c>
      <c r="J248" s="162" t="s">
        <v>679</v>
      </c>
      <c r="K248" s="163">
        <f t="shared" si="39"/>
        <v>28.5</v>
      </c>
      <c r="L248" s="164">
        <f t="shared" si="40"/>
        <v>0.22529644268774704</v>
      </c>
      <c r="M248" s="159" t="s">
        <v>594</v>
      </c>
      <c r="N248" s="165">
        <v>44362</v>
      </c>
      <c r="O248" s="1"/>
      <c r="S248" s="205" t="s">
        <v>786</v>
      </c>
    </row>
    <row r="249" spans="1:27" ht="12.75" customHeight="1">
      <c r="A249" s="166">
        <v>166</v>
      </c>
      <c r="B249" s="197">
        <v>44368</v>
      </c>
      <c r="C249" s="197"/>
      <c r="D249" s="168" t="s">
        <v>827</v>
      </c>
      <c r="E249" s="170" t="s">
        <v>591</v>
      </c>
      <c r="F249" s="198">
        <v>287.5</v>
      </c>
      <c r="G249" s="170"/>
      <c r="H249" s="170">
        <v>245</v>
      </c>
      <c r="I249" s="171">
        <v>344</v>
      </c>
      <c r="J249" s="172" t="s">
        <v>828</v>
      </c>
      <c r="K249" s="173">
        <f t="shared" si="39"/>
        <v>-42.5</v>
      </c>
      <c r="L249" s="174">
        <f t="shared" si="40"/>
        <v>-0.14782608695652175</v>
      </c>
      <c r="M249" s="170" t="s">
        <v>604</v>
      </c>
      <c r="N249" s="167">
        <v>44508</v>
      </c>
      <c r="O249" s="1"/>
      <c r="S249" s="205" t="s">
        <v>786</v>
      </c>
    </row>
    <row r="250" spans="1:27" ht="12.75" customHeight="1">
      <c r="A250" s="187">
        <v>167</v>
      </c>
      <c r="B250" s="188">
        <v>44368</v>
      </c>
      <c r="C250" s="188"/>
      <c r="D250" s="189" t="s">
        <v>488</v>
      </c>
      <c r="E250" s="190" t="s">
        <v>591</v>
      </c>
      <c r="F250" s="160">
        <v>241</v>
      </c>
      <c r="G250" s="190"/>
      <c r="H250" s="190">
        <v>298</v>
      </c>
      <c r="I250" s="192">
        <v>320</v>
      </c>
      <c r="J250" s="162" t="s">
        <v>679</v>
      </c>
      <c r="K250" s="163">
        <f t="shared" si="39"/>
        <v>57</v>
      </c>
      <c r="L250" s="164">
        <f t="shared" si="40"/>
        <v>0.23651452282157676</v>
      </c>
      <c r="M250" s="159" t="s">
        <v>594</v>
      </c>
      <c r="N250" s="165">
        <v>44802</v>
      </c>
      <c r="O250" s="37"/>
      <c r="S250" s="205" t="s">
        <v>786</v>
      </c>
    </row>
    <row r="251" spans="1:27" ht="12.75" customHeight="1">
      <c r="A251" s="187">
        <v>168</v>
      </c>
      <c r="B251" s="188">
        <v>44406</v>
      </c>
      <c r="C251" s="188"/>
      <c r="D251" s="189" t="s">
        <v>790</v>
      </c>
      <c r="E251" s="190" t="s">
        <v>591</v>
      </c>
      <c r="F251" s="160">
        <v>162.5</v>
      </c>
      <c r="G251" s="190"/>
      <c r="H251" s="190">
        <v>200</v>
      </c>
      <c r="I251" s="192">
        <v>200</v>
      </c>
      <c r="J251" s="162" t="s">
        <v>679</v>
      </c>
      <c r="K251" s="163">
        <f t="shared" si="39"/>
        <v>37.5</v>
      </c>
      <c r="L251" s="164">
        <f t="shared" si="40"/>
        <v>0.23076923076923078</v>
      </c>
      <c r="M251" s="159" t="s">
        <v>594</v>
      </c>
      <c r="N251" s="165">
        <v>44802</v>
      </c>
      <c r="O251" s="1"/>
      <c r="S251" s="205" t="s">
        <v>786</v>
      </c>
    </row>
    <row r="252" spans="1:27" ht="12.75" customHeight="1">
      <c r="A252" s="187">
        <v>169</v>
      </c>
      <c r="B252" s="188">
        <v>44462</v>
      </c>
      <c r="C252" s="188"/>
      <c r="D252" s="189" t="s">
        <v>445</v>
      </c>
      <c r="E252" s="190" t="s">
        <v>591</v>
      </c>
      <c r="F252" s="160">
        <v>1235</v>
      </c>
      <c r="G252" s="190"/>
      <c r="H252" s="190">
        <v>1505</v>
      </c>
      <c r="I252" s="192">
        <v>1500</v>
      </c>
      <c r="J252" s="162" t="s">
        <v>679</v>
      </c>
      <c r="K252" s="163">
        <f t="shared" si="39"/>
        <v>270</v>
      </c>
      <c r="L252" s="164">
        <f t="shared" si="40"/>
        <v>0.21862348178137653</v>
      </c>
      <c r="M252" s="159" t="s">
        <v>594</v>
      </c>
      <c r="N252" s="165">
        <v>44564</v>
      </c>
      <c r="O252" s="1"/>
      <c r="S252" s="205" t="s">
        <v>786</v>
      </c>
    </row>
    <row r="253" spans="1:27" ht="12.75" customHeight="1">
      <c r="A253" s="206">
        <v>170</v>
      </c>
      <c r="B253" s="207">
        <v>44480</v>
      </c>
      <c r="C253" s="207"/>
      <c r="D253" s="208" t="s">
        <v>829</v>
      </c>
      <c r="E253" s="209" t="s">
        <v>591</v>
      </c>
      <c r="F253" s="55">
        <v>58.75</v>
      </c>
      <c r="G253" s="209"/>
      <c r="H253" s="210"/>
      <c r="I253" s="51"/>
      <c r="J253" s="211" t="s">
        <v>592</v>
      </c>
      <c r="K253" s="206"/>
      <c r="L253" s="207"/>
      <c r="M253" s="207"/>
      <c r="N253" s="208"/>
      <c r="O253" s="37"/>
      <c r="S253" s="205" t="s">
        <v>786</v>
      </c>
    </row>
    <row r="254" spans="1:27" ht="12.75" customHeight="1">
      <c r="A254" s="212">
        <v>171</v>
      </c>
      <c r="B254" s="213">
        <v>44481</v>
      </c>
      <c r="C254" s="213"/>
      <c r="D254" s="214" t="s">
        <v>278</v>
      </c>
      <c r="E254" s="51" t="s">
        <v>591</v>
      </c>
      <c r="F254" s="215" t="s">
        <v>830</v>
      </c>
      <c r="G254" s="51"/>
      <c r="H254" s="51"/>
      <c r="I254" s="51">
        <v>380</v>
      </c>
      <c r="J254" s="216" t="s">
        <v>592</v>
      </c>
      <c r="K254" s="212"/>
      <c r="L254" s="213"/>
      <c r="M254" s="213"/>
      <c r="N254" s="214"/>
      <c r="O254" s="37"/>
      <c r="S254" s="205" t="s">
        <v>786</v>
      </c>
    </row>
    <row r="255" spans="1:27" ht="12.75" customHeight="1">
      <c r="A255" s="187">
        <v>172</v>
      </c>
      <c r="B255" s="188">
        <v>44481</v>
      </c>
      <c r="C255" s="188"/>
      <c r="D255" s="189" t="s">
        <v>831</v>
      </c>
      <c r="E255" s="190" t="s">
        <v>591</v>
      </c>
      <c r="F255" s="160">
        <v>45.5</v>
      </c>
      <c r="G255" s="190"/>
      <c r="H255" s="190">
        <v>56.5</v>
      </c>
      <c r="I255" s="192">
        <v>56</v>
      </c>
      <c r="J255" s="162" t="s">
        <v>679</v>
      </c>
      <c r="K255" s="163">
        <f t="shared" ref="K255:K256" si="41">H255-F255</f>
        <v>11</v>
      </c>
      <c r="L255" s="164">
        <f t="shared" ref="L255:L256" si="42">K255/F255</f>
        <v>0.24175824175824176</v>
      </c>
      <c r="M255" s="159" t="s">
        <v>594</v>
      </c>
      <c r="N255" s="165">
        <v>44881</v>
      </c>
      <c r="O255" s="37"/>
      <c r="S255" s="205"/>
    </row>
    <row r="256" spans="1:27" ht="12.75" customHeight="1">
      <c r="A256" s="187">
        <v>173</v>
      </c>
      <c r="B256" s="188">
        <v>44551</v>
      </c>
      <c r="C256" s="188"/>
      <c r="D256" s="189" t="s">
        <v>131</v>
      </c>
      <c r="E256" s="190" t="s">
        <v>591</v>
      </c>
      <c r="F256" s="160">
        <v>2300</v>
      </c>
      <c r="G256" s="190"/>
      <c r="H256" s="190">
        <f>(2820+2200)/2</f>
        <v>2510</v>
      </c>
      <c r="I256" s="192">
        <v>3000</v>
      </c>
      <c r="J256" s="162" t="s">
        <v>832</v>
      </c>
      <c r="K256" s="163">
        <f t="shared" si="41"/>
        <v>210</v>
      </c>
      <c r="L256" s="164">
        <f t="shared" si="42"/>
        <v>9.1304347826086957E-2</v>
      </c>
      <c r="M256" s="159" t="s">
        <v>594</v>
      </c>
      <c r="N256" s="165">
        <v>44649</v>
      </c>
      <c r="O256" s="1"/>
      <c r="S256" s="205"/>
    </row>
    <row r="257" spans="1:39" ht="12.75" customHeight="1">
      <c r="A257" s="187">
        <v>174</v>
      </c>
      <c r="B257" s="188">
        <v>44606</v>
      </c>
      <c r="C257" s="188"/>
      <c r="D257" s="189" t="s">
        <v>435</v>
      </c>
      <c r="E257" s="190" t="s">
        <v>591</v>
      </c>
      <c r="F257" s="160">
        <v>635</v>
      </c>
      <c r="G257" s="190"/>
      <c r="H257" s="190">
        <v>700</v>
      </c>
      <c r="I257" s="192">
        <v>764</v>
      </c>
      <c r="J257" s="162" t="s">
        <v>866</v>
      </c>
      <c r="K257" s="163">
        <f t="shared" ref="K257" si="43">H257-F257</f>
        <v>65</v>
      </c>
      <c r="L257" s="164">
        <f t="shared" ref="L257" si="44">K257/F257</f>
        <v>0.10236220472440945</v>
      </c>
      <c r="M257" s="159" t="s">
        <v>594</v>
      </c>
      <c r="N257" s="165">
        <v>45159</v>
      </c>
      <c r="O257" s="37"/>
      <c r="S257" s="205"/>
    </row>
    <row r="258" spans="1:39" ht="12.75" customHeight="1">
      <c r="A258" s="187">
        <v>175</v>
      </c>
      <c r="B258" s="188">
        <v>44613</v>
      </c>
      <c r="C258" s="188"/>
      <c r="D258" s="189" t="s">
        <v>445</v>
      </c>
      <c r="E258" s="190" t="s">
        <v>591</v>
      </c>
      <c r="F258" s="160">
        <v>1255</v>
      </c>
      <c r="G258" s="190"/>
      <c r="H258" s="190">
        <v>1515</v>
      </c>
      <c r="I258" s="192">
        <v>1510</v>
      </c>
      <c r="J258" s="162" t="s">
        <v>679</v>
      </c>
      <c r="K258" s="163">
        <f>H258-F258</f>
        <v>260</v>
      </c>
      <c r="L258" s="164">
        <f>K258/F258</f>
        <v>0.20717131474103587</v>
      </c>
      <c r="M258" s="159" t="s">
        <v>594</v>
      </c>
      <c r="N258" s="165">
        <v>44834</v>
      </c>
      <c r="O258" s="37"/>
      <c r="S258" s="205"/>
    </row>
    <row r="259" spans="1:39" ht="12.75" customHeight="1">
      <c r="A259">
        <v>176</v>
      </c>
      <c r="B259" s="213">
        <v>44670</v>
      </c>
      <c r="C259" s="213"/>
      <c r="D259" s="53" t="s">
        <v>551</v>
      </c>
      <c r="E259" s="217" t="s">
        <v>591</v>
      </c>
      <c r="F259" s="51" t="s">
        <v>833</v>
      </c>
      <c r="G259" s="51"/>
      <c r="H259" s="51"/>
      <c r="I259" s="51">
        <v>553</v>
      </c>
      <c r="J259" s="51" t="s">
        <v>592</v>
      </c>
      <c r="K259" s="51"/>
      <c r="L259" s="51"/>
      <c r="M259" s="51"/>
      <c r="N259" s="51"/>
      <c r="O259" s="37"/>
      <c r="S259" s="205"/>
    </row>
    <row r="260" spans="1:39" ht="12.75" customHeight="1">
      <c r="A260" s="187">
        <v>177</v>
      </c>
      <c r="B260" s="188">
        <v>44746</v>
      </c>
      <c r="C260" s="188"/>
      <c r="D260" s="189" t="s">
        <v>834</v>
      </c>
      <c r="E260" s="190" t="s">
        <v>591</v>
      </c>
      <c r="F260" s="160">
        <v>207.5</v>
      </c>
      <c r="G260" s="190"/>
      <c r="H260" s="190">
        <v>254</v>
      </c>
      <c r="I260" s="192">
        <v>254</v>
      </c>
      <c r="J260" s="162" t="s">
        <v>679</v>
      </c>
      <c r="K260" s="163">
        <f t="shared" ref="K260:K262" si="45">H260-F260</f>
        <v>46.5</v>
      </c>
      <c r="L260" s="164">
        <f t="shared" ref="L260:L262" si="46">K260/F260</f>
        <v>0.22409638554216868</v>
      </c>
      <c r="M260" s="159" t="s">
        <v>594</v>
      </c>
      <c r="N260" s="165">
        <v>44792</v>
      </c>
      <c r="O260" s="1"/>
      <c r="S260" s="205"/>
    </row>
    <row r="261" spans="1:39" ht="12.75" customHeight="1">
      <c r="A261" s="187">
        <v>178</v>
      </c>
      <c r="B261" s="188">
        <v>44775</v>
      </c>
      <c r="C261" s="188"/>
      <c r="D261" s="189" t="s">
        <v>490</v>
      </c>
      <c r="E261" s="190" t="s">
        <v>591</v>
      </c>
      <c r="F261" s="160">
        <v>31.25</v>
      </c>
      <c r="G261" s="190"/>
      <c r="H261" s="190">
        <v>38.75</v>
      </c>
      <c r="I261" s="192">
        <v>38</v>
      </c>
      <c r="J261" s="162" t="s">
        <v>679</v>
      </c>
      <c r="K261" s="163">
        <f t="shared" si="45"/>
        <v>7.5</v>
      </c>
      <c r="L261" s="164">
        <f t="shared" si="46"/>
        <v>0.24</v>
      </c>
      <c r="M261" s="159" t="s">
        <v>594</v>
      </c>
      <c r="N261" s="165">
        <v>44844</v>
      </c>
      <c r="O261" s="37"/>
      <c r="S261" s="55"/>
    </row>
    <row r="262" spans="1:39" ht="12.75" customHeight="1">
      <c r="A262" s="187">
        <v>179</v>
      </c>
      <c r="B262" s="188">
        <v>44841</v>
      </c>
      <c r="C262" s="188"/>
      <c r="D262" s="189" t="s">
        <v>835</v>
      </c>
      <c r="E262" s="190" t="s">
        <v>591</v>
      </c>
      <c r="F262" s="160">
        <v>665</v>
      </c>
      <c r="G262" s="190"/>
      <c r="H262" s="190">
        <v>807.5</v>
      </c>
      <c r="I262" s="192">
        <v>840</v>
      </c>
      <c r="J262" s="162" t="s">
        <v>832</v>
      </c>
      <c r="K262" s="163">
        <f t="shared" si="45"/>
        <v>142.5</v>
      </c>
      <c r="L262" s="164">
        <f t="shared" si="46"/>
        <v>0.21428571428571427</v>
      </c>
      <c r="M262" s="159" t="s">
        <v>594</v>
      </c>
      <c r="N262" s="165">
        <v>45097</v>
      </c>
      <c r="O262" s="37"/>
      <c r="S262" s="55"/>
    </row>
    <row r="263" spans="1:39" ht="12.75" customHeight="1">
      <c r="A263" s="187">
        <v>180</v>
      </c>
      <c r="B263" s="188">
        <v>44844</v>
      </c>
      <c r="C263" s="188"/>
      <c r="D263" s="189" t="s">
        <v>437</v>
      </c>
      <c r="E263" s="190" t="s">
        <v>591</v>
      </c>
      <c r="F263" s="160">
        <v>227.5</v>
      </c>
      <c r="G263" s="190"/>
      <c r="H263" s="190">
        <v>270</v>
      </c>
      <c r="I263" s="192">
        <v>291</v>
      </c>
      <c r="J263" s="162" t="s">
        <v>868</v>
      </c>
      <c r="K263" s="163">
        <f t="shared" ref="K263" si="47">H263-F263</f>
        <v>42.5</v>
      </c>
      <c r="L263" s="164">
        <f t="shared" ref="L263" si="48">K263/F263</f>
        <v>0.18681318681318682</v>
      </c>
      <c r="M263" s="159" t="s">
        <v>594</v>
      </c>
      <c r="N263" s="165">
        <v>45160</v>
      </c>
      <c r="O263" s="37"/>
      <c r="R263" s="37"/>
      <c r="S263" s="55"/>
    </row>
    <row r="264" spans="1:39" ht="12.75" customHeight="1">
      <c r="A264" s="187">
        <v>181</v>
      </c>
      <c r="B264" s="188">
        <v>44845</v>
      </c>
      <c r="C264" s="188"/>
      <c r="D264" s="189" t="s">
        <v>435</v>
      </c>
      <c r="E264" s="190" t="s">
        <v>591</v>
      </c>
      <c r="F264" s="160">
        <v>555</v>
      </c>
      <c r="G264" s="190"/>
      <c r="H264" s="190">
        <v>700</v>
      </c>
      <c r="I264" s="192">
        <v>765</v>
      </c>
      <c r="J264" s="162" t="s">
        <v>867</v>
      </c>
      <c r="K264" s="163">
        <f t="shared" ref="K264" si="49">H264-F264</f>
        <v>145</v>
      </c>
      <c r="L264" s="164">
        <f t="shared" ref="L264" si="50">K264/F264</f>
        <v>0.26126126126126126</v>
      </c>
      <c r="M264" s="159" t="s">
        <v>594</v>
      </c>
      <c r="N264" s="165">
        <v>45159</v>
      </c>
      <c r="O264" s="37"/>
      <c r="R264" s="37"/>
      <c r="S264" s="55"/>
    </row>
    <row r="265" spans="1:39" ht="12.75" customHeight="1">
      <c r="A265" s="187">
        <v>182</v>
      </c>
      <c r="B265" s="188">
        <v>44981</v>
      </c>
      <c r="C265" s="188"/>
      <c r="D265" s="189" t="s">
        <v>452</v>
      </c>
      <c r="E265" s="190" t="s">
        <v>591</v>
      </c>
      <c r="F265" s="160">
        <v>1675</v>
      </c>
      <c r="G265" s="190"/>
      <c r="H265" s="190">
        <v>2080</v>
      </c>
      <c r="I265" s="192">
        <v>2080</v>
      </c>
      <c r="J265" s="162" t="s">
        <v>679</v>
      </c>
      <c r="K265" s="163">
        <f>H265-F265</f>
        <v>405</v>
      </c>
      <c r="L265" s="164">
        <f>K265/F265</f>
        <v>0.2417910447761194</v>
      </c>
      <c r="M265" s="159" t="s">
        <v>594</v>
      </c>
      <c r="N265" s="165">
        <v>45119</v>
      </c>
      <c r="O265" s="37"/>
      <c r="S265" s="55" t="s">
        <v>864</v>
      </c>
    </row>
    <row r="266" spans="1:39" ht="12.75" customHeight="1">
      <c r="A266" s="187">
        <v>183</v>
      </c>
      <c r="B266" s="188">
        <v>44986</v>
      </c>
      <c r="C266" s="188"/>
      <c r="D266" s="189" t="s">
        <v>490</v>
      </c>
      <c r="E266" s="190" t="s">
        <v>591</v>
      </c>
      <c r="F266" s="160">
        <v>57.5</v>
      </c>
      <c r="G266" s="190"/>
      <c r="H266" s="190">
        <v>120</v>
      </c>
      <c r="I266" s="192">
        <v>120</v>
      </c>
      <c r="J266" s="162" t="s">
        <v>679</v>
      </c>
      <c r="K266" s="163">
        <f>H266-F266</f>
        <v>62.5</v>
      </c>
      <c r="L266" s="164">
        <f>K266/F266</f>
        <v>1.0869565217391304</v>
      </c>
      <c r="M266" s="159" t="s">
        <v>594</v>
      </c>
      <c r="N266" s="165">
        <v>45049</v>
      </c>
      <c r="O266" s="37"/>
      <c r="S266" s="55" t="s">
        <v>864</v>
      </c>
    </row>
    <row r="267" spans="1:39" ht="12.75" customHeight="1">
      <c r="A267" s="187">
        <v>184</v>
      </c>
      <c r="B267" s="188">
        <v>45008</v>
      </c>
      <c r="C267" s="188"/>
      <c r="D267" s="189" t="s">
        <v>507</v>
      </c>
      <c r="E267" s="190" t="s">
        <v>591</v>
      </c>
      <c r="F267" s="160">
        <v>2765</v>
      </c>
      <c r="G267" s="190"/>
      <c r="H267" s="190">
        <v>3547.5</v>
      </c>
      <c r="I267" s="192">
        <v>3523</v>
      </c>
      <c r="J267" s="162" t="s">
        <v>679</v>
      </c>
      <c r="K267" s="163">
        <f>H267-F267</f>
        <v>782.5</v>
      </c>
      <c r="L267" s="164">
        <f>K267/F267</f>
        <v>0.28300180831826399</v>
      </c>
      <c r="M267" s="159" t="s">
        <v>594</v>
      </c>
      <c r="N267" s="165">
        <v>45177</v>
      </c>
      <c r="O267" s="37"/>
      <c r="S267" s="55" t="s">
        <v>864</v>
      </c>
    </row>
    <row r="268" spans="1:39" ht="12.75" customHeight="1">
      <c r="A268" s="187">
        <v>185</v>
      </c>
      <c r="B268" s="188">
        <v>45027</v>
      </c>
      <c r="C268" s="188"/>
      <c r="D268" s="189" t="s">
        <v>836</v>
      </c>
      <c r="E268" s="190" t="s">
        <v>591</v>
      </c>
      <c r="F268" s="160">
        <v>460</v>
      </c>
      <c r="G268" s="190"/>
      <c r="H268" s="190">
        <v>825</v>
      </c>
      <c r="I268" s="192">
        <v>810</v>
      </c>
      <c r="J268" s="162" t="s">
        <v>679</v>
      </c>
      <c r="K268" s="163">
        <f>H268-F268</f>
        <v>365</v>
      </c>
      <c r="L268" s="164">
        <f>K268/F268</f>
        <v>0.79347826086956519</v>
      </c>
      <c r="M268" s="159" t="s">
        <v>594</v>
      </c>
      <c r="N268" s="165">
        <v>45155</v>
      </c>
      <c r="O268" s="37"/>
      <c r="S268" s="55" t="s">
        <v>864</v>
      </c>
    </row>
    <row r="269" spans="1:39" ht="12.75" customHeight="1">
      <c r="A269" s="212">
        <v>186</v>
      </c>
      <c r="B269" s="213">
        <v>45050</v>
      </c>
      <c r="C269" s="53"/>
      <c r="D269" s="53" t="s">
        <v>42</v>
      </c>
      <c r="E269" s="217" t="s">
        <v>591</v>
      </c>
      <c r="F269" s="51" t="s">
        <v>837</v>
      </c>
      <c r="G269" s="51"/>
      <c r="H269" s="51"/>
      <c r="I269" s="51">
        <v>5040</v>
      </c>
      <c r="J269" s="51" t="s">
        <v>592</v>
      </c>
      <c r="K269" s="51"/>
      <c r="L269" s="51"/>
      <c r="M269" s="51"/>
      <c r="N269" s="51"/>
      <c r="O269" s="37"/>
      <c r="S269" s="55" t="s">
        <v>864</v>
      </c>
    </row>
    <row r="270" spans="1:39" ht="12.75" customHeight="1">
      <c r="A270" s="187">
        <v>187</v>
      </c>
      <c r="B270" s="188">
        <v>45075</v>
      </c>
      <c r="C270" s="188"/>
      <c r="D270" s="189" t="s">
        <v>838</v>
      </c>
      <c r="E270" s="190" t="s">
        <v>591</v>
      </c>
      <c r="F270" s="160">
        <v>585</v>
      </c>
      <c r="G270" s="190"/>
      <c r="H270" s="190">
        <v>732</v>
      </c>
      <c r="I270" s="192">
        <v>732</v>
      </c>
      <c r="J270" s="162" t="s">
        <v>679</v>
      </c>
      <c r="K270" s="163">
        <f>H270-F270</f>
        <v>147</v>
      </c>
      <c r="L270" s="164">
        <f>K270/F270</f>
        <v>0.25128205128205128</v>
      </c>
      <c r="M270" s="159" t="s">
        <v>594</v>
      </c>
      <c r="N270" s="165">
        <v>45152</v>
      </c>
      <c r="O270" s="37"/>
      <c r="R270" s="37"/>
      <c r="S270" s="55" t="s">
        <v>864</v>
      </c>
      <c r="U270" s="37"/>
      <c r="W270" s="37"/>
      <c r="X270" s="55"/>
      <c r="Z270" s="37"/>
      <c r="AB270" s="37"/>
      <c r="AC270" s="55"/>
      <c r="AE270" s="37"/>
      <c r="AG270" s="37"/>
      <c r="AH270" s="55"/>
      <c r="AJ270" s="37"/>
      <c r="AL270" s="37"/>
      <c r="AM270" s="55"/>
    </row>
    <row r="271" spans="1:39" ht="12.75" customHeight="1">
      <c r="A271" s="212">
        <v>188</v>
      </c>
      <c r="B271" s="213">
        <v>45078</v>
      </c>
      <c r="C271" s="53"/>
      <c r="D271" s="53" t="s">
        <v>539</v>
      </c>
      <c r="E271" s="217" t="s">
        <v>591</v>
      </c>
      <c r="F271" s="51" t="s">
        <v>839</v>
      </c>
      <c r="G271" s="51"/>
      <c r="H271" s="51"/>
      <c r="I271" s="51">
        <v>4300</v>
      </c>
      <c r="J271" s="51" t="s">
        <v>592</v>
      </c>
      <c r="K271" s="51"/>
      <c r="L271" s="51"/>
      <c r="M271" s="51"/>
      <c r="N271" s="51"/>
      <c r="O271" s="37"/>
      <c r="R271" s="37"/>
      <c r="S271" s="55" t="s">
        <v>864</v>
      </c>
      <c r="U271" s="37"/>
      <c r="W271" s="37"/>
      <c r="X271" s="55"/>
      <c r="Z271" s="37"/>
      <c r="AB271" s="37"/>
      <c r="AC271" s="55"/>
      <c r="AE271" s="37"/>
      <c r="AG271" s="37"/>
      <c r="AH271" s="55"/>
      <c r="AJ271" s="37"/>
      <c r="AL271" s="37"/>
      <c r="AM271" s="55"/>
    </row>
    <row r="272" spans="1:39" ht="12.75" customHeight="1">
      <c r="A272" s="212">
        <v>189</v>
      </c>
      <c r="B272" s="213">
        <v>45103</v>
      </c>
      <c r="C272" s="53"/>
      <c r="D272" s="53" t="s">
        <v>861</v>
      </c>
      <c r="E272" s="217" t="s">
        <v>591</v>
      </c>
      <c r="F272" s="51" t="s">
        <v>659</v>
      </c>
      <c r="G272" s="51"/>
      <c r="H272" s="51"/>
      <c r="I272" s="51">
        <v>383</v>
      </c>
      <c r="J272" s="51" t="s">
        <v>592</v>
      </c>
      <c r="K272" s="51"/>
      <c r="L272" s="51"/>
      <c r="M272" s="51"/>
      <c r="N272" s="51"/>
      <c r="O272" s="37"/>
      <c r="R272" s="37"/>
      <c r="S272" s="55" t="s">
        <v>864</v>
      </c>
      <c r="U272" s="37"/>
      <c r="W272" s="37"/>
      <c r="X272" s="55"/>
      <c r="Z272" s="37"/>
      <c r="AB272" s="37"/>
      <c r="AC272" s="55"/>
      <c r="AE272" s="37"/>
      <c r="AG272" s="37"/>
      <c r="AH272" s="55"/>
      <c r="AJ272" s="37"/>
      <c r="AL272" s="37"/>
      <c r="AM272" s="55"/>
    </row>
    <row r="273" spans="1:39" ht="12.75" customHeight="1">
      <c r="A273" s="187">
        <v>190</v>
      </c>
      <c r="B273" s="188">
        <v>45120</v>
      </c>
      <c r="C273" s="188"/>
      <c r="D273" s="189" t="s">
        <v>538</v>
      </c>
      <c r="E273" s="190" t="s">
        <v>591</v>
      </c>
      <c r="F273" s="160">
        <v>2312.5</v>
      </c>
      <c r="G273" s="190"/>
      <c r="H273" s="190">
        <v>2935</v>
      </c>
      <c r="I273" s="192">
        <v>2935</v>
      </c>
      <c r="J273" s="162" t="s">
        <v>679</v>
      </c>
      <c r="K273" s="163">
        <f>H273-F273</f>
        <v>622.5</v>
      </c>
      <c r="L273" s="164">
        <f>K273/F273</f>
        <v>0.26918918918918922</v>
      </c>
      <c r="M273" s="159" t="s">
        <v>594</v>
      </c>
      <c r="N273" s="165">
        <v>45177</v>
      </c>
      <c r="O273" s="37"/>
      <c r="R273" s="37"/>
      <c r="S273" s="55" t="s">
        <v>864</v>
      </c>
      <c r="U273" s="37"/>
      <c r="W273" s="37"/>
      <c r="X273" s="55"/>
      <c r="Z273" s="37"/>
      <c r="AB273" s="37"/>
      <c r="AC273" s="55"/>
      <c r="AE273" s="37"/>
      <c r="AG273" s="37"/>
      <c r="AH273" s="55"/>
      <c r="AJ273" s="37"/>
      <c r="AL273" s="37"/>
      <c r="AM273" s="55"/>
    </row>
    <row r="274" spans="1:39" ht="12.75" customHeight="1">
      <c r="A274" s="187">
        <v>191</v>
      </c>
      <c r="B274" s="188">
        <v>45125</v>
      </c>
      <c r="C274" s="188"/>
      <c r="D274" s="189" t="s">
        <v>203</v>
      </c>
      <c r="E274" s="190" t="s">
        <v>591</v>
      </c>
      <c r="F274" s="160">
        <v>3980</v>
      </c>
      <c r="G274" s="190"/>
      <c r="H274" s="190">
        <v>4895</v>
      </c>
      <c r="I274" s="192">
        <v>4895</v>
      </c>
      <c r="J274" s="162" t="s">
        <v>679</v>
      </c>
      <c r="K274" s="163">
        <f>H274-F274</f>
        <v>915</v>
      </c>
      <c r="L274" s="164">
        <f>K274/F274</f>
        <v>0.22989949748743718</v>
      </c>
      <c r="M274" s="159" t="s">
        <v>594</v>
      </c>
      <c r="N274" s="165">
        <v>45155</v>
      </c>
      <c r="O274" s="37"/>
      <c r="S274" s="55" t="s">
        <v>864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187">
        <v>192</v>
      </c>
      <c r="B275" s="188">
        <v>45145</v>
      </c>
      <c r="C275" s="188"/>
      <c r="D275" s="189" t="s">
        <v>865</v>
      </c>
      <c r="E275" s="190" t="s">
        <v>591</v>
      </c>
      <c r="F275" s="160">
        <v>565</v>
      </c>
      <c r="G275" s="190"/>
      <c r="H275" s="190">
        <v>725</v>
      </c>
      <c r="I275" s="192">
        <v>725</v>
      </c>
      <c r="J275" s="162" t="s">
        <v>679</v>
      </c>
      <c r="K275" s="163">
        <f>H275-F275</f>
        <v>160</v>
      </c>
      <c r="L275" s="164">
        <f>K275/F275</f>
        <v>0.2831858407079646</v>
      </c>
      <c r="M275" s="159" t="s">
        <v>594</v>
      </c>
      <c r="N275" s="165">
        <v>45169</v>
      </c>
      <c r="O275" s="37"/>
      <c r="S275" s="55" t="s">
        <v>864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12">
        <v>193</v>
      </c>
      <c r="B276" s="213">
        <v>45167</v>
      </c>
      <c r="C276" s="53"/>
      <c r="D276" s="53" t="s">
        <v>869</v>
      </c>
      <c r="E276" s="217" t="s">
        <v>591</v>
      </c>
      <c r="F276" s="51" t="s">
        <v>870</v>
      </c>
      <c r="G276" s="51"/>
      <c r="H276" s="51"/>
      <c r="I276" s="51">
        <v>950</v>
      </c>
      <c r="J276" s="51" t="s">
        <v>592</v>
      </c>
      <c r="K276" s="51"/>
      <c r="L276" s="51"/>
      <c r="M276" s="51"/>
      <c r="N276" s="51"/>
      <c r="O276" s="37"/>
      <c r="S276" s="55" t="s">
        <v>864</v>
      </c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12">
        <v>194</v>
      </c>
      <c r="B277" s="213">
        <v>45184</v>
      </c>
      <c r="C277" s="53"/>
      <c r="D277" s="53" t="s">
        <v>541</v>
      </c>
      <c r="E277" s="217" t="s">
        <v>591</v>
      </c>
      <c r="F277" s="51" t="s">
        <v>879</v>
      </c>
      <c r="G277" s="51"/>
      <c r="H277" s="51"/>
      <c r="I277" s="51">
        <v>480</v>
      </c>
      <c r="J277" s="51" t="s">
        <v>592</v>
      </c>
      <c r="K277" s="51"/>
      <c r="L277" s="51"/>
      <c r="M277" s="51"/>
      <c r="N277" s="51"/>
      <c r="O277" s="37"/>
      <c r="S277" s="55" t="s">
        <v>864</v>
      </c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212">
        <v>195</v>
      </c>
      <c r="B278" s="213">
        <v>45203</v>
      </c>
      <c r="C278" s="53"/>
      <c r="D278" s="53" t="s">
        <v>176</v>
      </c>
      <c r="E278" s="217" t="s">
        <v>591</v>
      </c>
      <c r="F278" s="51" t="s">
        <v>885</v>
      </c>
      <c r="G278" s="51"/>
      <c r="H278" s="51"/>
      <c r="I278" s="51">
        <v>1198</v>
      </c>
      <c r="J278" s="51" t="s">
        <v>592</v>
      </c>
      <c r="K278" s="51"/>
      <c r="L278" s="51"/>
      <c r="M278" s="51"/>
      <c r="N278" s="51"/>
      <c r="O278" s="37"/>
      <c r="S278" s="55" t="s">
        <v>916</v>
      </c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A279" s="212">
        <v>196</v>
      </c>
      <c r="B279" s="213">
        <v>45216</v>
      </c>
      <c r="C279" s="53"/>
      <c r="D279" s="53" t="s">
        <v>107</v>
      </c>
      <c r="E279" s="217" t="s">
        <v>591</v>
      </c>
      <c r="F279" s="51" t="s">
        <v>890</v>
      </c>
      <c r="G279" s="51"/>
      <c r="H279" s="51"/>
      <c r="I279" s="51">
        <v>6870</v>
      </c>
      <c r="J279" s="51" t="s">
        <v>592</v>
      </c>
      <c r="K279" s="51"/>
      <c r="L279" s="51"/>
      <c r="M279" s="51"/>
      <c r="N279" s="51"/>
      <c r="O279" s="37"/>
      <c r="S279" s="55" t="s">
        <v>916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12">
        <v>197</v>
      </c>
      <c r="B280" s="213">
        <v>45216</v>
      </c>
      <c r="C280" s="53"/>
      <c r="D280" s="53" t="s">
        <v>891</v>
      </c>
      <c r="E280" s="217" t="s">
        <v>591</v>
      </c>
      <c r="F280" s="51" t="s">
        <v>892</v>
      </c>
      <c r="G280" s="51"/>
      <c r="H280" s="51"/>
      <c r="I280" s="51">
        <v>1415</v>
      </c>
      <c r="J280" s="51" t="s">
        <v>592</v>
      </c>
      <c r="K280" s="51"/>
      <c r="L280" s="51"/>
      <c r="M280" s="51"/>
      <c r="N280" s="51"/>
      <c r="O280" s="37"/>
      <c r="S280" s="55" t="s">
        <v>864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12">
        <v>198</v>
      </c>
      <c r="B281" s="213">
        <v>45236</v>
      </c>
      <c r="C281" s="53"/>
      <c r="D281" s="53" t="s">
        <v>983</v>
      </c>
      <c r="E281" s="217" t="s">
        <v>591</v>
      </c>
      <c r="F281" s="51" t="s">
        <v>984</v>
      </c>
      <c r="G281" s="51"/>
      <c r="H281" s="51"/>
      <c r="I281" s="51">
        <v>1613</v>
      </c>
      <c r="J281" s="51" t="s">
        <v>592</v>
      </c>
      <c r="K281" s="51"/>
      <c r="L281" s="51"/>
      <c r="M281" s="51"/>
      <c r="N281" s="51"/>
      <c r="O281" s="37"/>
      <c r="S281" s="55"/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12"/>
      <c r="B282" s="213"/>
      <c r="C282" s="53"/>
      <c r="D282" s="53"/>
      <c r="E282" s="217"/>
      <c r="F282" s="51"/>
      <c r="G282" s="51"/>
      <c r="H282" s="51"/>
      <c r="I282" s="51"/>
      <c r="J282" s="51"/>
      <c r="K282" s="51"/>
      <c r="L282" s="51"/>
      <c r="M282" s="51"/>
      <c r="N282" s="51"/>
      <c r="O282" s="37"/>
      <c r="S282" s="55"/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12"/>
      <c r="B283" s="213"/>
      <c r="C283" s="53"/>
      <c r="D283" s="53"/>
      <c r="E283" s="217"/>
      <c r="F283" s="51"/>
      <c r="G283" s="51"/>
      <c r="H283" s="51"/>
      <c r="I283" s="51"/>
      <c r="J283" s="51"/>
      <c r="K283" s="51"/>
      <c r="L283" s="51"/>
      <c r="M283" s="51"/>
      <c r="N283" s="51"/>
      <c r="O283" s="37"/>
      <c r="S283" s="55"/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53"/>
      <c r="B284" s="53"/>
      <c r="C284" s="53"/>
      <c r="D284" s="53"/>
      <c r="E284" s="53"/>
      <c r="F284" s="51"/>
      <c r="G284" s="51"/>
      <c r="H284" s="51"/>
      <c r="I284" s="51"/>
      <c r="J284" s="31"/>
      <c r="K284" s="51"/>
      <c r="L284" s="51"/>
      <c r="M284" s="51"/>
      <c r="N284" s="53"/>
      <c r="O284" s="37"/>
      <c r="S284" s="55"/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B285" s="218" t="s">
        <v>840</v>
      </c>
      <c r="F285" s="55"/>
      <c r="G285" s="55"/>
      <c r="H285" s="55"/>
      <c r="I285" s="55"/>
      <c r="J285" s="37"/>
      <c r="K285" s="55"/>
      <c r="L285" s="55"/>
      <c r="M285" s="55"/>
      <c r="O285" s="37"/>
      <c r="S285" s="55"/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19"/>
      <c r="F286" s="55"/>
      <c r="G286" s="55"/>
      <c r="H286" s="55"/>
      <c r="I286" s="55"/>
      <c r="J286" s="37"/>
      <c r="K286" s="55"/>
      <c r="L286" s="55"/>
      <c r="M286" s="55"/>
      <c r="O286" s="37"/>
      <c r="S286" s="55"/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9"/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A288" s="51"/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</sheetData>
  <autoFilter ref="S1:S284" xr:uid="{00000000-0009-0000-0000-000005000000}"/>
  <mergeCells count="32">
    <mergeCell ref="P58:P59"/>
    <mergeCell ref="M50:M51"/>
    <mergeCell ref="O50:O51"/>
    <mergeCell ref="A36:A37"/>
    <mergeCell ref="B36:B37"/>
    <mergeCell ref="J50:J51"/>
    <mergeCell ref="A50:A51"/>
    <mergeCell ref="B50:B51"/>
    <mergeCell ref="O36:O37"/>
    <mergeCell ref="P52:P53"/>
    <mergeCell ref="A52:A53"/>
    <mergeCell ref="B52:B53"/>
    <mergeCell ref="J55:J56"/>
    <mergeCell ref="A55:A56"/>
    <mergeCell ref="B55:B56"/>
    <mergeCell ref="J36:J37"/>
    <mergeCell ref="M55:M56"/>
    <mergeCell ref="P55:P56"/>
    <mergeCell ref="O55:O56"/>
    <mergeCell ref="M36:M37"/>
    <mergeCell ref="P36:P37"/>
    <mergeCell ref="M58:M59"/>
    <mergeCell ref="O58:O59"/>
    <mergeCell ref="B62:B63"/>
    <mergeCell ref="A62:A63"/>
    <mergeCell ref="J62:J63"/>
    <mergeCell ref="A60:A61"/>
    <mergeCell ref="B60:B61"/>
    <mergeCell ref="J60:J61"/>
    <mergeCell ref="A58:A59"/>
    <mergeCell ref="B58:B59"/>
    <mergeCell ref="J58:J5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37" numberStoredAsText="1"/>
    <ignoredError sqref="K37 K55:K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2023-11-06T15:37:46Z</dcterms:modified>
</cp:coreProperties>
</file>