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6"/>
  <c r="M34" s="1"/>
  <c r="K34"/>
  <c r="L33"/>
  <c r="K33"/>
  <c r="M33" s="1"/>
  <c r="L48"/>
  <c r="K48"/>
  <c r="L49"/>
  <c r="K49"/>
  <c r="K70"/>
  <c r="M70" s="1"/>
  <c r="K66"/>
  <c r="M66" s="1"/>
  <c r="K69"/>
  <c r="M69" s="1"/>
  <c r="K52"/>
  <c r="L52"/>
  <c r="L50"/>
  <c r="K50"/>
  <c r="L51"/>
  <c r="K51"/>
  <c r="L18"/>
  <c r="K18"/>
  <c r="K68"/>
  <c r="M68" s="1"/>
  <c r="K67"/>
  <c r="M67" s="1"/>
  <c r="L17"/>
  <c r="K17"/>
  <c r="M17" s="1"/>
  <c r="L16"/>
  <c r="K16"/>
  <c r="L46"/>
  <c r="K46"/>
  <c r="K65"/>
  <c r="M65" s="1"/>
  <c r="L30"/>
  <c r="K30"/>
  <c r="L29"/>
  <c r="K29"/>
  <c r="M30" l="1"/>
  <c r="M16"/>
  <c r="M48"/>
  <c r="M49"/>
  <c r="M29"/>
  <c r="M50"/>
  <c r="M51"/>
  <c r="M46"/>
  <c r="M52"/>
  <c r="M18"/>
  <c r="L47"/>
  <c r="K47"/>
  <c r="K64"/>
  <c r="M64" s="1"/>
  <c r="K63"/>
  <c r="M63" s="1"/>
  <c r="K62"/>
  <c r="M62" s="1"/>
  <c r="L45"/>
  <c r="K45"/>
  <c r="L44"/>
  <c r="K44"/>
  <c r="K253"/>
  <c r="L253" s="1"/>
  <c r="L12"/>
  <c r="K12"/>
  <c r="L14"/>
  <c r="K14"/>
  <c r="M47" l="1"/>
  <c r="M44"/>
  <c r="M45"/>
  <c r="M12"/>
  <c r="M14"/>
  <c r="K263" l="1"/>
  <c r="L263" s="1"/>
  <c r="L10"/>
  <c r="K10"/>
  <c r="M10" l="1"/>
  <c r="H259" l="1"/>
  <c r="K259" l="1"/>
  <c r="L259" s="1"/>
  <c r="K248"/>
  <c r="L248" s="1"/>
  <c r="K238"/>
  <c r="L238" s="1"/>
  <c r="K254" l="1"/>
  <c r="L254" s="1"/>
  <c r="K255" l="1"/>
  <c r="L255" s="1"/>
  <c r="K252" l="1"/>
  <c r="L252" s="1"/>
  <c r="K231"/>
  <c r="L231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F221"/>
  <c r="K221" s="1"/>
  <c r="L221" s="1"/>
  <c r="F220"/>
  <c r="K220" s="1"/>
  <c r="L220" s="1"/>
  <c r="K219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9"/>
  <c r="L199" s="1"/>
  <c r="F198"/>
  <c r="K198" s="1"/>
  <c r="L198" s="1"/>
  <c r="K197"/>
  <c r="L197" s="1"/>
  <c r="K194"/>
  <c r="L194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0"/>
  <c r="L170" s="1"/>
  <c r="K168"/>
  <c r="L168" s="1"/>
  <c r="K166"/>
  <c r="L166" s="1"/>
  <c r="K165"/>
  <c r="L165" s="1"/>
  <c r="K164"/>
  <c r="L164" s="1"/>
  <c r="K162"/>
  <c r="L162" s="1"/>
  <c r="K161"/>
  <c r="L161" s="1"/>
  <c r="K160"/>
  <c r="L160" s="1"/>
  <c r="K159"/>
  <c r="K158"/>
  <c r="L158" s="1"/>
  <c r="K157"/>
  <c r="L157" s="1"/>
  <c r="K155"/>
  <c r="L155" s="1"/>
  <c r="K154"/>
  <c r="L154" s="1"/>
  <c r="K153"/>
  <c r="L153" s="1"/>
  <c r="K152"/>
  <c r="L152" s="1"/>
  <c r="K151"/>
  <c r="L151" s="1"/>
  <c r="F150"/>
  <c r="K150" s="1"/>
  <c r="L150" s="1"/>
  <c r="H149"/>
  <c r="K149" s="1"/>
  <c r="L149" s="1"/>
  <c r="K146"/>
  <c r="L146" s="1"/>
  <c r="K145"/>
  <c r="L145" s="1"/>
  <c r="K144"/>
  <c r="L144" s="1"/>
  <c r="K143"/>
  <c r="L143" s="1"/>
  <c r="K142"/>
  <c r="L142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H115"/>
  <c r="K115" s="1"/>
  <c r="L115" s="1"/>
  <c r="F114"/>
  <c r="K114" s="1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M7"/>
  <c r="D7" i="5"/>
  <c r="K6" i="4"/>
  <c r="K6" i="3"/>
  <c r="L6" i="2"/>
</calcChain>
</file>

<file path=xl/sharedStrings.xml><?xml version="1.0" encoding="utf-8"?>
<sst xmlns="http://schemas.openxmlformats.org/spreadsheetml/2006/main" count="3209" uniqueCount="1175">
  <si>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</si>
  <si>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</si>
  <si>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</si>
  <si>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</si>
  <si>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</si>
  <si>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</si>
  <si>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</si>
  <si>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</si>
  <si>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</si>
  <si>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</si>
  <si>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</si>
  <si>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</si>
  <si>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</si>
  <si>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</si>
  <si>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</si>
  <si>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</si>
  <si>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</si>
  <si>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</si>
  <si>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</si>
  <si>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</si>
  <si>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</si>
  <si>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</si>
  <si>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</si>
  <si>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</si>
  <si>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</si>
  <si>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</si>
  <si>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</si>
  <si>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</si>
  <si>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</si>
  <si>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</si>
  <si>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</si>
  <si>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</si>
  <si>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</si>
  <si>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</si>
  <si>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</si>
  <si>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</si>
  <si>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</si>
  <si>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</si>
  <si>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</si>
  <si>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</si>
  <si>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</si>
  <si>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</si>
  <si>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</si>
  <si>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</si>
  <si>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</si>
  <si>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</si>
  <si>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</si>
  <si>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</si>
  <si>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</si>
  <si>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</si>
  <si>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</si>
  <si>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</si>
  <si>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</si>
  <si>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</si>
  <si>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</si>
  <si>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</si>
  <si>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</si>
  <si>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</si>
  <si>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</si>
  <si>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</si>
  <si>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</si>
  <si>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</si>
  <si>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</si>
  <si>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</si>
  <si>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</si>
  <si>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</si>
  <si>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</si>
  <si>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</si>
  <si>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</si>
  <si>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</si>
  <si>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</si>
  <si>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</si>
  <si>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</si>
  <si>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</si>
  <si>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</si>
  <si>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</si>
  <si>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</si>
  <si>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</si>
  <si>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</si>
  <si>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</si>
  <si>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</si>
  <si>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</si>
  <si>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</si>
  <si>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</si>
  <si>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</si>
  <si>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</si>
  <si>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</si>
  <si>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</si>
  <si>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</si>
  <si>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</si>
  <si>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</si>
  <si>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</si>
  <si>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</si>
  <si>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</si>
  <si>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</si>
  <si>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</si>
  <si>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</si>
  <si>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</si>
  <si>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</si>
  <si>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</si>
  <si>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</si>
  <si>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</si>
  <si>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</si>
  <si>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</si>
  <si>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</si>
  <si>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</si>
  <si>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</si>
  <si>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</si>
  <si>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</si>
  <si>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</si>
  <si>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</si>
  <si>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</si>
  <si>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</si>
  <si>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</si>
  <si>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</si>
  <si>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</si>
  <si>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</si>
  <si>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</si>
  <si>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</si>
  <si>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</si>
  <si>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</si>
  <si>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</si>
  <si>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</si>
  <si>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</si>
  <si>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</si>
  <si>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</si>
  <si>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</si>
  <si>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</si>
  <si>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</si>
  <si>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</si>
  <si>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</si>
  <si>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</si>
  <si>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</si>
  <si>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</si>
  <si>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</si>
  <si>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</si>
  <si>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</si>
  <si>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</si>
  <si>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</si>
  <si>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</si>
  <si>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</si>
  <si>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</si>
  <si>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</si>
  <si>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</si>
  <si>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</si>
  <si>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</si>
  <si>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</si>
  <si>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</si>
  <si>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</si>
  <si>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</si>
  <si>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</si>
  <si>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</si>
  <si>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</si>
  <si>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</si>
  <si>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</si>
  <si>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</si>
  <si>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</si>
  <si>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</si>
  <si>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</si>
  <si>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</si>
  <si>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</si>
  <si>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</si>
  <si>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</si>
  <si>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</si>
  <si>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</si>
  <si>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</si>
  <si>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</si>
  <si>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</si>
  <si>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</si>
  <si>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</si>
  <si>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</si>
  <si>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</si>
  <si>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</si>
  <si>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</si>
  <si>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</si>
  <si>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</si>
  <si>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</si>
  <si>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</si>
  <si>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</si>
  <si>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</si>
  <si>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</si>
  <si>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</si>
  <si>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</si>
  <si>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</si>
  <si>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</si>
  <si>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</si>
  <si>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</si>
  <si>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</si>
  <si>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</si>
  <si>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</si>
  <si>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</si>
  <si>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</si>
  <si>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</si>
  <si>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</si>
  <si>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</si>
  <si>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</si>
  <si>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</si>
  <si>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</si>
  <si>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</si>
  <si>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</si>
  <si>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</si>
  <si>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</si>
  <si>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</si>
  <si>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</si>
  <si>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</si>
  <si>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</si>
  <si>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</si>
  <si>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</si>
  <si>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</si>
  <si>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</si>
  <si>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</si>
  <si>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</si>
  <si>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</si>
  <si>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</si>
  <si>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</si>
  <si>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</si>
  <si>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</si>
  <si>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</si>
  <si>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</si>
  <si>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</si>
  <si>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</si>
  <si>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</si>
  <si>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</si>
  <si>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</si>
  <si>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</si>
  <si>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</si>
  <si>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</si>
  <si>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</si>
  <si>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</si>
  <si>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</si>
  <si>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</si>
  <si>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</si>
  <si>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</si>
  <si>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</si>
  <si>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</si>
  <si>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</si>
  <si>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</si>
  <si>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</si>
  <si>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</si>
  <si>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</si>
  <si>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</si>
  <si>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</si>
  <si>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</si>
  <si>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</si>
  <si>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</si>
  <si>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</si>
  <si>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</si>
  <si>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</si>
  <si>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</si>
  <si>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</si>
  <si>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</si>
  <si>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</si>
  <si>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</si>
  <si>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</si>
  <si>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</si>
  <si>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</si>
  <si>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</si>
  <si>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</si>
  <si>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</si>
  <si>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</si>
  <si>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</si>
  <si>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</si>
  <si>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</si>
  <si>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</si>
  <si>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</si>
  <si>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</si>
  <si>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</si>
  <si>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</si>
  <si>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</si>
  <si>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</si>
  <si>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</si>
  <si>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</si>
  <si>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</si>
  <si>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</si>
  <si>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</si>
  <si>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</si>
  <si>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</si>
  <si>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</si>
  <si>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</si>
  <si>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</si>
  <si>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</si>
  <si>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</si>
  <si>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</si>
  <si>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</si>
  <si>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</si>
  <si>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</si>
  <si>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</si>
  <si>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</si>
  <si>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</si>
  <si>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</si>
  <si>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</si>
  <si>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</si>
  <si>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</si>
  <si>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</si>
  <si>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</si>
  <si>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</si>
  <si>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</si>
  <si>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</si>
  <si>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</si>
  <si>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</si>
  <si>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</si>
  <si>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</si>
  <si>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</si>
  <si>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</si>
  <si>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</si>
  <si>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</si>
  <si>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</si>
  <si>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</si>
  <si>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</si>
  <si>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</si>
  <si>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</si>
  <si>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</si>
  <si>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</si>
  <si>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</si>
  <si>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</si>
  <si>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</si>
  <si>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</si>
  <si>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</si>
  <si>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</si>
  <si>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</si>
  <si>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</si>
  <si>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</si>
  <si>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</si>
  <si>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</si>
  <si>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</si>
  <si>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</si>
  <si>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</si>
  <si>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</si>
  <si>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</si>
  <si>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</si>
  <si>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</si>
  <si>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</si>
  <si>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</si>
  <si>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</si>
  <si>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</si>
  <si>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</si>
  <si>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</si>
  <si>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</si>
  <si>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</si>
  <si>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</si>
  <si>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</si>
  <si>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</si>
  <si>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</si>
  <si>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</si>
  <si>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</si>
  <si>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</si>
  <si>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</si>
  <si>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</si>
  <si>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</si>
  <si>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</si>
  <si>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</si>
  <si>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</si>
  <si>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</si>
  <si>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</si>
  <si>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</si>
  <si>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</si>
  <si>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</si>
  <si>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</si>
  <si>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</si>
  <si>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</si>
  <si>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</si>
  <si>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</si>
  <si>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</si>
  <si>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</si>
  <si>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</si>
  <si>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</si>
  <si>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</si>
  <si>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</si>
  <si>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</si>
  <si>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</si>
  <si>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</si>
  <si>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</si>
  <si>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</si>
  <si>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</si>
  <si>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</si>
  <si>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</si>
  <si>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</si>
  <si>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</si>
  <si>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</si>
  <si>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</si>
  <si>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</si>
  <si>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</si>
  <si>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</si>
  <si>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</si>
  <si>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</si>
  <si>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</si>
  <si>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</si>
  <si>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</si>
  <si>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</si>
  <si>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</si>
  <si>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</si>
  <si>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</si>
  <si>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</si>
  <si>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</si>
  <si>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</si>
  <si>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</si>
  <si>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</si>
  <si>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</si>
  <si>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</si>
  <si>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</si>
  <si>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</si>
  <si>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</si>
  <si>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</si>
  <si>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</si>
  <si>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</si>
  <si>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</si>
  <si>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</si>
  <si>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</si>
  <si>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</si>
  <si>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</si>
  <si>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</si>
  <si>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</si>
  <si>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</si>
  <si>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</si>
  <si>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</si>
  <si>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</si>
  <si>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</si>
  <si>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</si>
  <si>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</si>
  <si>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</si>
  <si>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</si>
  <si>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</si>
  <si>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</si>
  <si>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</si>
  <si>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</si>
  <si>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</si>
  <si>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</si>
  <si>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</si>
  <si>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</si>
  <si>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</si>
  <si>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</si>
  <si>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</si>
  <si>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</si>
  <si>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</si>
  <si>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</si>
  <si>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</si>
  <si>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</si>
  <si>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</si>
  <si>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</si>
  <si>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</si>
  <si>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</si>
  <si>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</si>
  <si>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</si>
  <si>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</si>
  <si>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</si>
  <si>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</si>
  <si>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</si>
  <si>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</si>
  <si>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</si>
  <si>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</si>
  <si>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</si>
  <si>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</si>
  <si>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</si>
  <si>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</si>
  <si>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</si>
  <si>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</si>
  <si>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</si>
  <si>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</si>
  <si>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</si>
  <si>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</si>
  <si>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</si>
  <si>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</si>
  <si>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</si>
  <si>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</si>
  <si>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</si>
  <si>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</si>
  <si>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</si>
  <si>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</si>
  <si>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</si>
  <si>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</si>
  <si>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</si>
  <si>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</si>
  <si>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</si>
  <si>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</si>
  <si>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</si>
  <si>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</si>
  <si>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</si>
  <si>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</si>
  <si>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</si>
  <si>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</si>
  <si>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</si>
  <si>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</si>
  <si>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</si>
  <si>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</si>
  <si>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</si>
  <si>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</si>
  <si>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</si>
  <si>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</si>
  <si>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</si>
  <si>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</si>
  <si>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</si>
  <si>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</si>
  <si>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</si>
  <si>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</si>
  <si>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</si>
  <si>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</si>
  <si>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</si>
  <si>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</si>
  <si>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</si>
  <si>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</si>
  <si>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</si>
  <si>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</si>
  <si>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</si>
  <si>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</si>
  <si>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</si>
  <si>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</si>
  <si>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</si>
  <si>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</si>
  <si>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</si>
  <si>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</si>
  <si>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</si>
  <si>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</si>
  <si>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</si>
  <si>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</si>
  <si>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</si>
  <si>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</si>
  <si>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</si>
  <si>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</si>
  <si>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</si>
  <si>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</si>
  <si>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</si>
  <si>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</si>
  <si>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</si>
  <si>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</si>
  <si>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</si>
  <si>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</si>
  <si>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</si>
  <si>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</si>
  <si>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</si>
  <si>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</si>
  <si>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</si>
  <si>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</si>
  <si>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</si>
  <si>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</si>
  <si>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</si>
  <si>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</si>
  <si>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</si>
  <si>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</si>
  <si>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</si>
  <si>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</si>
  <si>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</si>
  <si>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</si>
  <si>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</si>
  <si>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</si>
  <si>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</si>
  <si>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</si>
  <si>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</si>
  <si>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</si>
  <si>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</si>
  <si>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</si>
  <si>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</si>
  <si>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</si>
  <si>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</si>
  <si>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</si>
  <si>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</si>
  <si>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</si>
  <si>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</si>
  <si>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</si>
  <si>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</si>
  <si>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</si>
  <si>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</si>
  <si>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</si>
  <si>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</si>
  <si>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</si>
  <si>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</si>
  <si>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</si>
  <si>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</si>
  <si>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</si>
  <si>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</si>
  <si>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</si>
  <si>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</si>
  <si>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</si>
  <si>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</si>
  <si>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</si>
  <si>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</si>
  <si>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</si>
  <si>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</si>
  <si>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</si>
  <si>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</si>
  <si>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</si>
  <si>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</si>
  <si>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</si>
  <si>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</si>
  <si>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</si>
  <si>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</si>
  <si>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</si>
  <si>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</si>
  <si>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</si>
  <si>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</si>
  <si>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</si>
  <si>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</si>
  <si>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</si>
  <si>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</si>
  <si>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</si>
  <si>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</si>
  <si>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</si>
  <si>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</si>
  <si>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</si>
  <si>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</si>
  <si>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</si>
  <si>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</si>
  <si>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</si>
  <si>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</si>
  <si>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</si>
  <si>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</si>
  <si>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</si>
  <si>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</si>
  <si>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</si>
  <si>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</si>
  <si>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</si>
  <si>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</si>
  <si>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</si>
  <si>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</si>
  <si>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</si>
  <si>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</si>
  <si>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</si>
  <si>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</si>
  <si>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</si>
  <si>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</si>
  <si>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</si>
  <si>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</si>
  <si>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</si>
  <si>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</si>
  <si>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</si>
  <si>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</si>
  <si>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</si>
  <si>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</si>
  <si>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</si>
  <si>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</si>
  <si>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</si>
  <si>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</si>
  <si>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</si>
  <si>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</si>
  <si>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</si>
  <si>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</si>
  <si>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</si>
  <si>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</si>
  <si>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</si>
  <si>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</si>
  <si>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</si>
  <si>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</si>
  <si>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</si>
  <si>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</si>
  <si>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</si>
  <si>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</si>
  <si>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</si>
  <si>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</si>
  <si>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</si>
  <si>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</si>
  <si>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</si>
  <si>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</si>
  <si>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</si>
  <si>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</si>
  <si>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</si>
  <si>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</si>
  <si>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</si>
  <si>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</si>
  <si>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</si>
  <si>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</si>
  <si>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</si>
  <si>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</si>
  <si>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</si>
  <si>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</si>
  <si>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</si>
  <si>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</si>
  <si>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</si>
  <si>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</si>
  <si>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</si>
  <si>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</si>
  <si>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</si>
  <si>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</si>
  <si>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</si>
  <si>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</si>
  <si>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</si>
  <si>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</si>
  <si>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</si>
  <si>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</si>
  <si>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</si>
  <si>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</si>
  <si>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</si>
  <si>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</si>
  <si>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</si>
  <si>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</si>
  <si>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</si>
  <si>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</si>
  <si>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</si>
  <si>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</si>
  <si>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</si>
  <si>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</si>
  <si>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</si>
  <si>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</si>
  <si>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</si>
  <si>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</si>
  <si>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</si>
  <si>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</si>
  <si>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</si>
  <si>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</si>
  <si>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</si>
  <si>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</si>
  <si>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</si>
  <si>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</si>
  <si>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</si>
  <si>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</si>
  <si>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</si>
  <si>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</si>
  <si>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</si>
  <si>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</si>
  <si>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</si>
  <si>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</si>
  <si>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</si>
  <si>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</si>
  <si>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</si>
  <si>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</si>
  <si>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</si>
  <si>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</si>
  <si>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</si>
  <si>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</si>
  <si>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</si>
  <si>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</si>
  <si>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</si>
  <si>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</si>
  <si>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</si>
  <si>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</si>
  <si>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</si>
  <si>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</si>
  <si>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</si>
  <si>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</si>
  <si>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</si>
  <si>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</si>
  <si>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</si>
  <si>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</si>
  <si>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</si>
  <si>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</si>
  <si>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</si>
  <si>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</si>
  <si>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</si>
  <si>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</si>
  <si>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</si>
  <si>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</si>
  <si>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</si>
  <si>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</si>
  <si>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</si>
  <si>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</si>
  <si>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</si>
  <si>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</si>
  <si>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</si>
  <si>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</si>
  <si>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</si>
  <si>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</si>
  <si>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</si>
  <si>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</si>
  <si>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</si>
  <si>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</si>
  <si>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</si>
  <si>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</si>
  <si>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</si>
  <si>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</si>
  <si>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</si>
  <si>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</si>
  <si>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</si>
  <si>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</si>
  <si>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</si>
  <si>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</si>
  <si>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</si>
  <si>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</si>
  <si>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</si>
  <si>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</si>
  <si>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</si>
  <si>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</si>
  <si>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</si>
  <si>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</si>
  <si>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</si>
  <si>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</si>
  <si>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</si>
  <si>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</si>
  <si>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</si>
  <si>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</si>
  <si>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</si>
  <si>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</si>
  <si>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</si>
  <si>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</si>
  <si>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</si>
  <si>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</si>
  <si>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</si>
  <si>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</si>
  <si>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</si>
  <si>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</si>
  <si>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</si>
  <si>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</si>
  <si>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</si>
  <si>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</si>
  <si>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</si>
  <si>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</si>
  <si>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</si>
  <si>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</si>
  <si>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</si>
  <si>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</si>
  <si>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</si>
  <si>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</si>
  <si>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</si>
  <si>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</si>
  <si>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</si>
  <si>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</si>
  <si>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</si>
  <si>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</si>
  <si>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</si>
  <si>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</si>
  <si>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</si>
  <si>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</si>
  <si>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</si>
  <si>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</si>
  <si>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</si>
  <si>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</si>
  <si>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</si>
  <si>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</si>
  <si>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</si>
  <si>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</si>
  <si>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</si>
  <si>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</si>
  <si>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</si>
  <si>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</si>
  <si>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</si>
  <si>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</si>
  <si>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</si>
  <si>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</si>
  <si>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</si>
  <si>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</si>
  <si>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</si>
  <si>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</si>
  <si>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</si>
  <si>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</si>
  <si>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</si>
  <si>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</si>
  <si>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</si>
  <si>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</si>
  <si>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</si>
  <si>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</si>
  <si>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</si>
  <si>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</si>
  <si>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</si>
  <si>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</si>
  <si>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</si>
  <si>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</si>
  <si>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</si>
  <si>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</si>
  <si>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</si>
  <si>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</si>
  <si>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</si>
  <si>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</si>
  <si>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</si>
  <si>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</si>
  <si>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</si>
  <si>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</si>
  <si>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</si>
  <si>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</si>
  <si>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</si>
  <si>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</si>
  <si>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</si>
  <si>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</si>
  <si>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</si>
  <si>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</si>
  <si>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</si>
  <si>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</si>
  <si>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</si>
  <si>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</si>
  <si>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</si>
  <si>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</si>
  <si>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</si>
  <si>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</si>
  <si>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</si>
  <si>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245-248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</si>
  <si>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</si>
  <si>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</si>
  <si>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</si>
  <si>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</si>
  <si>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</si>
  <si>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</si>
  <si>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</si>
  <si>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</si>
  <si>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</si>
  <si>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</si>
  <si>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</si>
  <si>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</si>
  <si>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Part profit of Rs.17/-</t>
  </si>
  <si>
    <t>840-850</t>
  </si>
  <si>
    <t>1770-1850</t>
  </si>
  <si>
    <t>165-170</t>
  </si>
  <si>
    <t>BHARTIARTL SEP FUT</t>
  </si>
  <si>
    <t>OLATECH</t>
  </si>
  <si>
    <t>ICICIBANK SEP FUT</t>
  </si>
  <si>
    <t>3545-3565</t>
  </si>
  <si>
    <t>3700-3800</t>
  </si>
  <si>
    <t>BANKNIFTY 39700 CE 8 SEP</t>
  </si>
  <si>
    <t>600-700</t>
  </si>
  <si>
    <t>MINDAIND</t>
  </si>
  <si>
    <t>TOPGAIN FINANCE PRIVATE LIMITED</t>
  </si>
  <si>
    <t>WELCURE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</si>
  <si>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</si>
  <si>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</si>
  <si>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</si>
  <si>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</si>
  <si>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</si>
  <si>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</si>
  <si>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</si>
  <si>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</si>
  <si>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</si>
  <si>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</si>
  <si>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</si>
  <si>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</si>
  <si>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</si>
  <si>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SYLPH</t>
  </si>
  <si>
    <t>RIIL</t>
  </si>
  <si>
    <t>Reliance Indl Infra Ltd</t>
  </si>
  <si>
    <t>XTX MARKETS LLP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</si>
  <si>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</si>
  <si>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</si>
  <si>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</si>
  <si>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</si>
  <si>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</si>
  <si>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</si>
  <si>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</si>
  <si>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</si>
  <si>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</si>
  <si>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</si>
  <si>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</si>
  <si>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</si>
  <si>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</si>
  <si>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</si>
  <si>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</si>
  <si>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</si>
  <si>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</si>
  <si>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</si>
  <si>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</si>
  <si>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AVIRAT ENTERPRISE</t>
  </si>
  <si>
    <t>RAJAN GUPTA</t>
  </si>
  <si>
    <t>GRADIENTE</t>
  </si>
  <si>
    <t>JMP SECURITIES PVT LTD</t>
  </si>
  <si>
    <t>LLFICL</t>
  </si>
  <si>
    <t>SKSE SECURITIES LIMITED CORP CM/TM PROP A/C</t>
  </si>
  <si>
    <t>SELLWIN</t>
  </si>
  <si>
    <t>SOFCOM</t>
  </si>
  <si>
    <t>KISHORE MEHTA</t>
  </si>
  <si>
    <t>VAL</t>
  </si>
  <si>
    <t>SHANTA JAIN</t>
  </si>
  <si>
    <t>SUNIL BHANDARI</t>
  </si>
  <si>
    <t>GODHA</t>
  </si>
  <si>
    <t>Godha Cabcon Insulat Ltd</t>
  </si>
  <si>
    <t>VEENA RAJESH SHAH</t>
  </si>
  <si>
    <t>QE SECURITIES</t>
  </si>
  <si>
    <t>SKSE SECURITIES LTD</t>
  </si>
  <si>
    <t>JAICORPLTD</t>
  </si>
  <si>
    <t>Jai Corp Limited</t>
  </si>
  <si>
    <t>MATHISYS ADVISORS LLP</t>
  </si>
  <si>
    <t>NK SECURITIES RESEARCH PRIVATE LIMITED</t>
  </si>
  <si>
    <t>AAKRAYA RESEARCH LLP</t>
  </si>
  <si>
    <t>HRTI PRIVATE LIMITED</t>
  </si>
  <si>
    <t>GOLDMINE STOCKS PRIVATE LIMITED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</si>
  <si>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</si>
  <si>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</si>
  <si>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</si>
  <si>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</si>
  <si>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</si>
  <si>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</si>
  <si>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</si>
  <si>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</si>
  <si>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</si>
  <si>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</si>
  <si>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</si>
  <si>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</si>
  <si>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COLORCHIPS</t>
  </si>
  <si>
    <t>VINIATO ADVISORS PRIVATE LIMITED</t>
  </si>
  <si>
    <t>GUTTIKONDA VARA LAKSHMI</t>
  </si>
  <si>
    <t>ZENAB AIYUB YACOOBALI</t>
  </si>
  <si>
    <t>MADHURIND</t>
  </si>
  <si>
    <t>KARAMJIT SINGH</t>
  </si>
  <si>
    <t>ARVIND BHANDARI</t>
  </si>
  <si>
    <t>MOUNTAIN VENTURES</t>
  </si>
  <si>
    <t>VISHAL BIPINCHANDRA DOSHI</t>
  </si>
  <si>
    <t>ANSHU MISHRA</t>
  </si>
  <si>
    <t>SADHNA</t>
  </si>
  <si>
    <t>GAURAV GUPTA</t>
  </si>
  <si>
    <t>GHANSHYAM SONI</t>
  </si>
  <si>
    <t>WAAREE</t>
  </si>
  <si>
    <t>JEEL MANOJ GADA</t>
  </si>
  <si>
    <t>WAGEND</t>
  </si>
  <si>
    <t>MANSI SHARE &amp; STOCK ADVISORS PRIVATE LIMITED</t>
  </si>
  <si>
    <t>NIMISH PANDE</t>
  </si>
  <si>
    <t>MADHUDEVI SANJAY BUCHA .</t>
  </si>
  <si>
    <t>PAWAN KUMAR KHURANA</t>
  </si>
  <si>
    <t>AJOONI</t>
  </si>
  <si>
    <t>Ajooni Biotech Limited</t>
  </si>
  <si>
    <t>AMIT BABULAL KHALAS</t>
  </si>
  <si>
    <t>DIL</t>
  </si>
  <si>
    <t>Debock Industries Limited</t>
  </si>
  <si>
    <t>ANAND KUMAR SHARMA</t>
  </si>
  <si>
    <t>SKMEGGPROD</t>
  </si>
  <si>
    <t>SKM Egg Products Export</t>
  </si>
  <si>
    <t>CMMIPL</t>
  </si>
  <si>
    <t>CMM Infraprojects Limited</t>
  </si>
  <si>
    <t>KOTAK MAHINDRA BANK LIMITED</t>
  </si>
  <si>
    <t>KRITIKA</t>
  </si>
  <si>
    <t>Kritika Wires Limited</t>
  </si>
  <si>
    <t>V K MERCANTILE PRIVATE LIMITED</t>
  </si>
  <si>
    <t>Part Profit of Rs.22/-</t>
  </si>
  <si>
    <t>Loss of Rs.170/-</t>
  </si>
  <si>
    <t>Loss of Rs 9/-</t>
  </si>
  <si>
    <t>Loss of Rs 70/-</t>
  </si>
  <si>
    <t>2050-2100</t>
  </si>
  <si>
    <t>Profit of Rs.33/-</t>
  </si>
  <si>
    <t>242-244</t>
  </si>
  <si>
    <t>250-255</t>
  </si>
  <si>
    <t>1610-1640</t>
  </si>
  <si>
    <t>1750-1800</t>
  </si>
  <si>
    <t>370-371</t>
  </si>
  <si>
    <t>TATACONSUM SEPT FUT</t>
  </si>
  <si>
    <t>824-826</t>
  </si>
  <si>
    <t>840-855</t>
  </si>
  <si>
    <t>Profit of Rs.4.5/-</t>
  </si>
  <si>
    <t>ALKOSIGN</t>
  </si>
  <si>
    <t>RUCHI AGRAWAL</t>
  </si>
  <si>
    <t>ARTEFACT</t>
  </si>
  <si>
    <t>NIPA MANTHAN SANGHAVI</t>
  </si>
  <si>
    <t>ARVSMART</t>
  </si>
  <si>
    <t>QUANT MUTUAL FUND</t>
  </si>
  <si>
    <t>KAMAL SHAMLAL SINGAL</t>
  </si>
  <si>
    <t>BANASFN</t>
  </si>
  <si>
    <t>BASANTGL</t>
  </si>
  <si>
    <t>BRANDBUCKT</t>
  </si>
  <si>
    <t>KAILASHBEN ASHOKKUMAR PATEL</t>
  </si>
  <si>
    <t>DITCO</t>
  </si>
  <si>
    <t>MANISHA VIVEK MEHTA</t>
  </si>
  <si>
    <t>RAJENDRA MARUTI BRID</t>
  </si>
  <si>
    <t>SUBHASH AGARWAL</t>
  </si>
  <si>
    <t>EARUM</t>
  </si>
  <si>
    <t>TARABAI KAMALKISHORE GOENKA</t>
  </si>
  <si>
    <t>ENBETRD</t>
  </si>
  <si>
    <t>GUTTIKONDA RAJASEKHAR</t>
  </si>
  <si>
    <t>ETT</t>
  </si>
  <si>
    <t>ARORA SANJAY</t>
  </si>
  <si>
    <t>KULDEEP KAUR</t>
  </si>
  <si>
    <t>DIPAK DWIWEDI</t>
  </si>
  <si>
    <t>GGENG</t>
  </si>
  <si>
    <t>GOEL</t>
  </si>
  <si>
    <t>ZYANA STOCKS AND COMMODITIES</t>
  </si>
  <si>
    <t>RAJA GANESAN CHANDRAMOGAN</t>
  </si>
  <si>
    <t>IFL</t>
  </si>
  <si>
    <t>HETALBEN SANDIPKUMAR SONI</t>
  </si>
  <si>
    <t>SANDIPBHAI SAROJBHAI SONI</t>
  </si>
  <si>
    <t>SUMANBEN HARESHBHAI KABEERA</t>
  </si>
  <si>
    <t>AKASH PRAJAPATI</t>
  </si>
  <si>
    <t>KARNAVATI</t>
  </si>
  <si>
    <t>SANJAYKUMAR JIVANBHAI BHATIYA</t>
  </si>
  <si>
    <t>SHUSHILABEN BHAGWATILAL LAVTI</t>
  </si>
  <si>
    <t>NATURAL</t>
  </si>
  <si>
    <t>RIPALBEN DHARMIKKUMAR PARIKH</t>
  </si>
  <si>
    <t>PRIJAL INVESTMENTS</t>
  </si>
  <si>
    <t>OONE</t>
  </si>
  <si>
    <t>SIRIUS SECURITIES PRIVATE LIMITED</t>
  </si>
  <si>
    <t>OSIAJEE</t>
  </si>
  <si>
    <t>PRADHIN</t>
  </si>
  <si>
    <t>MITABEN ASHISHBHAI DESAI</t>
  </si>
  <si>
    <t>BRIJESH JITENDRA PAREKH</t>
  </si>
  <si>
    <t>AJAY CHAUDHARI</t>
  </si>
  <si>
    <t>QUESTCAP</t>
  </si>
  <si>
    <t>LOVEY KAPUR</t>
  </si>
  <si>
    <t>SHIVANGINI PROPERTIES PRIVATE LIMITED</t>
  </si>
  <si>
    <t>RRMETAL</t>
  </si>
  <si>
    <t>MITTAL CHETAN THAKKAR</t>
  </si>
  <si>
    <t>SEACOAST</t>
  </si>
  <si>
    <t>MANISH KUMAR JAISWAL</t>
  </si>
  <si>
    <t>SILVERPRL</t>
  </si>
  <si>
    <t>GAGANKUMARJHA</t>
  </si>
  <si>
    <t>SPECFOOD</t>
  </si>
  <si>
    <t>SANJAYKUMAR HARIKISHAN</t>
  </si>
  <si>
    <t>REKHA BHANDARI</t>
  </si>
  <si>
    <t>SRDAPRT</t>
  </si>
  <si>
    <t>VIVEK LODHA HUF</t>
  </si>
  <si>
    <t>ABHINAV COMMOSALES</t>
  </si>
  <si>
    <t>BIOCON LIMITED</t>
  </si>
  <si>
    <t>ICICI PRUDENTIAL MUTUAL FUND</t>
  </si>
  <si>
    <t>TDSL</t>
  </si>
  <si>
    <t>PEDESTAL INFRA-TECH SERVICES PRIVATE LIMITED</t>
  </si>
  <si>
    <t>MIKER FINANCIAL CONSULTANTS PRIVATE LIMITED</t>
  </si>
  <si>
    <t>TIMESGREEN</t>
  </si>
  <si>
    <t>XTENDED BUSINESS REPORTING LIMITED</t>
  </si>
  <si>
    <t>ARYAMAN BROKING LIMITED</t>
  </si>
  <si>
    <t>HARSHA RAJESHBHAI JHAVERI</t>
  </si>
  <si>
    <t>ASHWINI YOGESH AHERRAO</t>
  </si>
  <si>
    <t>SNEHLATA DINKAR SONAR</t>
  </si>
  <si>
    <t>VCU</t>
  </si>
  <si>
    <t>MONARCH NETWORTH CAPITAL LTD</t>
  </si>
  <si>
    <t>VATSAL MANOJ GADA</t>
  </si>
  <si>
    <t>DHARAM CHAND JAIN</t>
  </si>
  <si>
    <t>AGROPHOS</t>
  </si>
  <si>
    <t>Agro Phos India Limited</t>
  </si>
  <si>
    <t>SAKSHI KIRTI GAWKAR</t>
  </si>
  <si>
    <t>HENSEX SECURITIES PRIVATE LIMITED</t>
  </si>
  <si>
    <t>REKHA MUKESH DAND</t>
  </si>
  <si>
    <t>AMDIND</t>
  </si>
  <si>
    <t>AMD Industries Limited</t>
  </si>
  <si>
    <t>KUMAR GAURAV GUPTA</t>
  </si>
  <si>
    <t>BHARATWIRE</t>
  </si>
  <si>
    <t>Bharat Wire Ropes Ltd.</t>
  </si>
  <si>
    <t>SURESH BHATIA ASSOCIATES</t>
  </si>
  <si>
    <t>GANITA TECHNOLOGIES AND SERVICES PRIVATE LIMITED</t>
  </si>
  <si>
    <t>CAPACITE</t>
  </si>
  <si>
    <t>Capacite Infraproject Ltd</t>
  </si>
  <si>
    <t>SG AIR TRAVEL PVT LTD</t>
  </si>
  <si>
    <t>CHEMFAB</t>
  </si>
  <si>
    <t>Chemfab Alkalis Limited</t>
  </si>
  <si>
    <t>MANSI SHARES &amp; STOCK ADVISORS PVT LTD</t>
  </si>
  <si>
    <t>HARESH DAHYABHAI DARJI</t>
  </si>
  <si>
    <t>ASHOKBHAI MADHUBHAI AMIPARA</t>
  </si>
  <si>
    <t>DREAMFOLKS</t>
  </si>
  <si>
    <t>Dreamfolks Services Ltd</t>
  </si>
  <si>
    <t>NUMIV RESEARCH PRIVATE LIMITED</t>
  </si>
  <si>
    <t>ELIXIR WEALTH MANAGEMENT PRIVATE LIMITED</t>
  </si>
  <si>
    <t>SHRIPAL V VORA HUF</t>
  </si>
  <si>
    <t>SMC GLOBAL SECURITIES LIMITED</t>
  </si>
  <si>
    <t>TWO ROADS TRADING PRIVATE LIMITED</t>
  </si>
  <si>
    <t>MARWADI CHANDARANA INTERMEDIARIES BROKERS PRIVATE LIMITED</t>
  </si>
  <si>
    <t>MIRAE ASSET INDIA SMALL-MIDCAP FOCUS EQUITY MASTER INVESTMENT TRUST</t>
  </si>
  <si>
    <t>DUCON</t>
  </si>
  <si>
    <t>Ducon Infratech Ltd</t>
  </si>
  <si>
    <t>NAKSHATRA GARMENTS PRIVATE LIMITED</t>
  </si>
  <si>
    <t>GICL</t>
  </si>
  <si>
    <t>Globe Intl Carriers Ltd</t>
  </si>
  <si>
    <t>NAVRATRI SHARE TRADING PRIVATE LIMITED .</t>
  </si>
  <si>
    <t>GLOBE</t>
  </si>
  <si>
    <t>Globe Textiles (I) Ltd.</t>
  </si>
  <si>
    <t>7M DEVELOPERS LLP</t>
  </si>
  <si>
    <t>VIBHU BANSAL</t>
  </si>
  <si>
    <t>MAYANK AGRAWAL</t>
  </si>
  <si>
    <t>JAKHARIA</t>
  </si>
  <si>
    <t>JAKHARIA FABRIC LIMITED</t>
  </si>
  <si>
    <t>ARYAMAN CAPITAL MARKETS LIMITED</t>
  </si>
  <si>
    <t>JALAN</t>
  </si>
  <si>
    <t>Jalan Transolu. India Ltd</t>
  </si>
  <si>
    <t>RUBY  RAWAT</t>
  </si>
  <si>
    <t>JAIMIN KAILASH GUPTA</t>
  </si>
  <si>
    <t>JINDALPHOT</t>
  </si>
  <si>
    <t>Jindal Photo Limited</t>
  </si>
  <si>
    <t>HARDIK BHARAT PATEL</t>
  </si>
  <si>
    <t>KRISHNADEF</t>
  </si>
  <si>
    <t>Krishna Def and Ald Ind L</t>
  </si>
  <si>
    <t>LEXUS</t>
  </si>
  <si>
    <t>Lexus Granito (India) Ltd</t>
  </si>
  <si>
    <t>SAHI TRADING PRIVATE LIMITED</t>
  </si>
  <si>
    <t>SUBHASH  RATHOD</t>
  </si>
  <si>
    <t>RATHOD SAAJAN S</t>
  </si>
  <si>
    <t>NIDAN</t>
  </si>
  <si>
    <t>Nidan Labs and Health Ltd</t>
  </si>
  <si>
    <t>KHUSHI ADVERTISING IDEAS PRIVATE LIMITED .</t>
  </si>
  <si>
    <t>PIONEEREMB</t>
  </si>
  <si>
    <t>Pioneer Embroideries Limi</t>
  </si>
  <si>
    <t>SUULD</t>
  </si>
  <si>
    <t>Suumaya Industries Ltd</t>
  </si>
  <si>
    <t>ABHAY NARAIN GUPTA</t>
  </si>
  <si>
    <t>Suzlon Energy Limited</t>
  </si>
  <si>
    <t>SHARE INDIA SECURITIES LIMITED</t>
  </si>
  <si>
    <t>TAINWALCHM</t>
  </si>
  <si>
    <t>Tainwala Chem &amp; Plastics</t>
  </si>
  <si>
    <t>NILAYBHAI JAGDISHBHAI VORA</t>
  </si>
  <si>
    <t>VINOD HARILAL JHAVERI</t>
  </si>
  <si>
    <t>MAHABIR TRADEVENTURES LLP</t>
  </si>
  <si>
    <t>JETFREIGHT</t>
  </si>
  <si>
    <t>Jet Freight Logistics Ltd</t>
  </si>
  <si>
    <t>DETROJA RAJESH RANCHHODBHAI</t>
  </si>
  <si>
    <t>SAINATHKRIPA COMMERCIAL LLP</t>
  </si>
  <si>
    <t>SCAPDVR</t>
  </si>
  <si>
    <t>Stampede Capital Limited</t>
  </si>
  <si>
    <t>SECURKLOUD</t>
  </si>
  <si>
    <t>SECUREKLOUD TECH LIMITED</t>
  </si>
  <si>
    <t>SANDEEP TANDON</t>
  </si>
  <si>
    <t>SANJEEV HARBANSLAL BHATIA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</si>
</sst>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27" sqref="H2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7" t="s">
        <v>16</v>
      </c>
      <c r="B9" s="439" t="s">
        <v>17</v>
      </c>
      <c r="C9" s="439" t="s">
        <v>18</v>
      </c>
      <c r="D9" s="439" t="s">
        <v>19</v>
      </c>
      <c r="E9" s="23" t="s">
        <v>20</v>
      </c>
      <c r="F9" s="23" t="s">
        <v>21</v>
      </c>
      <c r="G9" s="434" t="s">
        <v>22</v>
      </c>
      <c r="H9" s="435"/>
      <c r="I9" s="436"/>
      <c r="J9" s="434" t="s">
        <v>23</v>
      </c>
      <c r="K9" s="435"/>
      <c r="L9" s="436"/>
      <c r="M9" s="23"/>
      <c r="N9" s="24"/>
      <c r="O9" s="24"/>
      <c r="P9" s="24"/>
    </row>
    <row r="10" spans="1:16" ht="59.25" customHeight="1">
      <c r="A10" s="438"/>
      <c r="B10" s="440"/>
      <c r="C10" s="440"/>
      <c r="D10" s="44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17682.95</v>
      </c>
      <c r="F11" s="32">
        <v>17690.5</v>
      </c>
      <c r="G11" s="33">
        <v>17592.45</v>
      </c>
      <c r="H11" s="33">
        <v>17501.95</v>
      </c>
      <c r="I11" s="33">
        <v>17403.900000000001</v>
      </c>
      <c r="J11" s="33">
        <v>17781</v>
      </c>
      <c r="K11" s="33">
        <v>17879.050000000003</v>
      </c>
      <c r="L11" s="33">
        <v>17969.55</v>
      </c>
      <c r="M11" s="34">
        <v>17788.55</v>
      </c>
      <c r="N11" s="34">
        <v>17600</v>
      </c>
      <c r="O11" s="35">
        <v>14192850</v>
      </c>
      <c r="P11" s="36">
        <v>2.9953624740989247E-4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39812.25</v>
      </c>
      <c r="F12" s="37">
        <v>39880.383333333331</v>
      </c>
      <c r="G12" s="38">
        <v>39586.366666666661</v>
      </c>
      <c r="H12" s="38">
        <v>39360.48333333333</v>
      </c>
      <c r="I12" s="38">
        <v>39066.46666666666</v>
      </c>
      <c r="J12" s="38">
        <v>40106.266666666663</v>
      </c>
      <c r="K12" s="38">
        <v>40400.283333333326</v>
      </c>
      <c r="L12" s="38">
        <v>40626.166666666664</v>
      </c>
      <c r="M12" s="28">
        <v>40174.400000000001</v>
      </c>
      <c r="N12" s="28">
        <v>39654.5</v>
      </c>
      <c r="O12" s="39">
        <v>2452725</v>
      </c>
      <c r="P12" s="40">
        <v>-3.7698938316385795E-4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18263.3</v>
      </c>
      <c r="F13" s="37">
        <v>18259.566666666669</v>
      </c>
      <c r="G13" s="38">
        <v>18118.133333333339</v>
      </c>
      <c r="H13" s="38">
        <v>17972.966666666671</v>
      </c>
      <c r="I13" s="38">
        <v>17831.53333333334</v>
      </c>
      <c r="J13" s="38">
        <v>18404.733333333337</v>
      </c>
      <c r="K13" s="38">
        <v>18546.166666666664</v>
      </c>
      <c r="L13" s="38">
        <v>18691.333333333336</v>
      </c>
      <c r="M13" s="28">
        <v>18401</v>
      </c>
      <c r="N13" s="28">
        <v>18114.400000000001</v>
      </c>
      <c r="O13" s="39">
        <v>3800</v>
      </c>
      <c r="P13" s="40">
        <v>-0.31654676258992803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750</v>
      </c>
      <c r="P14" s="40">
        <v>-0.23076923076923078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849.6</v>
      </c>
      <c r="F15" s="37">
        <v>848.28333333333342</v>
      </c>
      <c r="G15" s="38">
        <v>840.61666666666679</v>
      </c>
      <c r="H15" s="38">
        <v>831.63333333333333</v>
      </c>
      <c r="I15" s="38">
        <v>823.9666666666667</v>
      </c>
      <c r="J15" s="38">
        <v>857.26666666666688</v>
      </c>
      <c r="K15" s="38">
        <v>864.93333333333362</v>
      </c>
      <c r="L15" s="38">
        <v>873.91666666666697</v>
      </c>
      <c r="M15" s="28">
        <v>855.95</v>
      </c>
      <c r="N15" s="28">
        <v>839.3</v>
      </c>
      <c r="O15" s="39">
        <v>3064250</v>
      </c>
      <c r="P15" s="40">
        <v>3.3398274422488171E-3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3365.8</v>
      </c>
      <c r="F16" s="37">
        <v>3356.3166666666671</v>
      </c>
      <c r="G16" s="38">
        <v>3325.1333333333341</v>
      </c>
      <c r="H16" s="38">
        <v>3284.4666666666672</v>
      </c>
      <c r="I16" s="38">
        <v>3253.2833333333342</v>
      </c>
      <c r="J16" s="38">
        <v>3396.983333333334</v>
      </c>
      <c r="K16" s="38">
        <v>3428.1666666666674</v>
      </c>
      <c r="L16" s="38">
        <v>3468.8333333333339</v>
      </c>
      <c r="M16" s="28">
        <v>3387.5</v>
      </c>
      <c r="N16" s="28">
        <v>3315.65</v>
      </c>
      <c r="O16" s="39">
        <v>1248750</v>
      </c>
      <c r="P16" s="40">
        <v>2.293671922998157E-2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18371.650000000001</v>
      </c>
      <c r="F17" s="37">
        <v>18417.433333333334</v>
      </c>
      <c r="G17" s="38">
        <v>18254.866666666669</v>
      </c>
      <c r="H17" s="38">
        <v>18138.083333333336</v>
      </c>
      <c r="I17" s="38">
        <v>17975.51666666667</v>
      </c>
      <c r="J17" s="38">
        <v>18534.216666666667</v>
      </c>
      <c r="K17" s="38">
        <v>18696.783333333333</v>
      </c>
      <c r="L17" s="38">
        <v>18813.566666666666</v>
      </c>
      <c r="M17" s="28">
        <v>18580</v>
      </c>
      <c r="N17" s="28">
        <v>18300.650000000001</v>
      </c>
      <c r="O17" s="39">
        <v>45040</v>
      </c>
      <c r="P17" s="40">
        <v>5.5295220243673851E-2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115.3</v>
      </c>
      <c r="F18" s="37">
        <v>115.66666666666667</v>
      </c>
      <c r="G18" s="38">
        <v>114.43333333333334</v>
      </c>
      <c r="H18" s="38">
        <v>113.56666666666666</v>
      </c>
      <c r="I18" s="38">
        <v>112.33333333333333</v>
      </c>
      <c r="J18" s="38">
        <v>116.53333333333335</v>
      </c>
      <c r="K18" s="38">
        <v>117.76666666666667</v>
      </c>
      <c r="L18" s="38">
        <v>118.63333333333335</v>
      </c>
      <c r="M18" s="28">
        <v>116.9</v>
      </c>
      <c r="N18" s="28">
        <v>114.8</v>
      </c>
      <c r="O18" s="39">
        <v>23781600</v>
      </c>
      <c r="P18" s="40">
        <v>3.1890660592255125E-3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312.7</v>
      </c>
      <c r="F19" s="37">
        <v>313.5333333333333</v>
      </c>
      <c r="G19" s="38">
        <v>310.36666666666662</v>
      </c>
      <c r="H19" s="38">
        <v>308.0333333333333</v>
      </c>
      <c r="I19" s="38">
        <v>304.86666666666662</v>
      </c>
      <c r="J19" s="38">
        <v>315.86666666666662</v>
      </c>
      <c r="K19" s="38">
        <v>319.03333333333336</v>
      </c>
      <c r="L19" s="38">
        <v>321.36666666666662</v>
      </c>
      <c r="M19" s="28">
        <v>316.7</v>
      </c>
      <c r="N19" s="28">
        <v>311.2</v>
      </c>
      <c r="O19" s="39">
        <v>11593400</v>
      </c>
      <c r="P19" s="40">
        <v>-9.1111111111111115E-3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2349.9499999999998</v>
      </c>
      <c r="F20" s="37">
        <v>2335.2666666666664</v>
      </c>
      <c r="G20" s="38">
        <v>2302.6833333333329</v>
      </c>
      <c r="H20" s="38">
        <v>2255.4166666666665</v>
      </c>
      <c r="I20" s="38">
        <v>2222.833333333333</v>
      </c>
      <c r="J20" s="38">
        <v>2382.5333333333328</v>
      </c>
      <c r="K20" s="38">
        <v>2415.1166666666668</v>
      </c>
      <c r="L20" s="38">
        <v>2462.3833333333328</v>
      </c>
      <c r="M20" s="28">
        <v>2367.85</v>
      </c>
      <c r="N20" s="28">
        <v>2288</v>
      </c>
      <c r="O20" s="39">
        <v>2926500</v>
      </c>
      <c r="P20" s="40">
        <v>0.15752002373183033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3449.05</v>
      </c>
      <c r="F21" s="37">
        <v>3425.9</v>
      </c>
      <c r="G21" s="38">
        <v>3390.2000000000003</v>
      </c>
      <c r="H21" s="38">
        <v>3331.3500000000004</v>
      </c>
      <c r="I21" s="38">
        <v>3295.6500000000005</v>
      </c>
      <c r="J21" s="38">
        <v>3484.75</v>
      </c>
      <c r="K21" s="38">
        <v>3520.45</v>
      </c>
      <c r="L21" s="38">
        <v>3579.2999999999997</v>
      </c>
      <c r="M21" s="28">
        <v>3461.6</v>
      </c>
      <c r="N21" s="28">
        <v>3367.05</v>
      </c>
      <c r="O21" s="39">
        <v>17367500</v>
      </c>
      <c r="P21" s="40">
        <v>-2.0583674044832932E-2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854.65</v>
      </c>
      <c r="F22" s="37">
        <v>854.26666666666677</v>
      </c>
      <c r="G22" s="38">
        <v>846.03333333333353</v>
      </c>
      <c r="H22" s="38">
        <v>837.41666666666674</v>
      </c>
      <c r="I22" s="38">
        <v>829.18333333333351</v>
      </c>
      <c r="J22" s="38">
        <v>862.88333333333355</v>
      </c>
      <c r="K22" s="38">
        <v>871.1166666666669</v>
      </c>
      <c r="L22" s="38">
        <v>879.73333333333358</v>
      </c>
      <c r="M22" s="28">
        <v>862.5</v>
      </c>
      <c r="N22" s="28">
        <v>845.65</v>
      </c>
      <c r="O22" s="39">
        <v>76066250</v>
      </c>
      <c r="P22" s="40">
        <v>-8.2627118644067795E-3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3033.75</v>
      </c>
      <c r="F23" s="37">
        <v>3032.35</v>
      </c>
      <c r="G23" s="38">
        <v>3014.85</v>
      </c>
      <c r="H23" s="38">
        <v>2995.95</v>
      </c>
      <c r="I23" s="38">
        <v>2978.45</v>
      </c>
      <c r="J23" s="38">
        <v>3051.25</v>
      </c>
      <c r="K23" s="38">
        <v>3068.75</v>
      </c>
      <c r="L23" s="38">
        <v>3087.65</v>
      </c>
      <c r="M23" s="28">
        <v>3049.85</v>
      </c>
      <c r="N23" s="28">
        <v>3013.45</v>
      </c>
      <c r="O23" s="39">
        <v>467800</v>
      </c>
      <c r="P23" s="40">
        <v>1.8284719198955159E-2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541</v>
      </c>
      <c r="F24" s="37">
        <v>541.65</v>
      </c>
      <c r="G24" s="38">
        <v>534.9</v>
      </c>
      <c r="H24" s="38">
        <v>528.79999999999995</v>
      </c>
      <c r="I24" s="38">
        <v>522.04999999999995</v>
      </c>
      <c r="J24" s="38">
        <v>547.75</v>
      </c>
      <c r="K24" s="38">
        <v>554.5</v>
      </c>
      <c r="L24" s="38">
        <v>560.6</v>
      </c>
      <c r="M24" s="28">
        <v>548.4</v>
      </c>
      <c r="N24" s="28">
        <v>535.54999999999995</v>
      </c>
      <c r="O24" s="39">
        <v>6654000</v>
      </c>
      <c r="P24" s="40">
        <v>-6.717420510523959E-3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438.45</v>
      </c>
      <c r="F25" s="37">
        <v>433.3</v>
      </c>
      <c r="G25" s="38">
        <v>424.40000000000003</v>
      </c>
      <c r="H25" s="38">
        <v>410.35</v>
      </c>
      <c r="I25" s="38">
        <v>401.45000000000005</v>
      </c>
      <c r="J25" s="38">
        <v>447.35</v>
      </c>
      <c r="K25" s="38">
        <v>456.25</v>
      </c>
      <c r="L25" s="38">
        <v>470.3</v>
      </c>
      <c r="M25" s="28">
        <v>442.2</v>
      </c>
      <c r="N25" s="28">
        <v>419.25</v>
      </c>
      <c r="O25" s="39">
        <v>80289000</v>
      </c>
      <c r="P25" s="40">
        <v>2.89266683582847E-2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4426.3500000000004</v>
      </c>
      <c r="F26" s="37">
        <v>4395.5</v>
      </c>
      <c r="G26" s="38">
        <v>4357.8</v>
      </c>
      <c r="H26" s="38">
        <v>4289.25</v>
      </c>
      <c r="I26" s="38">
        <v>4251.55</v>
      </c>
      <c r="J26" s="38">
        <v>4464.05</v>
      </c>
      <c r="K26" s="38">
        <v>4501.7500000000009</v>
      </c>
      <c r="L26" s="38">
        <v>4570.3</v>
      </c>
      <c r="M26" s="28">
        <v>4433.2</v>
      </c>
      <c r="N26" s="28">
        <v>4326.95</v>
      </c>
      <c r="O26" s="39">
        <v>1674625</v>
      </c>
      <c r="P26" s="40">
        <v>-5.1875442321302194E-2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274.05</v>
      </c>
      <c r="F27" s="37">
        <v>269.06666666666666</v>
      </c>
      <c r="G27" s="38">
        <v>262.48333333333335</v>
      </c>
      <c r="H27" s="38">
        <v>250.91666666666669</v>
      </c>
      <c r="I27" s="38">
        <v>244.33333333333337</v>
      </c>
      <c r="J27" s="38">
        <v>280.63333333333333</v>
      </c>
      <c r="K27" s="38">
        <v>287.2166666666667</v>
      </c>
      <c r="L27" s="38">
        <v>298.7833333333333</v>
      </c>
      <c r="M27" s="28">
        <v>275.64999999999998</v>
      </c>
      <c r="N27" s="28">
        <v>257.5</v>
      </c>
      <c r="O27" s="39">
        <v>13653500</v>
      </c>
      <c r="P27" s="40">
        <v>0.25152390118703882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166</v>
      </c>
      <c r="F28" s="37">
        <v>167.06666666666669</v>
      </c>
      <c r="G28" s="38">
        <v>164.33333333333337</v>
      </c>
      <c r="H28" s="38">
        <v>162.66666666666669</v>
      </c>
      <c r="I28" s="38">
        <v>159.93333333333337</v>
      </c>
      <c r="J28" s="38">
        <v>168.73333333333338</v>
      </c>
      <c r="K28" s="38">
        <v>171.46666666666667</v>
      </c>
      <c r="L28" s="38">
        <v>173.13333333333338</v>
      </c>
      <c r="M28" s="28">
        <v>169.8</v>
      </c>
      <c r="N28" s="28">
        <v>165.4</v>
      </c>
      <c r="O28" s="39">
        <v>52005000</v>
      </c>
      <c r="P28" s="40">
        <v>9.8058252427184467E-3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3407.15</v>
      </c>
      <c r="F29" s="37">
        <v>3405.4666666666667</v>
      </c>
      <c r="G29" s="38">
        <v>3363.6833333333334</v>
      </c>
      <c r="H29" s="38">
        <v>3320.2166666666667</v>
      </c>
      <c r="I29" s="38">
        <v>3278.4333333333334</v>
      </c>
      <c r="J29" s="38">
        <v>3448.9333333333334</v>
      </c>
      <c r="K29" s="38">
        <v>3490.7166666666672</v>
      </c>
      <c r="L29" s="38">
        <v>3534.1833333333334</v>
      </c>
      <c r="M29" s="28">
        <v>3447.25</v>
      </c>
      <c r="N29" s="28">
        <v>3362</v>
      </c>
      <c r="O29" s="39">
        <v>5502400</v>
      </c>
      <c r="P29" s="40">
        <v>-5.4226014026462297E-3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2334.8000000000002</v>
      </c>
      <c r="F30" s="37">
        <v>2326.25</v>
      </c>
      <c r="G30" s="38">
        <v>2307.5500000000002</v>
      </c>
      <c r="H30" s="38">
        <v>2280.3000000000002</v>
      </c>
      <c r="I30" s="38">
        <v>2261.6000000000004</v>
      </c>
      <c r="J30" s="38">
        <v>2353.5</v>
      </c>
      <c r="K30" s="38">
        <v>2372.1999999999998</v>
      </c>
      <c r="L30" s="38">
        <v>2399.4499999999998</v>
      </c>
      <c r="M30" s="28">
        <v>2344.9499999999998</v>
      </c>
      <c r="N30" s="28">
        <v>2299</v>
      </c>
      <c r="O30" s="39">
        <v>863775</v>
      </c>
      <c r="P30" s="40">
        <v>-3.6207425590671985E-2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9236.15</v>
      </c>
      <c r="F31" s="37">
        <v>9227.3333333333339</v>
      </c>
      <c r="G31" s="38">
        <v>9119.7166666666672</v>
      </c>
      <c r="H31" s="38">
        <v>9003.2833333333328</v>
      </c>
      <c r="I31" s="38">
        <v>8895.6666666666661</v>
      </c>
      <c r="J31" s="38">
        <v>9343.7666666666682</v>
      </c>
      <c r="K31" s="38">
        <v>9451.3833333333332</v>
      </c>
      <c r="L31" s="38">
        <v>9567.8166666666693</v>
      </c>
      <c r="M31" s="28">
        <v>9334.9500000000007</v>
      </c>
      <c r="N31" s="28">
        <v>9110.9</v>
      </c>
      <c r="O31" s="39">
        <v>149625</v>
      </c>
      <c r="P31" s="40">
        <v>7.0671378091872791E-3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653.70000000000005</v>
      </c>
      <c r="F32" s="37">
        <v>654.9666666666667</v>
      </c>
      <c r="G32" s="38">
        <v>649.58333333333337</v>
      </c>
      <c r="H32" s="38">
        <v>645.4666666666667</v>
      </c>
      <c r="I32" s="38">
        <v>640.08333333333337</v>
      </c>
      <c r="J32" s="38">
        <v>659.08333333333337</v>
      </c>
      <c r="K32" s="38">
        <v>664.46666666666658</v>
      </c>
      <c r="L32" s="38">
        <v>668.58333333333337</v>
      </c>
      <c r="M32" s="28">
        <v>660.35</v>
      </c>
      <c r="N32" s="28">
        <v>650.85</v>
      </c>
      <c r="O32" s="39">
        <v>6471000</v>
      </c>
      <c r="P32" s="40">
        <v>-4.767763764995386E-3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540.54999999999995</v>
      </c>
      <c r="F33" s="37">
        <v>540.68333333333328</v>
      </c>
      <c r="G33" s="38">
        <v>535.66666666666652</v>
      </c>
      <c r="H33" s="38">
        <v>530.78333333333319</v>
      </c>
      <c r="I33" s="38">
        <v>525.76666666666642</v>
      </c>
      <c r="J33" s="38">
        <v>545.56666666666661</v>
      </c>
      <c r="K33" s="38">
        <v>550.58333333333326</v>
      </c>
      <c r="L33" s="38">
        <v>555.4666666666667</v>
      </c>
      <c r="M33" s="28">
        <v>545.70000000000005</v>
      </c>
      <c r="N33" s="28">
        <v>535.79999999999995</v>
      </c>
      <c r="O33" s="39">
        <v>13640000</v>
      </c>
      <c r="P33" s="40">
        <v>1.1194306471940099E-2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754.1</v>
      </c>
      <c r="F34" s="37">
        <v>756.93333333333339</v>
      </c>
      <c r="G34" s="38">
        <v>749.86666666666679</v>
      </c>
      <c r="H34" s="38">
        <v>745.63333333333344</v>
      </c>
      <c r="I34" s="38">
        <v>738.56666666666683</v>
      </c>
      <c r="J34" s="38">
        <v>761.16666666666674</v>
      </c>
      <c r="K34" s="38">
        <v>768.23333333333335</v>
      </c>
      <c r="L34" s="38">
        <v>772.4666666666667</v>
      </c>
      <c r="M34" s="28">
        <v>764</v>
      </c>
      <c r="N34" s="28">
        <v>752.7</v>
      </c>
      <c r="O34" s="39">
        <v>44684400</v>
      </c>
      <c r="P34" s="40">
        <v>2.8021644304566287E-2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3930.8</v>
      </c>
      <c r="F35" s="37">
        <v>3935.8000000000006</v>
      </c>
      <c r="G35" s="38">
        <v>3900.3000000000011</v>
      </c>
      <c r="H35" s="38">
        <v>3869.8000000000006</v>
      </c>
      <c r="I35" s="38">
        <v>3834.3000000000011</v>
      </c>
      <c r="J35" s="38">
        <v>3966.3000000000011</v>
      </c>
      <c r="K35" s="38">
        <v>4001.8</v>
      </c>
      <c r="L35" s="38">
        <v>4032.3000000000011</v>
      </c>
      <c r="M35" s="28">
        <v>3971.3</v>
      </c>
      <c r="N35" s="28">
        <v>3905.3</v>
      </c>
      <c r="O35" s="39">
        <v>2341750</v>
      </c>
      <c r="P35" s="40">
        <v>2.3044997815640018E-2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17043.05</v>
      </c>
      <c r="F36" s="37">
        <v>17185.733333333334</v>
      </c>
      <c r="G36" s="38">
        <v>16841.616666666669</v>
      </c>
      <c r="H36" s="38">
        <v>16640.183333333334</v>
      </c>
      <c r="I36" s="38">
        <v>16296.066666666669</v>
      </c>
      <c r="J36" s="38">
        <v>17387.166666666668</v>
      </c>
      <c r="K36" s="38">
        <v>17731.283333333329</v>
      </c>
      <c r="L36" s="38">
        <v>17932.716666666667</v>
      </c>
      <c r="M36" s="28">
        <v>17529.849999999999</v>
      </c>
      <c r="N36" s="28">
        <v>16984.3</v>
      </c>
      <c r="O36" s="39">
        <v>914550</v>
      </c>
      <c r="P36" s="40">
        <v>2.9434939216569114E-2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7159.15</v>
      </c>
      <c r="F37" s="37">
        <v>7191.4333333333334</v>
      </c>
      <c r="G37" s="38">
        <v>7103.8666666666668</v>
      </c>
      <c r="H37" s="38">
        <v>7048.583333333333</v>
      </c>
      <c r="I37" s="38">
        <v>6961.0166666666664</v>
      </c>
      <c r="J37" s="38">
        <v>7246.7166666666672</v>
      </c>
      <c r="K37" s="38">
        <v>7334.2833333333347</v>
      </c>
      <c r="L37" s="38">
        <v>7389.5666666666675</v>
      </c>
      <c r="M37" s="28">
        <v>7279</v>
      </c>
      <c r="N37" s="28">
        <v>7136.15</v>
      </c>
      <c r="O37" s="39">
        <v>4634625</v>
      </c>
      <c r="P37" s="40">
        <v>2.0056124133377352E-2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2012.9</v>
      </c>
      <c r="F38" s="37">
        <v>1990.6666666666667</v>
      </c>
      <c r="G38" s="38">
        <v>1959.4333333333334</v>
      </c>
      <c r="H38" s="38">
        <v>1905.9666666666667</v>
      </c>
      <c r="I38" s="38">
        <v>1874.7333333333333</v>
      </c>
      <c r="J38" s="38">
        <v>2044.1333333333334</v>
      </c>
      <c r="K38" s="38">
        <v>2075.3666666666668</v>
      </c>
      <c r="L38" s="38">
        <v>2128.8333333333335</v>
      </c>
      <c r="M38" s="28">
        <v>2021.9</v>
      </c>
      <c r="N38" s="28">
        <v>1937.2</v>
      </c>
      <c r="O38" s="39">
        <v>2640000</v>
      </c>
      <c r="P38" s="40">
        <v>0.11477071193311375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375.85</v>
      </c>
      <c r="F39" s="37">
        <v>373.38333333333338</v>
      </c>
      <c r="G39" s="38">
        <v>368.41666666666674</v>
      </c>
      <c r="H39" s="38">
        <v>360.98333333333335</v>
      </c>
      <c r="I39" s="38">
        <v>356.01666666666671</v>
      </c>
      <c r="J39" s="38">
        <v>380.81666666666678</v>
      </c>
      <c r="K39" s="38">
        <v>385.78333333333336</v>
      </c>
      <c r="L39" s="38">
        <v>393.21666666666681</v>
      </c>
      <c r="M39" s="28">
        <v>378.35</v>
      </c>
      <c r="N39" s="28">
        <v>365.95</v>
      </c>
      <c r="O39" s="39">
        <v>8011200</v>
      </c>
      <c r="P39" s="40">
        <v>-2.5896414342629482E-3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284</v>
      </c>
      <c r="F40" s="37">
        <v>285.41666666666669</v>
      </c>
      <c r="G40" s="38">
        <v>280.48333333333335</v>
      </c>
      <c r="H40" s="38">
        <v>276.96666666666664</v>
      </c>
      <c r="I40" s="38">
        <v>272.0333333333333</v>
      </c>
      <c r="J40" s="38">
        <v>288.93333333333339</v>
      </c>
      <c r="K40" s="38">
        <v>293.86666666666667</v>
      </c>
      <c r="L40" s="38">
        <v>297.38333333333344</v>
      </c>
      <c r="M40" s="28">
        <v>290.35000000000002</v>
      </c>
      <c r="N40" s="28">
        <v>281.89999999999998</v>
      </c>
      <c r="O40" s="39">
        <v>31336200</v>
      </c>
      <c r="P40" s="40">
        <v>4.0523578985117444E-2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134.1</v>
      </c>
      <c r="F41" s="37">
        <v>134.36666666666665</v>
      </c>
      <c r="G41" s="38">
        <v>132.43333333333328</v>
      </c>
      <c r="H41" s="38">
        <v>130.76666666666662</v>
      </c>
      <c r="I41" s="38">
        <v>128.83333333333326</v>
      </c>
      <c r="J41" s="38">
        <v>136.0333333333333</v>
      </c>
      <c r="K41" s="38">
        <v>137.96666666666664</v>
      </c>
      <c r="L41" s="38">
        <v>139.63333333333333</v>
      </c>
      <c r="M41" s="28">
        <v>136.30000000000001</v>
      </c>
      <c r="N41" s="28">
        <v>132.69999999999999</v>
      </c>
      <c r="O41" s="39">
        <v>89563500</v>
      </c>
      <c r="P41" s="40">
        <v>-2.2724371249840419E-2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1890.45</v>
      </c>
      <c r="F42" s="37">
        <v>1895.2833333333335</v>
      </c>
      <c r="G42" s="38">
        <v>1875.666666666667</v>
      </c>
      <c r="H42" s="38">
        <v>1860.8833333333334</v>
      </c>
      <c r="I42" s="38">
        <v>1841.2666666666669</v>
      </c>
      <c r="J42" s="38">
        <v>1910.0666666666671</v>
      </c>
      <c r="K42" s="38">
        <v>1929.6833333333334</v>
      </c>
      <c r="L42" s="38">
        <v>1944.4666666666672</v>
      </c>
      <c r="M42" s="28">
        <v>1914.9</v>
      </c>
      <c r="N42" s="28">
        <v>1880.5</v>
      </c>
      <c r="O42" s="39">
        <v>1956900</v>
      </c>
      <c r="P42" s="40">
        <v>3.2426335824051883E-3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327.45</v>
      </c>
      <c r="F43" s="37">
        <v>329.63333333333333</v>
      </c>
      <c r="G43" s="38">
        <v>324.31666666666666</v>
      </c>
      <c r="H43" s="38">
        <v>321.18333333333334</v>
      </c>
      <c r="I43" s="38">
        <v>315.86666666666667</v>
      </c>
      <c r="J43" s="38">
        <v>332.76666666666665</v>
      </c>
      <c r="K43" s="38">
        <v>338.08333333333326</v>
      </c>
      <c r="L43" s="38">
        <v>341.21666666666664</v>
      </c>
      <c r="M43" s="28">
        <v>334.95</v>
      </c>
      <c r="N43" s="28">
        <v>326.5</v>
      </c>
      <c r="O43" s="39">
        <v>26079400</v>
      </c>
      <c r="P43" s="40">
        <v>5.4710311971722762E-2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661.45</v>
      </c>
      <c r="F44" s="37">
        <v>663.23333333333335</v>
      </c>
      <c r="G44" s="38">
        <v>655.2166666666667</v>
      </c>
      <c r="H44" s="38">
        <v>648.98333333333335</v>
      </c>
      <c r="I44" s="38">
        <v>640.9666666666667</v>
      </c>
      <c r="J44" s="38">
        <v>669.4666666666667</v>
      </c>
      <c r="K44" s="38">
        <v>677.48333333333335</v>
      </c>
      <c r="L44" s="38">
        <v>683.7166666666667</v>
      </c>
      <c r="M44" s="28">
        <v>671.25</v>
      </c>
      <c r="N44" s="28">
        <v>657</v>
      </c>
      <c r="O44" s="39">
        <v>6278800</v>
      </c>
      <c r="P44" s="40">
        <v>5.4606306147613175E-3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773.4</v>
      </c>
      <c r="F45" s="37">
        <v>770.69999999999993</v>
      </c>
      <c r="G45" s="38">
        <v>764.69999999999982</v>
      </c>
      <c r="H45" s="38">
        <v>755.99999999999989</v>
      </c>
      <c r="I45" s="38">
        <v>749.99999999999977</v>
      </c>
      <c r="J45" s="38">
        <v>779.39999999999986</v>
      </c>
      <c r="K45" s="38">
        <v>785.40000000000009</v>
      </c>
      <c r="L45" s="38">
        <v>794.09999999999991</v>
      </c>
      <c r="M45" s="28">
        <v>776.7</v>
      </c>
      <c r="N45" s="28">
        <v>762</v>
      </c>
      <c r="O45" s="39">
        <v>7939000</v>
      </c>
      <c r="P45" s="40">
        <v>-4.1415117121468246E-2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757.15</v>
      </c>
      <c r="F46" s="37">
        <v>752.2166666666667</v>
      </c>
      <c r="G46" s="38">
        <v>744.03333333333342</v>
      </c>
      <c r="H46" s="38">
        <v>730.91666666666674</v>
      </c>
      <c r="I46" s="38">
        <v>722.73333333333346</v>
      </c>
      <c r="J46" s="38">
        <v>765.33333333333337</v>
      </c>
      <c r="K46" s="38">
        <v>773.51666666666677</v>
      </c>
      <c r="L46" s="38">
        <v>786.63333333333333</v>
      </c>
      <c r="M46" s="28">
        <v>760.4</v>
      </c>
      <c r="N46" s="28">
        <v>739.1</v>
      </c>
      <c r="O46" s="39">
        <v>46043650</v>
      </c>
      <c r="P46" s="40">
        <v>4.9205524526994851E-2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60.7</v>
      </c>
      <c r="F47" s="37">
        <v>60.866666666666674</v>
      </c>
      <c r="G47" s="38">
        <v>60.133333333333347</v>
      </c>
      <c r="H47" s="38">
        <v>59.56666666666667</v>
      </c>
      <c r="I47" s="38">
        <v>58.833333333333343</v>
      </c>
      <c r="J47" s="38">
        <v>61.433333333333351</v>
      </c>
      <c r="K47" s="38">
        <v>62.166666666666671</v>
      </c>
      <c r="L47" s="38">
        <v>62.733333333333356</v>
      </c>
      <c r="M47" s="28">
        <v>61.6</v>
      </c>
      <c r="N47" s="28">
        <v>60.3</v>
      </c>
      <c r="O47" s="39">
        <v>119542500</v>
      </c>
      <c r="P47" s="40">
        <v>5.8309037900874635E-3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293.64999999999998</v>
      </c>
      <c r="F48" s="37">
        <v>293.93333333333334</v>
      </c>
      <c r="G48" s="38">
        <v>290.91666666666669</v>
      </c>
      <c r="H48" s="38">
        <v>288.18333333333334</v>
      </c>
      <c r="I48" s="38">
        <v>285.16666666666669</v>
      </c>
      <c r="J48" s="38">
        <v>296.66666666666669</v>
      </c>
      <c r="K48" s="38">
        <v>299.68333333333334</v>
      </c>
      <c r="L48" s="38">
        <v>302.41666666666669</v>
      </c>
      <c r="M48" s="28">
        <v>296.95</v>
      </c>
      <c r="N48" s="28">
        <v>291.2</v>
      </c>
      <c r="O48" s="39">
        <v>20099700</v>
      </c>
      <c r="P48" s="40">
        <v>2.6065516026769989E-2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17519.25</v>
      </c>
      <c r="F49" s="37">
        <v>17599</v>
      </c>
      <c r="G49" s="38">
        <v>17370.25</v>
      </c>
      <c r="H49" s="38">
        <v>17221.25</v>
      </c>
      <c r="I49" s="38">
        <v>16992.5</v>
      </c>
      <c r="J49" s="38">
        <v>17748</v>
      </c>
      <c r="K49" s="38">
        <v>17976.75</v>
      </c>
      <c r="L49" s="38">
        <v>18125.75</v>
      </c>
      <c r="M49" s="28">
        <v>17827.75</v>
      </c>
      <c r="N49" s="28">
        <v>17450</v>
      </c>
      <c r="O49" s="39">
        <v>180050</v>
      </c>
      <c r="P49" s="40">
        <v>-2.1201413427561839E-2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325.89999999999998</v>
      </c>
      <c r="F50" s="37">
        <v>325.26666666666665</v>
      </c>
      <c r="G50" s="38">
        <v>322.33333333333331</v>
      </c>
      <c r="H50" s="38">
        <v>318.76666666666665</v>
      </c>
      <c r="I50" s="38">
        <v>315.83333333333331</v>
      </c>
      <c r="J50" s="38">
        <v>328.83333333333331</v>
      </c>
      <c r="K50" s="38">
        <v>331.76666666666671</v>
      </c>
      <c r="L50" s="38">
        <v>335.33333333333331</v>
      </c>
      <c r="M50" s="28">
        <v>328.2</v>
      </c>
      <c r="N50" s="28">
        <v>321.7</v>
      </c>
      <c r="O50" s="39">
        <v>14758200</v>
      </c>
      <c r="P50" s="40">
        <v>-6.4226854095976735E-3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3627.7</v>
      </c>
      <c r="F51" s="37">
        <v>3647.8166666666671</v>
      </c>
      <c r="G51" s="38">
        <v>3593.983333333334</v>
      </c>
      <c r="H51" s="38">
        <v>3560.2666666666669</v>
      </c>
      <c r="I51" s="38">
        <v>3506.4333333333338</v>
      </c>
      <c r="J51" s="38">
        <v>3681.5333333333342</v>
      </c>
      <c r="K51" s="38">
        <v>3735.3666666666672</v>
      </c>
      <c r="L51" s="38">
        <v>3769.0833333333344</v>
      </c>
      <c r="M51" s="28">
        <v>3701.65</v>
      </c>
      <c r="N51" s="28">
        <v>3614.1</v>
      </c>
      <c r="O51" s="39">
        <v>1635200</v>
      </c>
      <c r="P51" s="40">
        <v>5.1440329218106998E-2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325.25</v>
      </c>
      <c r="F52" s="37">
        <v>323.88333333333333</v>
      </c>
      <c r="G52" s="38">
        <v>320.76666666666665</v>
      </c>
      <c r="H52" s="38">
        <v>316.2833333333333</v>
      </c>
      <c r="I52" s="38">
        <v>313.16666666666663</v>
      </c>
      <c r="J52" s="38">
        <v>328.36666666666667</v>
      </c>
      <c r="K52" s="38">
        <v>331.48333333333335</v>
      </c>
      <c r="L52" s="38">
        <v>335.9666666666667</v>
      </c>
      <c r="M52" s="28">
        <v>327</v>
      </c>
      <c r="N52" s="28">
        <v>319.39999999999998</v>
      </c>
      <c r="O52" s="39">
        <v>7111000</v>
      </c>
      <c r="P52" s="40">
        <v>1.1277500462192641E-2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245.3</v>
      </c>
      <c r="F53" s="37">
        <v>245.6</v>
      </c>
      <c r="G53" s="38">
        <v>242.5</v>
      </c>
      <c r="H53" s="38">
        <v>239.70000000000002</v>
      </c>
      <c r="I53" s="38">
        <v>236.60000000000002</v>
      </c>
      <c r="J53" s="38">
        <v>248.39999999999998</v>
      </c>
      <c r="K53" s="38">
        <v>251.49999999999994</v>
      </c>
      <c r="L53" s="38">
        <v>254.29999999999995</v>
      </c>
      <c r="M53" s="28">
        <v>248.7</v>
      </c>
      <c r="N53" s="28">
        <v>242.8</v>
      </c>
      <c r="O53" s="39">
        <v>39328200</v>
      </c>
      <c r="P53" s="40">
        <v>-9.3852013057671383E-3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647.54999999999995</v>
      </c>
      <c r="F54" s="37">
        <v>647.26666666666665</v>
      </c>
      <c r="G54" s="38">
        <v>637.58333333333326</v>
      </c>
      <c r="H54" s="38">
        <v>627.61666666666656</v>
      </c>
      <c r="I54" s="38">
        <v>617.93333333333317</v>
      </c>
      <c r="J54" s="38">
        <v>657.23333333333335</v>
      </c>
      <c r="K54" s="38">
        <v>666.91666666666674</v>
      </c>
      <c r="L54" s="38">
        <v>676.88333333333344</v>
      </c>
      <c r="M54" s="28">
        <v>656.95</v>
      </c>
      <c r="N54" s="28">
        <v>637.29999999999995</v>
      </c>
      <c r="O54" s="39">
        <v>2193750</v>
      </c>
      <c r="P54" s="40">
        <v>2.3657870791628753E-2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344.55</v>
      </c>
      <c r="F55" s="37">
        <v>346.45</v>
      </c>
      <c r="G55" s="38">
        <v>341.4</v>
      </c>
      <c r="H55" s="38">
        <v>338.25</v>
      </c>
      <c r="I55" s="38">
        <v>333.2</v>
      </c>
      <c r="J55" s="38">
        <v>349.59999999999997</v>
      </c>
      <c r="K55" s="38">
        <v>354.65000000000003</v>
      </c>
      <c r="L55" s="38">
        <v>357.79999999999995</v>
      </c>
      <c r="M55" s="28">
        <v>351.5</v>
      </c>
      <c r="N55" s="28">
        <v>343.3</v>
      </c>
      <c r="O55" s="39">
        <v>7005000</v>
      </c>
      <c r="P55" s="40">
        <v>-3.0114226375908618E-2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807.2</v>
      </c>
      <c r="F56" s="37">
        <v>810.56666666666661</v>
      </c>
      <c r="G56" s="38">
        <v>798.68333333333317</v>
      </c>
      <c r="H56" s="38">
        <v>790.16666666666652</v>
      </c>
      <c r="I56" s="38">
        <v>778.28333333333308</v>
      </c>
      <c r="J56" s="38">
        <v>819.08333333333326</v>
      </c>
      <c r="K56" s="38">
        <v>830.9666666666667</v>
      </c>
      <c r="L56" s="38">
        <v>839.48333333333335</v>
      </c>
      <c r="M56" s="28">
        <v>822.45</v>
      </c>
      <c r="N56" s="28">
        <v>802.05</v>
      </c>
      <c r="O56" s="39">
        <v>7423750</v>
      </c>
      <c r="P56" s="40">
        <v>0.10001852194850898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1042.7</v>
      </c>
      <c r="F57" s="37">
        <v>1039.3500000000001</v>
      </c>
      <c r="G57" s="38">
        <v>1034.0500000000002</v>
      </c>
      <c r="H57" s="38">
        <v>1025.4000000000001</v>
      </c>
      <c r="I57" s="38">
        <v>1020.1000000000001</v>
      </c>
      <c r="J57" s="38">
        <v>1048.0000000000002</v>
      </c>
      <c r="K57" s="38">
        <v>1053.3</v>
      </c>
      <c r="L57" s="38">
        <v>1061.9500000000003</v>
      </c>
      <c r="M57" s="28">
        <v>1044.6500000000001</v>
      </c>
      <c r="N57" s="28">
        <v>1030.7</v>
      </c>
      <c r="O57" s="39">
        <v>7343050</v>
      </c>
      <c r="P57" s="40">
        <v>6.5039201710620099E-3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233.65</v>
      </c>
      <c r="F58" s="37">
        <v>233.56666666666669</v>
      </c>
      <c r="G58" s="38">
        <v>231.88333333333338</v>
      </c>
      <c r="H58" s="38">
        <v>230.1166666666667</v>
      </c>
      <c r="I58" s="38">
        <v>228.43333333333339</v>
      </c>
      <c r="J58" s="38">
        <v>235.33333333333337</v>
      </c>
      <c r="K58" s="38">
        <v>237.01666666666671</v>
      </c>
      <c r="L58" s="38">
        <v>238.78333333333336</v>
      </c>
      <c r="M58" s="28">
        <v>235.25</v>
      </c>
      <c r="N58" s="28">
        <v>231.8</v>
      </c>
      <c r="O58" s="39">
        <v>33831000</v>
      </c>
      <c r="P58" s="40">
        <v>1.0791818295896599E-2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3466.5</v>
      </c>
      <c r="F59" s="37">
        <v>3472.2333333333336</v>
      </c>
      <c r="G59" s="38">
        <v>3416.2666666666673</v>
      </c>
      <c r="H59" s="38">
        <v>3366.0333333333338</v>
      </c>
      <c r="I59" s="38">
        <v>3310.0666666666675</v>
      </c>
      <c r="J59" s="38">
        <v>3522.4666666666672</v>
      </c>
      <c r="K59" s="38">
        <v>3578.4333333333334</v>
      </c>
      <c r="L59" s="38">
        <v>3628.666666666667</v>
      </c>
      <c r="M59" s="28">
        <v>3528.2</v>
      </c>
      <c r="N59" s="28">
        <v>3422</v>
      </c>
      <c r="O59" s="39">
        <v>831750</v>
      </c>
      <c r="P59" s="40">
        <v>-3.7729069349622707E-3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1639.95</v>
      </c>
      <c r="F60" s="37">
        <v>1651.6833333333332</v>
      </c>
      <c r="G60" s="38">
        <v>1622.8666666666663</v>
      </c>
      <c r="H60" s="38">
        <v>1605.7833333333331</v>
      </c>
      <c r="I60" s="38">
        <v>1576.9666666666662</v>
      </c>
      <c r="J60" s="38">
        <v>1668.7666666666664</v>
      </c>
      <c r="K60" s="38">
        <v>1697.5833333333335</v>
      </c>
      <c r="L60" s="38">
        <v>1714.6666666666665</v>
      </c>
      <c r="M60" s="28">
        <v>1680.5</v>
      </c>
      <c r="N60" s="28">
        <v>1634.6</v>
      </c>
      <c r="O60" s="39">
        <v>2801400</v>
      </c>
      <c r="P60" s="40">
        <v>-1.99501246882793E-3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670.05</v>
      </c>
      <c r="F61" s="37">
        <v>671.19999999999993</v>
      </c>
      <c r="G61" s="38">
        <v>666.34999999999991</v>
      </c>
      <c r="H61" s="38">
        <v>662.65</v>
      </c>
      <c r="I61" s="38">
        <v>657.8</v>
      </c>
      <c r="J61" s="38">
        <v>674.89999999999986</v>
      </c>
      <c r="K61" s="38">
        <v>679.75</v>
      </c>
      <c r="L61" s="38">
        <v>683.44999999999982</v>
      </c>
      <c r="M61" s="28">
        <v>676.05</v>
      </c>
      <c r="N61" s="28">
        <v>667.5</v>
      </c>
      <c r="O61" s="39">
        <v>5824000</v>
      </c>
      <c r="P61" s="40">
        <v>3.0249425084026182E-2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1048.45</v>
      </c>
      <c r="F62" s="37">
        <v>1043.8</v>
      </c>
      <c r="G62" s="38">
        <v>1034.5999999999999</v>
      </c>
      <c r="H62" s="38">
        <v>1020.75</v>
      </c>
      <c r="I62" s="38">
        <v>1011.55</v>
      </c>
      <c r="J62" s="38">
        <v>1057.6499999999999</v>
      </c>
      <c r="K62" s="38">
        <v>1066.8500000000001</v>
      </c>
      <c r="L62" s="38">
        <v>1080.6999999999998</v>
      </c>
      <c r="M62" s="28">
        <v>1053</v>
      </c>
      <c r="N62" s="28">
        <v>1029.95</v>
      </c>
      <c r="O62" s="39">
        <v>1363600</v>
      </c>
      <c r="P62" s="40">
        <v>1.2474012474012475E-2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410.95</v>
      </c>
      <c r="F63" s="37">
        <v>405.04999999999995</v>
      </c>
      <c r="G63" s="38">
        <v>397.19999999999993</v>
      </c>
      <c r="H63" s="38">
        <v>383.45</v>
      </c>
      <c r="I63" s="38">
        <v>375.59999999999997</v>
      </c>
      <c r="J63" s="38">
        <v>418.7999999999999</v>
      </c>
      <c r="K63" s="38">
        <v>426.64999999999992</v>
      </c>
      <c r="L63" s="38">
        <v>440.39999999999986</v>
      </c>
      <c r="M63" s="28">
        <v>412.9</v>
      </c>
      <c r="N63" s="28">
        <v>391.3</v>
      </c>
      <c r="O63" s="39">
        <v>4927500</v>
      </c>
      <c r="P63" s="40">
        <v>-6.6230812961910177E-2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175.35</v>
      </c>
      <c r="F64" s="37">
        <v>176.58333333333334</v>
      </c>
      <c r="G64" s="38">
        <v>172.66666666666669</v>
      </c>
      <c r="H64" s="38">
        <v>169.98333333333335</v>
      </c>
      <c r="I64" s="38">
        <v>166.06666666666669</v>
      </c>
      <c r="J64" s="38">
        <v>179.26666666666668</v>
      </c>
      <c r="K64" s="38">
        <v>183.18333333333337</v>
      </c>
      <c r="L64" s="38">
        <v>185.86666666666667</v>
      </c>
      <c r="M64" s="28">
        <v>180.5</v>
      </c>
      <c r="N64" s="28">
        <v>173.9</v>
      </c>
      <c r="O64" s="39">
        <v>10235000</v>
      </c>
      <c r="P64" s="40">
        <v>-9.760858955588092E-4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1227.3499999999999</v>
      </c>
      <c r="F65" s="37">
        <v>1224.1333333333332</v>
      </c>
      <c r="G65" s="38">
        <v>1218.2166666666665</v>
      </c>
      <c r="H65" s="38">
        <v>1209.0833333333333</v>
      </c>
      <c r="I65" s="38">
        <v>1203.1666666666665</v>
      </c>
      <c r="J65" s="38">
        <v>1233.2666666666664</v>
      </c>
      <c r="K65" s="38">
        <v>1239.1833333333334</v>
      </c>
      <c r="L65" s="38">
        <v>1248.3166666666664</v>
      </c>
      <c r="M65" s="28">
        <v>1230.05</v>
      </c>
      <c r="N65" s="28">
        <v>1215</v>
      </c>
      <c r="O65" s="39">
        <v>3969000</v>
      </c>
      <c r="P65" s="40">
        <v>-1.2244288487382409E-2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572.4</v>
      </c>
      <c r="F66" s="37">
        <v>572.16666666666663</v>
      </c>
      <c r="G66" s="38">
        <v>570.23333333333323</v>
      </c>
      <c r="H66" s="38">
        <v>568.06666666666661</v>
      </c>
      <c r="I66" s="38">
        <v>566.13333333333321</v>
      </c>
      <c r="J66" s="38">
        <v>574.33333333333326</v>
      </c>
      <c r="K66" s="38">
        <v>576.26666666666665</v>
      </c>
      <c r="L66" s="38">
        <v>578.43333333333328</v>
      </c>
      <c r="M66" s="28">
        <v>574.1</v>
      </c>
      <c r="N66" s="28">
        <v>570</v>
      </c>
      <c r="O66" s="39">
        <v>9626250</v>
      </c>
      <c r="P66" s="40">
        <v>-1.4082703879144795E-2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1563.25</v>
      </c>
      <c r="F67" s="37">
        <v>1559.8666666666668</v>
      </c>
      <c r="G67" s="38">
        <v>1543.9333333333336</v>
      </c>
      <c r="H67" s="38">
        <v>1524.6166666666668</v>
      </c>
      <c r="I67" s="38">
        <v>1508.6833333333336</v>
      </c>
      <c r="J67" s="38">
        <v>1579.1833333333336</v>
      </c>
      <c r="K67" s="38">
        <v>1595.116666666667</v>
      </c>
      <c r="L67" s="38">
        <v>1614.4333333333336</v>
      </c>
      <c r="M67" s="28">
        <v>1575.8</v>
      </c>
      <c r="N67" s="28">
        <v>1540.55</v>
      </c>
      <c r="O67" s="39">
        <v>1457500</v>
      </c>
      <c r="P67" s="40">
        <v>1.3740982480247338E-3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2008.3</v>
      </c>
      <c r="F68" s="37">
        <v>2015.8</v>
      </c>
      <c r="G68" s="38">
        <v>1992.9499999999998</v>
      </c>
      <c r="H68" s="38">
        <v>1977.6</v>
      </c>
      <c r="I68" s="38">
        <v>1954.7499999999998</v>
      </c>
      <c r="J68" s="38">
        <v>2031.1499999999999</v>
      </c>
      <c r="K68" s="38">
        <v>2054</v>
      </c>
      <c r="L68" s="38">
        <v>2069.35</v>
      </c>
      <c r="M68" s="28">
        <v>2038.65</v>
      </c>
      <c r="N68" s="28">
        <v>2000.45</v>
      </c>
      <c r="O68" s="39">
        <v>2097750</v>
      </c>
      <c r="P68" s="40">
        <v>2.3917022574740696E-2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209.2</v>
      </c>
      <c r="F69" s="37">
        <v>207.33333333333334</v>
      </c>
      <c r="G69" s="38">
        <v>202.16666666666669</v>
      </c>
      <c r="H69" s="38">
        <v>195.13333333333335</v>
      </c>
      <c r="I69" s="38">
        <v>189.9666666666667</v>
      </c>
      <c r="J69" s="38">
        <v>214.36666666666667</v>
      </c>
      <c r="K69" s="38">
        <v>219.53333333333336</v>
      </c>
      <c r="L69" s="38">
        <v>226.56666666666666</v>
      </c>
      <c r="M69" s="28">
        <v>212.5</v>
      </c>
      <c r="N69" s="28">
        <v>200.3</v>
      </c>
      <c r="O69" s="39">
        <v>21224400</v>
      </c>
      <c r="P69" s="40">
        <v>-3.0060962791675427E-2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3597.7</v>
      </c>
      <c r="F70" s="37">
        <v>3601.2666666666664</v>
      </c>
      <c r="G70" s="38">
        <v>3578.5333333333328</v>
      </c>
      <c r="H70" s="38">
        <v>3559.3666666666663</v>
      </c>
      <c r="I70" s="38">
        <v>3536.6333333333328</v>
      </c>
      <c r="J70" s="38">
        <v>3620.4333333333329</v>
      </c>
      <c r="K70" s="38">
        <v>3643.1666666666665</v>
      </c>
      <c r="L70" s="38">
        <v>3662.333333333333</v>
      </c>
      <c r="M70" s="28">
        <v>3624</v>
      </c>
      <c r="N70" s="28">
        <v>3582.1</v>
      </c>
      <c r="O70" s="39">
        <v>3224850</v>
      </c>
      <c r="P70" s="40">
        <v>4.2507473841554557E-3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4198.2</v>
      </c>
      <c r="F71" s="37">
        <v>4202.4000000000005</v>
      </c>
      <c r="G71" s="38">
        <v>4145.8000000000011</v>
      </c>
      <c r="H71" s="38">
        <v>4093.4000000000005</v>
      </c>
      <c r="I71" s="38">
        <v>4036.8000000000011</v>
      </c>
      <c r="J71" s="38">
        <v>4254.8000000000011</v>
      </c>
      <c r="K71" s="38">
        <v>4311.4000000000015</v>
      </c>
      <c r="L71" s="38">
        <v>4363.8000000000011</v>
      </c>
      <c r="M71" s="28">
        <v>4259</v>
      </c>
      <c r="N71" s="28">
        <v>4150</v>
      </c>
      <c r="O71" s="39">
        <v>735625</v>
      </c>
      <c r="P71" s="40">
        <v>-1.6989466530750936E-4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396.85</v>
      </c>
      <c r="F72" s="37">
        <v>397.31666666666661</v>
      </c>
      <c r="G72" s="38">
        <v>393.93333333333322</v>
      </c>
      <c r="H72" s="38">
        <v>391.01666666666659</v>
      </c>
      <c r="I72" s="38">
        <v>387.63333333333321</v>
      </c>
      <c r="J72" s="38">
        <v>400.23333333333323</v>
      </c>
      <c r="K72" s="38">
        <v>403.61666666666667</v>
      </c>
      <c r="L72" s="38">
        <v>406.53333333333325</v>
      </c>
      <c r="M72" s="28">
        <v>400.7</v>
      </c>
      <c r="N72" s="28">
        <v>394.4</v>
      </c>
      <c r="O72" s="39">
        <v>35486550</v>
      </c>
      <c r="P72" s="40">
        <v>-4.858411993337035E-3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4212.6499999999996</v>
      </c>
      <c r="F73" s="37">
        <v>4201.8166666666666</v>
      </c>
      <c r="G73" s="38">
        <v>4178.8833333333332</v>
      </c>
      <c r="H73" s="38">
        <v>4145.1166666666668</v>
      </c>
      <c r="I73" s="38">
        <v>4122.1833333333334</v>
      </c>
      <c r="J73" s="38">
        <v>4235.583333333333</v>
      </c>
      <c r="K73" s="38">
        <v>4258.5166666666655</v>
      </c>
      <c r="L73" s="38">
        <v>4292.2833333333328</v>
      </c>
      <c r="M73" s="28">
        <v>4224.75</v>
      </c>
      <c r="N73" s="28">
        <v>4168.05</v>
      </c>
      <c r="O73" s="39">
        <v>2119500</v>
      </c>
      <c r="P73" s="40">
        <v>6.7892681697946849E-2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3418.65</v>
      </c>
      <c r="F74" s="37">
        <v>3421.4666666666667</v>
      </c>
      <c r="G74" s="38">
        <v>3406.1833333333334</v>
      </c>
      <c r="H74" s="38">
        <v>3393.7166666666667</v>
      </c>
      <c r="I74" s="38">
        <v>3378.4333333333334</v>
      </c>
      <c r="J74" s="38">
        <v>3433.9333333333334</v>
      </c>
      <c r="K74" s="38">
        <v>3449.2166666666672</v>
      </c>
      <c r="L74" s="38">
        <v>3461.6833333333334</v>
      </c>
      <c r="M74" s="28">
        <v>3436.75</v>
      </c>
      <c r="N74" s="28">
        <v>3409</v>
      </c>
      <c r="O74" s="39">
        <v>3113950</v>
      </c>
      <c r="P74" s="40">
        <v>-2.247443532981234E-4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2022.1</v>
      </c>
      <c r="F75" s="37">
        <v>2027.1833333333334</v>
      </c>
      <c r="G75" s="38">
        <v>2006.9666666666667</v>
      </c>
      <c r="H75" s="38">
        <v>1991.8333333333333</v>
      </c>
      <c r="I75" s="38">
        <v>1971.6166666666666</v>
      </c>
      <c r="J75" s="38">
        <v>2042.3166666666668</v>
      </c>
      <c r="K75" s="38">
        <v>2062.5333333333338</v>
      </c>
      <c r="L75" s="38">
        <v>2077.666666666667</v>
      </c>
      <c r="M75" s="28">
        <v>2047.4</v>
      </c>
      <c r="N75" s="28">
        <v>2012.05</v>
      </c>
      <c r="O75" s="39">
        <v>1627450</v>
      </c>
      <c r="P75" s="40">
        <v>-1.2020033388981636E-2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175</v>
      </c>
      <c r="F76" s="37">
        <v>174.71666666666667</v>
      </c>
      <c r="G76" s="38">
        <v>172.63333333333333</v>
      </c>
      <c r="H76" s="38">
        <v>170.26666666666665</v>
      </c>
      <c r="I76" s="38">
        <v>168.18333333333331</v>
      </c>
      <c r="J76" s="38">
        <v>177.08333333333334</v>
      </c>
      <c r="K76" s="38">
        <v>179.16666666666666</v>
      </c>
      <c r="L76" s="38">
        <v>181.53333333333336</v>
      </c>
      <c r="M76" s="28">
        <v>176.8</v>
      </c>
      <c r="N76" s="28">
        <v>172.35</v>
      </c>
      <c r="O76" s="39">
        <v>29887200</v>
      </c>
      <c r="P76" s="40">
        <v>5.7579617834394907E-2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121.45</v>
      </c>
      <c r="F77" s="37">
        <v>122.25</v>
      </c>
      <c r="G77" s="38">
        <v>119.65</v>
      </c>
      <c r="H77" s="38">
        <v>117.85000000000001</v>
      </c>
      <c r="I77" s="38">
        <v>115.25000000000001</v>
      </c>
      <c r="J77" s="38">
        <v>124.05</v>
      </c>
      <c r="K77" s="38">
        <v>126.64999999999999</v>
      </c>
      <c r="L77" s="38">
        <v>128.44999999999999</v>
      </c>
      <c r="M77" s="28">
        <v>124.85</v>
      </c>
      <c r="N77" s="28">
        <v>120.45</v>
      </c>
      <c r="O77" s="39">
        <v>82430000</v>
      </c>
      <c r="P77" s="40">
        <v>-6.5101508449586024E-2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107.65</v>
      </c>
      <c r="F78" s="37">
        <v>108.01666666666665</v>
      </c>
      <c r="G78" s="38">
        <v>106.23333333333331</v>
      </c>
      <c r="H78" s="38">
        <v>104.81666666666665</v>
      </c>
      <c r="I78" s="38">
        <v>103.0333333333333</v>
      </c>
      <c r="J78" s="38">
        <v>109.43333333333331</v>
      </c>
      <c r="K78" s="38">
        <v>111.21666666666667</v>
      </c>
      <c r="L78" s="38">
        <v>112.63333333333331</v>
      </c>
      <c r="M78" s="28">
        <v>109.8</v>
      </c>
      <c r="N78" s="28">
        <v>106.6</v>
      </c>
      <c r="O78" s="39">
        <v>16972800</v>
      </c>
      <c r="P78" s="40">
        <v>2.4570024570024569E-3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93.1</v>
      </c>
      <c r="F79" s="37">
        <v>92.516666666666666</v>
      </c>
      <c r="G79" s="38">
        <v>91.783333333333331</v>
      </c>
      <c r="H79" s="38">
        <v>90.466666666666669</v>
      </c>
      <c r="I79" s="38">
        <v>89.733333333333334</v>
      </c>
      <c r="J79" s="38">
        <v>93.833333333333329</v>
      </c>
      <c r="K79" s="38">
        <v>94.566666666666649</v>
      </c>
      <c r="L79" s="38">
        <v>95.883333333333326</v>
      </c>
      <c r="M79" s="28">
        <v>93.25</v>
      </c>
      <c r="N79" s="28">
        <v>91.2</v>
      </c>
      <c r="O79" s="39">
        <v>56318250</v>
      </c>
      <c r="P79" s="40">
        <v>0.40525114155251141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375.65</v>
      </c>
      <c r="F80" s="37">
        <v>373.81666666666666</v>
      </c>
      <c r="G80" s="38">
        <v>370.83333333333331</v>
      </c>
      <c r="H80" s="38">
        <v>366.01666666666665</v>
      </c>
      <c r="I80" s="38">
        <v>363.0333333333333</v>
      </c>
      <c r="J80" s="38">
        <v>378.63333333333333</v>
      </c>
      <c r="K80" s="38">
        <v>381.61666666666667</v>
      </c>
      <c r="L80" s="38">
        <v>386.43333333333334</v>
      </c>
      <c r="M80" s="28">
        <v>376.8</v>
      </c>
      <c r="N80" s="28">
        <v>369</v>
      </c>
      <c r="O80" s="39">
        <v>8191450</v>
      </c>
      <c r="P80" s="40">
        <v>-2.2505832304103197E-2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39.4</v>
      </c>
      <c r="F81" s="37">
        <v>39.533333333333339</v>
      </c>
      <c r="G81" s="38">
        <v>39.066666666666677</v>
      </c>
      <c r="H81" s="38">
        <v>38.733333333333341</v>
      </c>
      <c r="I81" s="38">
        <v>38.26666666666668</v>
      </c>
      <c r="J81" s="38">
        <v>39.866666666666674</v>
      </c>
      <c r="K81" s="38">
        <v>40.333333333333329</v>
      </c>
      <c r="L81" s="38">
        <v>40.666666666666671</v>
      </c>
      <c r="M81" s="28">
        <v>40</v>
      </c>
      <c r="N81" s="28">
        <v>39.200000000000003</v>
      </c>
      <c r="O81" s="39">
        <v>132817500</v>
      </c>
      <c r="P81" s="40">
        <v>1.4784253051401066E-2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730.75</v>
      </c>
      <c r="F82" s="37">
        <v>733.88333333333333</v>
      </c>
      <c r="G82" s="38">
        <v>723.7166666666667</v>
      </c>
      <c r="H82" s="38">
        <v>716.68333333333339</v>
      </c>
      <c r="I82" s="38">
        <v>706.51666666666677</v>
      </c>
      <c r="J82" s="38">
        <v>740.91666666666663</v>
      </c>
      <c r="K82" s="38">
        <v>751.08333333333337</v>
      </c>
      <c r="L82" s="38">
        <v>758.11666666666656</v>
      </c>
      <c r="M82" s="28">
        <v>744.05</v>
      </c>
      <c r="N82" s="28">
        <v>726.85</v>
      </c>
      <c r="O82" s="39">
        <v>5710900</v>
      </c>
      <c r="P82" s="40">
        <v>1.9494082153631933E-2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914.3</v>
      </c>
      <c r="F83" s="37">
        <v>913.1</v>
      </c>
      <c r="G83" s="38">
        <v>906.2</v>
      </c>
      <c r="H83" s="38">
        <v>898.1</v>
      </c>
      <c r="I83" s="38">
        <v>891.2</v>
      </c>
      <c r="J83" s="38">
        <v>921.2</v>
      </c>
      <c r="K83" s="38">
        <v>928.09999999999991</v>
      </c>
      <c r="L83" s="38">
        <v>936.2</v>
      </c>
      <c r="M83" s="28">
        <v>920</v>
      </c>
      <c r="N83" s="28">
        <v>905</v>
      </c>
      <c r="O83" s="39">
        <v>6290000</v>
      </c>
      <c r="P83" s="40">
        <v>-1.4106583072100314E-2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1427.75</v>
      </c>
      <c r="F84" s="37">
        <v>1432.8333333333333</v>
      </c>
      <c r="G84" s="38">
        <v>1414.6666666666665</v>
      </c>
      <c r="H84" s="38">
        <v>1401.5833333333333</v>
      </c>
      <c r="I84" s="38">
        <v>1383.4166666666665</v>
      </c>
      <c r="J84" s="38">
        <v>1445.9166666666665</v>
      </c>
      <c r="K84" s="38">
        <v>1464.083333333333</v>
      </c>
      <c r="L84" s="38">
        <v>1477.1666666666665</v>
      </c>
      <c r="M84" s="28">
        <v>1451</v>
      </c>
      <c r="N84" s="28">
        <v>1419.75</v>
      </c>
      <c r="O84" s="39">
        <v>3859700</v>
      </c>
      <c r="P84" s="40">
        <v>-3.1058507512801144E-3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305.60000000000002</v>
      </c>
      <c r="F85" s="37">
        <v>306.58333333333331</v>
      </c>
      <c r="G85" s="38">
        <v>303.01666666666665</v>
      </c>
      <c r="H85" s="38">
        <v>300.43333333333334</v>
      </c>
      <c r="I85" s="38">
        <v>296.86666666666667</v>
      </c>
      <c r="J85" s="38">
        <v>309.16666666666663</v>
      </c>
      <c r="K85" s="38">
        <v>312.73333333333335</v>
      </c>
      <c r="L85" s="38">
        <v>315.31666666666661</v>
      </c>
      <c r="M85" s="28">
        <v>310.14999999999998</v>
      </c>
      <c r="N85" s="28">
        <v>304</v>
      </c>
      <c r="O85" s="39">
        <v>9474000</v>
      </c>
      <c r="P85" s="40">
        <v>-2.7368421052631577E-3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1727.2</v>
      </c>
      <c r="F86" s="37">
        <v>1723.8999999999999</v>
      </c>
      <c r="G86" s="38">
        <v>1713.0499999999997</v>
      </c>
      <c r="H86" s="38">
        <v>1698.8999999999999</v>
      </c>
      <c r="I86" s="38">
        <v>1688.0499999999997</v>
      </c>
      <c r="J86" s="38">
        <v>1738.0499999999997</v>
      </c>
      <c r="K86" s="38">
        <v>1748.8999999999996</v>
      </c>
      <c r="L86" s="38">
        <v>1763.0499999999997</v>
      </c>
      <c r="M86" s="28">
        <v>1734.75</v>
      </c>
      <c r="N86" s="28">
        <v>1709.75</v>
      </c>
      <c r="O86" s="39">
        <v>8147675</v>
      </c>
      <c r="P86" s="40">
        <v>-5.9113300492610842E-3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233.4</v>
      </c>
      <c r="F87" s="37">
        <v>233.86666666666665</v>
      </c>
      <c r="G87" s="38">
        <v>231.23333333333329</v>
      </c>
      <c r="H87" s="38">
        <v>229.06666666666663</v>
      </c>
      <c r="I87" s="38">
        <v>226.43333333333328</v>
      </c>
      <c r="J87" s="38">
        <v>236.0333333333333</v>
      </c>
      <c r="K87" s="38">
        <v>238.66666666666669</v>
      </c>
      <c r="L87" s="38">
        <v>240.83333333333331</v>
      </c>
      <c r="M87" s="28">
        <v>236.5</v>
      </c>
      <c r="N87" s="28">
        <v>231.7</v>
      </c>
      <c r="O87" s="39">
        <v>3685000</v>
      </c>
      <c r="P87" s="40">
        <v>2.1483021483021482E-2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476.15</v>
      </c>
      <c r="F88" s="37">
        <v>478.16666666666669</v>
      </c>
      <c r="G88" s="38">
        <v>472.08333333333337</v>
      </c>
      <c r="H88" s="38">
        <v>468.01666666666671</v>
      </c>
      <c r="I88" s="38">
        <v>461.93333333333339</v>
      </c>
      <c r="J88" s="38">
        <v>482.23333333333335</v>
      </c>
      <c r="K88" s="38">
        <v>488.31666666666672</v>
      </c>
      <c r="L88" s="38">
        <v>492.38333333333333</v>
      </c>
      <c r="M88" s="28">
        <v>484.25</v>
      </c>
      <c r="N88" s="28">
        <v>474.1</v>
      </c>
      <c r="O88" s="39">
        <v>4438750</v>
      </c>
      <c r="P88" s="40">
        <v>2.5707683419988445E-2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2409.15</v>
      </c>
      <c r="F89" s="37">
        <v>2413.4500000000003</v>
      </c>
      <c r="G89" s="38">
        <v>2388.0500000000006</v>
      </c>
      <c r="H89" s="38">
        <v>2366.9500000000003</v>
      </c>
      <c r="I89" s="38">
        <v>2341.5500000000006</v>
      </c>
      <c r="J89" s="38">
        <v>2434.5500000000006</v>
      </c>
      <c r="K89" s="38">
        <v>2459.9500000000003</v>
      </c>
      <c r="L89" s="38">
        <v>2481.0500000000006</v>
      </c>
      <c r="M89" s="28">
        <v>2438.85</v>
      </c>
      <c r="N89" s="28">
        <v>2392.35</v>
      </c>
      <c r="O89" s="39">
        <v>3411450</v>
      </c>
      <c r="P89" s="40">
        <v>4.344036030800523E-2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1382.4</v>
      </c>
      <c r="F90" s="37">
        <v>1383.4833333333333</v>
      </c>
      <c r="G90" s="38">
        <v>1371.9666666666667</v>
      </c>
      <c r="H90" s="38">
        <v>1361.5333333333333</v>
      </c>
      <c r="I90" s="38">
        <v>1350.0166666666667</v>
      </c>
      <c r="J90" s="38">
        <v>1393.9166666666667</v>
      </c>
      <c r="K90" s="38">
        <v>1405.4333333333336</v>
      </c>
      <c r="L90" s="38">
        <v>1415.8666666666668</v>
      </c>
      <c r="M90" s="28">
        <v>1395</v>
      </c>
      <c r="N90" s="28">
        <v>1373.05</v>
      </c>
      <c r="O90" s="39">
        <v>4384000</v>
      </c>
      <c r="P90" s="40">
        <v>2.1716767630586354E-3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940.1</v>
      </c>
      <c r="F91" s="37">
        <v>938</v>
      </c>
      <c r="G91" s="38">
        <v>931.1</v>
      </c>
      <c r="H91" s="38">
        <v>922.1</v>
      </c>
      <c r="I91" s="38">
        <v>915.2</v>
      </c>
      <c r="J91" s="38">
        <v>947</v>
      </c>
      <c r="K91" s="38">
        <v>953.90000000000009</v>
      </c>
      <c r="L91" s="38">
        <v>962.9</v>
      </c>
      <c r="M91" s="28">
        <v>944.9</v>
      </c>
      <c r="N91" s="28">
        <v>929</v>
      </c>
      <c r="O91" s="39">
        <v>20225100</v>
      </c>
      <c r="P91" s="40">
        <v>-1.1427789372840181E-2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2454.65</v>
      </c>
      <c r="F92" s="37">
        <v>2460.6166666666668</v>
      </c>
      <c r="G92" s="38">
        <v>2440.3333333333335</v>
      </c>
      <c r="H92" s="38">
        <v>2426.0166666666669</v>
      </c>
      <c r="I92" s="38">
        <v>2405.7333333333336</v>
      </c>
      <c r="J92" s="38">
        <v>2474.9333333333334</v>
      </c>
      <c r="K92" s="38">
        <v>2495.2166666666662</v>
      </c>
      <c r="L92" s="38">
        <v>2509.5333333333333</v>
      </c>
      <c r="M92" s="28">
        <v>2480.9</v>
      </c>
      <c r="N92" s="28">
        <v>2446.3000000000002</v>
      </c>
      <c r="O92" s="39">
        <v>17701500</v>
      </c>
      <c r="P92" s="40">
        <v>-7.5186705241202991E-3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1977.85</v>
      </c>
      <c r="F93" s="37">
        <v>1992.2666666666667</v>
      </c>
      <c r="G93" s="38">
        <v>1960.5333333333333</v>
      </c>
      <c r="H93" s="38">
        <v>1943.2166666666667</v>
      </c>
      <c r="I93" s="38">
        <v>1911.4833333333333</v>
      </c>
      <c r="J93" s="38">
        <v>2009.5833333333333</v>
      </c>
      <c r="K93" s="38">
        <v>2041.3166666666664</v>
      </c>
      <c r="L93" s="38">
        <v>2058.6333333333332</v>
      </c>
      <c r="M93" s="28">
        <v>2024</v>
      </c>
      <c r="N93" s="28">
        <v>1974.95</v>
      </c>
      <c r="O93" s="39">
        <v>2541600</v>
      </c>
      <c r="P93" s="40">
        <v>8.7687764796507903E-2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1494.95</v>
      </c>
      <c r="F94" s="37">
        <v>1498.3333333333333</v>
      </c>
      <c r="G94" s="38">
        <v>1487.0166666666664</v>
      </c>
      <c r="H94" s="38">
        <v>1479.0833333333333</v>
      </c>
      <c r="I94" s="38">
        <v>1467.7666666666664</v>
      </c>
      <c r="J94" s="38">
        <v>1506.2666666666664</v>
      </c>
      <c r="K94" s="38">
        <v>1517.5833333333335</v>
      </c>
      <c r="L94" s="38">
        <v>1525.5166666666664</v>
      </c>
      <c r="M94" s="28">
        <v>1509.65</v>
      </c>
      <c r="N94" s="28">
        <v>1490.4</v>
      </c>
      <c r="O94" s="39">
        <v>56360150</v>
      </c>
      <c r="P94" s="40">
        <v>-1.7073849193788189E-2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575.54999999999995</v>
      </c>
      <c r="F95" s="37">
        <v>577.23333333333323</v>
      </c>
      <c r="G95" s="38">
        <v>572.46666666666647</v>
      </c>
      <c r="H95" s="38">
        <v>569.38333333333321</v>
      </c>
      <c r="I95" s="38">
        <v>564.61666666666645</v>
      </c>
      <c r="J95" s="38">
        <v>580.31666666666649</v>
      </c>
      <c r="K95" s="38">
        <v>585.08333333333314</v>
      </c>
      <c r="L95" s="38">
        <v>588.16666666666652</v>
      </c>
      <c r="M95" s="28">
        <v>582</v>
      </c>
      <c r="N95" s="28">
        <v>574.15</v>
      </c>
      <c r="O95" s="39">
        <v>22390500</v>
      </c>
      <c r="P95" s="40">
        <v>-6.5885797950219621E-3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2873.45</v>
      </c>
      <c r="F96" s="37">
        <v>2858.85</v>
      </c>
      <c r="G96" s="38">
        <v>2840.7</v>
      </c>
      <c r="H96" s="38">
        <v>2807.95</v>
      </c>
      <c r="I96" s="38">
        <v>2789.7999999999997</v>
      </c>
      <c r="J96" s="38">
        <v>2891.6</v>
      </c>
      <c r="K96" s="38">
        <v>2909.7500000000005</v>
      </c>
      <c r="L96" s="38">
        <v>2942.5</v>
      </c>
      <c r="M96" s="28">
        <v>2877</v>
      </c>
      <c r="N96" s="28">
        <v>2826.1</v>
      </c>
      <c r="O96" s="39">
        <v>3037500</v>
      </c>
      <c r="P96" s="40">
        <v>-5.8752440271451149E-2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431.45</v>
      </c>
      <c r="F97" s="37">
        <v>430.75</v>
      </c>
      <c r="G97" s="38">
        <v>428.05</v>
      </c>
      <c r="H97" s="38">
        <v>424.65000000000003</v>
      </c>
      <c r="I97" s="38">
        <v>421.95000000000005</v>
      </c>
      <c r="J97" s="38">
        <v>434.15</v>
      </c>
      <c r="K97" s="38">
        <v>436.85</v>
      </c>
      <c r="L97" s="38">
        <v>440.24999999999994</v>
      </c>
      <c r="M97" s="28">
        <v>433.45</v>
      </c>
      <c r="N97" s="28">
        <v>427.35</v>
      </c>
      <c r="O97" s="39">
        <v>24442275</v>
      </c>
      <c r="P97" s="40">
        <v>3.9297068173790176E-3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117.45</v>
      </c>
      <c r="F98" s="37">
        <v>117.46666666666668</v>
      </c>
      <c r="G98" s="38">
        <v>115.53333333333336</v>
      </c>
      <c r="H98" s="38">
        <v>113.61666666666667</v>
      </c>
      <c r="I98" s="38">
        <v>111.68333333333335</v>
      </c>
      <c r="J98" s="38">
        <v>119.38333333333337</v>
      </c>
      <c r="K98" s="38">
        <v>121.31666666666668</v>
      </c>
      <c r="L98" s="38">
        <v>123.23333333333338</v>
      </c>
      <c r="M98" s="28">
        <v>119.4</v>
      </c>
      <c r="N98" s="28">
        <v>115.55</v>
      </c>
      <c r="O98" s="39">
        <v>18941500</v>
      </c>
      <c r="P98" s="40">
        <v>-2.0389669234254643E-3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240.35</v>
      </c>
      <c r="F99" s="37">
        <v>241.41666666666666</v>
      </c>
      <c r="G99" s="38">
        <v>238.7833333333333</v>
      </c>
      <c r="H99" s="38">
        <v>237.21666666666664</v>
      </c>
      <c r="I99" s="38">
        <v>234.58333333333329</v>
      </c>
      <c r="J99" s="38">
        <v>242.98333333333332</v>
      </c>
      <c r="K99" s="38">
        <v>245.6166666666667</v>
      </c>
      <c r="L99" s="38">
        <v>247.18333333333334</v>
      </c>
      <c r="M99" s="28">
        <v>244.05</v>
      </c>
      <c r="N99" s="28">
        <v>239.85</v>
      </c>
      <c r="O99" s="39">
        <v>19793700</v>
      </c>
      <c r="P99" s="40">
        <v>5.6340057636887611E-2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2583.85</v>
      </c>
      <c r="F100" s="37">
        <v>2595.9666666666667</v>
      </c>
      <c r="G100" s="38">
        <v>2564.8833333333332</v>
      </c>
      <c r="H100" s="38">
        <v>2545.9166666666665</v>
      </c>
      <c r="I100" s="38">
        <v>2514.833333333333</v>
      </c>
      <c r="J100" s="38">
        <v>2614.9333333333334</v>
      </c>
      <c r="K100" s="38">
        <v>2646.0166666666664</v>
      </c>
      <c r="L100" s="38">
        <v>2664.9833333333336</v>
      </c>
      <c r="M100" s="28">
        <v>2627.05</v>
      </c>
      <c r="N100" s="28">
        <v>2577</v>
      </c>
      <c r="O100" s="39">
        <v>9488100</v>
      </c>
      <c r="P100" s="40">
        <v>3.3528316068102353E-2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42049.85</v>
      </c>
      <c r="F101" s="37">
        <v>42168.15</v>
      </c>
      <c r="G101" s="38">
        <v>41670.050000000003</v>
      </c>
      <c r="H101" s="38">
        <v>41290.25</v>
      </c>
      <c r="I101" s="38">
        <v>40792.15</v>
      </c>
      <c r="J101" s="38">
        <v>42547.950000000004</v>
      </c>
      <c r="K101" s="38">
        <v>43046.049999999996</v>
      </c>
      <c r="L101" s="38">
        <v>43425.850000000006</v>
      </c>
      <c r="M101" s="28">
        <v>42666.25</v>
      </c>
      <c r="N101" s="28">
        <v>41788.35</v>
      </c>
      <c r="O101" s="39">
        <v>11775</v>
      </c>
      <c r="P101" s="40">
        <v>3.5620052770448551E-2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136.44999999999999</v>
      </c>
      <c r="F102" s="37">
        <v>135.51666666666668</v>
      </c>
      <c r="G102" s="38">
        <v>133.73333333333335</v>
      </c>
      <c r="H102" s="38">
        <v>131.01666666666668</v>
      </c>
      <c r="I102" s="38">
        <v>129.23333333333335</v>
      </c>
      <c r="J102" s="38">
        <v>138.23333333333335</v>
      </c>
      <c r="K102" s="38">
        <v>140.01666666666671</v>
      </c>
      <c r="L102" s="38">
        <v>142.73333333333335</v>
      </c>
      <c r="M102" s="28">
        <v>137.30000000000001</v>
      </c>
      <c r="N102" s="28">
        <v>132.80000000000001</v>
      </c>
      <c r="O102" s="39">
        <v>38808000</v>
      </c>
      <c r="P102" s="40">
        <v>1.3899049012435992E-2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885.95</v>
      </c>
      <c r="F103" s="37">
        <v>886.18333333333339</v>
      </c>
      <c r="G103" s="38">
        <v>880.46666666666681</v>
      </c>
      <c r="H103" s="38">
        <v>874.98333333333346</v>
      </c>
      <c r="I103" s="38">
        <v>869.26666666666688</v>
      </c>
      <c r="J103" s="38">
        <v>891.66666666666674</v>
      </c>
      <c r="K103" s="38">
        <v>897.38333333333344</v>
      </c>
      <c r="L103" s="38">
        <v>902.86666666666667</v>
      </c>
      <c r="M103" s="28">
        <v>891.9</v>
      </c>
      <c r="N103" s="28">
        <v>880.7</v>
      </c>
      <c r="O103" s="39">
        <v>77006875</v>
      </c>
      <c r="P103" s="40">
        <v>-2.8045330695406188E-2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1224.8499999999999</v>
      </c>
      <c r="F104" s="37">
        <v>1242.8166666666666</v>
      </c>
      <c r="G104" s="38">
        <v>1202.8333333333333</v>
      </c>
      <c r="H104" s="38">
        <v>1180.8166666666666</v>
      </c>
      <c r="I104" s="38">
        <v>1140.8333333333333</v>
      </c>
      <c r="J104" s="38">
        <v>1264.8333333333333</v>
      </c>
      <c r="K104" s="38">
        <v>1304.8166666666668</v>
      </c>
      <c r="L104" s="38">
        <v>1326.8333333333333</v>
      </c>
      <c r="M104" s="28">
        <v>1282.8</v>
      </c>
      <c r="N104" s="28">
        <v>1220.8</v>
      </c>
      <c r="O104" s="39">
        <v>3821175</v>
      </c>
      <c r="P104" s="40">
        <v>3.0605226960110043E-2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588.85</v>
      </c>
      <c r="F105" s="37">
        <v>586.7166666666667</v>
      </c>
      <c r="G105" s="38">
        <v>583.28333333333342</v>
      </c>
      <c r="H105" s="38">
        <v>577.7166666666667</v>
      </c>
      <c r="I105" s="38">
        <v>574.28333333333342</v>
      </c>
      <c r="J105" s="38">
        <v>592.28333333333342</v>
      </c>
      <c r="K105" s="38">
        <v>595.71666666666681</v>
      </c>
      <c r="L105" s="38">
        <v>601.28333333333342</v>
      </c>
      <c r="M105" s="28">
        <v>590.15</v>
      </c>
      <c r="N105" s="28">
        <v>581.15</v>
      </c>
      <c r="O105" s="39">
        <v>8289000</v>
      </c>
      <c r="P105" s="40">
        <v>-1.6260162601626016E-3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9.2666666666666657</v>
      </c>
      <c r="G106" s="38">
        <v>9.0833333333333321</v>
      </c>
      <c r="H106" s="38">
        <v>8.9666666666666668</v>
      </c>
      <c r="I106" s="38">
        <v>8.7833333333333332</v>
      </c>
      <c r="J106" s="38">
        <v>9.3833333333333311</v>
      </c>
      <c r="K106" s="38">
        <v>9.5666666666666647</v>
      </c>
      <c r="L106" s="38">
        <v>9.68333333333333</v>
      </c>
      <c r="M106" s="28">
        <v>9.4499999999999993</v>
      </c>
      <c r="N106" s="28">
        <v>9.15</v>
      </c>
      <c r="O106" s="39">
        <v>639170000</v>
      </c>
      <c r="P106" s="40">
        <v>1.096371011950444E-3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69.349999999999994</v>
      </c>
      <c r="F107" s="37">
        <v>69.36666666666666</v>
      </c>
      <c r="G107" s="38">
        <v>68.48333333333332</v>
      </c>
      <c r="H107" s="38">
        <v>67.61666666666666</v>
      </c>
      <c r="I107" s="38">
        <v>66.73333333333332</v>
      </c>
      <c r="J107" s="38">
        <v>70.23333333333332</v>
      </c>
      <c r="K107" s="38">
        <v>71.116666666666674</v>
      </c>
      <c r="L107" s="38">
        <v>71.98333333333332</v>
      </c>
      <c r="M107" s="28">
        <v>70.25</v>
      </c>
      <c r="N107" s="28">
        <v>68.5</v>
      </c>
      <c r="O107" s="39">
        <v>127410000</v>
      </c>
      <c r="P107" s="40">
        <v>-1.2325581395348837E-2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50.05</v>
      </c>
      <c r="F108" s="37">
        <v>50.366666666666667</v>
      </c>
      <c r="G108" s="38">
        <v>49.333333333333336</v>
      </c>
      <c r="H108" s="38">
        <v>48.616666666666667</v>
      </c>
      <c r="I108" s="38">
        <v>47.583333333333336</v>
      </c>
      <c r="J108" s="38">
        <v>51.083333333333336</v>
      </c>
      <c r="K108" s="38">
        <v>52.116666666666667</v>
      </c>
      <c r="L108" s="38">
        <v>52.833333333333336</v>
      </c>
      <c r="M108" s="28">
        <v>51.4</v>
      </c>
      <c r="N108" s="28">
        <v>49.65</v>
      </c>
      <c r="O108" s="39">
        <v>159690000</v>
      </c>
      <c r="P108" s="40">
        <v>-1.1972157772621809E-2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160.30000000000001</v>
      </c>
      <c r="F109" s="37">
        <v>161.25</v>
      </c>
      <c r="G109" s="38">
        <v>158.65</v>
      </c>
      <c r="H109" s="38">
        <v>157</v>
      </c>
      <c r="I109" s="38">
        <v>154.4</v>
      </c>
      <c r="J109" s="38">
        <v>162.9</v>
      </c>
      <c r="K109" s="38">
        <v>165.50000000000003</v>
      </c>
      <c r="L109" s="38">
        <v>167.15</v>
      </c>
      <c r="M109" s="28">
        <v>163.85</v>
      </c>
      <c r="N109" s="28">
        <v>159.6</v>
      </c>
      <c r="O109" s="39">
        <v>61207500</v>
      </c>
      <c r="P109" s="40">
        <v>2.0826818437675903E-2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409.25</v>
      </c>
      <c r="F110" s="37">
        <v>410.68333333333334</v>
      </c>
      <c r="G110" s="38">
        <v>405.56666666666666</v>
      </c>
      <c r="H110" s="38">
        <v>401.88333333333333</v>
      </c>
      <c r="I110" s="38">
        <v>396.76666666666665</v>
      </c>
      <c r="J110" s="38">
        <v>414.36666666666667</v>
      </c>
      <c r="K110" s="38">
        <v>419.48333333333335</v>
      </c>
      <c r="L110" s="38">
        <v>423.16666666666669</v>
      </c>
      <c r="M110" s="28">
        <v>415.8</v>
      </c>
      <c r="N110" s="28">
        <v>407</v>
      </c>
      <c r="O110" s="39">
        <v>13789875</v>
      </c>
      <c r="P110" s="40">
        <v>4.004404845329863E-3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306.95</v>
      </c>
      <c r="F111" s="37">
        <v>308.48333333333329</v>
      </c>
      <c r="G111" s="38">
        <v>304.11666666666656</v>
      </c>
      <c r="H111" s="38">
        <v>301.28333333333325</v>
      </c>
      <c r="I111" s="38">
        <v>296.91666666666652</v>
      </c>
      <c r="J111" s="38">
        <v>311.31666666666661</v>
      </c>
      <c r="K111" s="38">
        <v>315.68333333333328</v>
      </c>
      <c r="L111" s="38">
        <v>318.51666666666665</v>
      </c>
      <c r="M111" s="28">
        <v>312.85000000000002</v>
      </c>
      <c r="N111" s="28">
        <v>305.64999999999998</v>
      </c>
      <c r="O111" s="39">
        <v>24144066</v>
      </c>
      <c r="P111" s="40">
        <v>3.3428046130703662E-3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233.15</v>
      </c>
      <c r="F112" s="37">
        <v>233.15</v>
      </c>
      <c r="G112" s="38">
        <v>230.3</v>
      </c>
      <c r="H112" s="38">
        <v>227.45000000000002</v>
      </c>
      <c r="I112" s="38">
        <v>224.60000000000002</v>
      </c>
      <c r="J112" s="38">
        <v>236</v>
      </c>
      <c r="K112" s="38">
        <v>238.84999999999997</v>
      </c>
      <c r="L112" s="38">
        <v>241.7</v>
      </c>
      <c r="M112" s="28">
        <v>236</v>
      </c>
      <c r="N112" s="28">
        <v>230.3</v>
      </c>
      <c r="O112" s="39">
        <v>13621300</v>
      </c>
      <c r="P112" s="40">
        <v>-5.9259259259259256E-3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4700.1499999999996</v>
      </c>
      <c r="F113" s="37">
        <v>4687.833333333333</v>
      </c>
      <c r="G113" s="38">
        <v>4614.5666666666657</v>
      </c>
      <c r="H113" s="38">
        <v>4528.9833333333327</v>
      </c>
      <c r="I113" s="38">
        <v>4455.7166666666653</v>
      </c>
      <c r="J113" s="38">
        <v>4773.4166666666661</v>
      </c>
      <c r="K113" s="38">
        <v>4846.6833333333343</v>
      </c>
      <c r="L113" s="38">
        <v>4932.2666666666664</v>
      </c>
      <c r="M113" s="28">
        <v>4761.1000000000004</v>
      </c>
      <c r="N113" s="28">
        <v>4602.25</v>
      </c>
      <c r="O113" s="39">
        <v>392100</v>
      </c>
      <c r="P113" s="40">
        <v>-4.2139978013924516E-2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2030.7</v>
      </c>
      <c r="F114" s="37">
        <v>2030</v>
      </c>
      <c r="G114" s="38">
        <v>2019.6</v>
      </c>
      <c r="H114" s="38">
        <v>2008.5</v>
      </c>
      <c r="I114" s="38">
        <v>1998.1</v>
      </c>
      <c r="J114" s="38">
        <v>2041.1</v>
      </c>
      <c r="K114" s="38">
        <v>2051.5</v>
      </c>
      <c r="L114" s="38">
        <v>2062.6</v>
      </c>
      <c r="M114" s="28">
        <v>2040.4</v>
      </c>
      <c r="N114" s="28">
        <v>2018.9</v>
      </c>
      <c r="O114" s="39">
        <v>2323500</v>
      </c>
      <c r="P114" s="40">
        <v>-5.0102774922918805E-3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1111.95</v>
      </c>
      <c r="F115" s="37">
        <v>1112.3999999999999</v>
      </c>
      <c r="G115" s="38">
        <v>1101.7999999999997</v>
      </c>
      <c r="H115" s="38">
        <v>1091.6499999999999</v>
      </c>
      <c r="I115" s="38">
        <v>1081.0499999999997</v>
      </c>
      <c r="J115" s="38">
        <v>1122.5499999999997</v>
      </c>
      <c r="K115" s="38">
        <v>1133.1499999999996</v>
      </c>
      <c r="L115" s="38">
        <v>1143.2999999999997</v>
      </c>
      <c r="M115" s="28">
        <v>1123</v>
      </c>
      <c r="N115" s="28">
        <v>1102.25</v>
      </c>
      <c r="O115" s="39">
        <v>22527900</v>
      </c>
      <c r="P115" s="40">
        <v>2.2174126102580856E-2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201.25</v>
      </c>
      <c r="F116" s="37">
        <v>201.04999999999998</v>
      </c>
      <c r="G116" s="38">
        <v>199.79999999999995</v>
      </c>
      <c r="H116" s="38">
        <v>198.34999999999997</v>
      </c>
      <c r="I116" s="38">
        <v>197.09999999999994</v>
      </c>
      <c r="J116" s="38">
        <v>202.49999999999997</v>
      </c>
      <c r="K116" s="38">
        <v>203.75000000000003</v>
      </c>
      <c r="L116" s="38">
        <v>205.2</v>
      </c>
      <c r="M116" s="28">
        <v>202.3</v>
      </c>
      <c r="N116" s="28">
        <v>199.6</v>
      </c>
      <c r="O116" s="39">
        <v>16685200</v>
      </c>
      <c r="P116" s="40">
        <v>-6.3365015841253961E-3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1458.85</v>
      </c>
      <c r="F117" s="37">
        <v>1459.7333333333336</v>
      </c>
      <c r="G117" s="38">
        <v>1446.7666666666671</v>
      </c>
      <c r="H117" s="38">
        <v>1434.6833333333336</v>
      </c>
      <c r="I117" s="38">
        <v>1421.7166666666672</v>
      </c>
      <c r="J117" s="38">
        <v>1471.8166666666671</v>
      </c>
      <c r="K117" s="38">
        <v>1484.7833333333333</v>
      </c>
      <c r="L117" s="38">
        <v>1496.866666666667</v>
      </c>
      <c r="M117" s="28">
        <v>1472.7</v>
      </c>
      <c r="N117" s="28">
        <v>1447.65</v>
      </c>
      <c r="O117" s="39">
        <v>38187900</v>
      </c>
      <c r="P117" s="40">
        <v>-3.4602888793204682E-3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606.25</v>
      </c>
      <c r="F118" s="37">
        <v>610.55000000000007</v>
      </c>
      <c r="G118" s="38">
        <v>599.70000000000016</v>
      </c>
      <c r="H118" s="38">
        <v>593.15000000000009</v>
      </c>
      <c r="I118" s="38">
        <v>582.30000000000018</v>
      </c>
      <c r="J118" s="38">
        <v>617.10000000000014</v>
      </c>
      <c r="K118" s="38">
        <v>627.95000000000005</v>
      </c>
      <c r="L118" s="38">
        <v>634.50000000000011</v>
      </c>
      <c r="M118" s="28">
        <v>621.4</v>
      </c>
      <c r="N118" s="28">
        <v>604</v>
      </c>
      <c r="O118" s="39">
        <v>1779750</v>
      </c>
      <c r="P118" s="40">
        <v>1.0217113665389528E-2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71.099999999999994</v>
      </c>
      <c r="F119" s="37">
        <v>71.166666666666671</v>
      </c>
      <c r="G119" s="38">
        <v>70.833333333333343</v>
      </c>
      <c r="H119" s="38">
        <v>70.566666666666677</v>
      </c>
      <c r="I119" s="38">
        <v>70.233333333333348</v>
      </c>
      <c r="J119" s="38">
        <v>71.433333333333337</v>
      </c>
      <c r="K119" s="38">
        <v>71.76666666666668</v>
      </c>
      <c r="L119" s="38">
        <v>72.033333333333331</v>
      </c>
      <c r="M119" s="28">
        <v>71.5</v>
      </c>
      <c r="N119" s="28">
        <v>70.900000000000006</v>
      </c>
      <c r="O119" s="39">
        <v>88471500</v>
      </c>
      <c r="P119" s="40">
        <v>7.886260135510385E-3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881.3</v>
      </c>
      <c r="F120" s="37">
        <v>882.58333333333337</v>
      </c>
      <c r="G120" s="38">
        <v>877.76666666666677</v>
      </c>
      <c r="H120" s="38">
        <v>874.23333333333335</v>
      </c>
      <c r="I120" s="38">
        <v>869.41666666666674</v>
      </c>
      <c r="J120" s="38">
        <v>886.11666666666679</v>
      </c>
      <c r="K120" s="38">
        <v>890.93333333333339</v>
      </c>
      <c r="L120" s="38">
        <v>894.46666666666681</v>
      </c>
      <c r="M120" s="28">
        <v>887.4</v>
      </c>
      <c r="N120" s="28">
        <v>879.05</v>
      </c>
      <c r="O120" s="39">
        <v>1473550</v>
      </c>
      <c r="P120" s="40">
        <v>4.1341295360587962E-2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706.85</v>
      </c>
      <c r="F121" s="37">
        <v>708.23333333333323</v>
      </c>
      <c r="G121" s="38">
        <v>701.91666666666652</v>
      </c>
      <c r="H121" s="38">
        <v>696.98333333333323</v>
      </c>
      <c r="I121" s="38">
        <v>690.66666666666652</v>
      </c>
      <c r="J121" s="38">
        <v>713.16666666666652</v>
      </c>
      <c r="K121" s="38">
        <v>719.48333333333335</v>
      </c>
      <c r="L121" s="38">
        <v>724.41666666666652</v>
      </c>
      <c r="M121" s="28">
        <v>714.55</v>
      </c>
      <c r="N121" s="28">
        <v>703.3</v>
      </c>
      <c r="O121" s="39">
        <v>13259750</v>
      </c>
      <c r="P121" s="40">
        <v>-1.775991703396422E-2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327.8</v>
      </c>
      <c r="F122" s="37">
        <v>328.55</v>
      </c>
      <c r="G122" s="38">
        <v>326.35000000000002</v>
      </c>
      <c r="H122" s="38">
        <v>324.90000000000003</v>
      </c>
      <c r="I122" s="38">
        <v>322.70000000000005</v>
      </c>
      <c r="J122" s="38">
        <v>330</v>
      </c>
      <c r="K122" s="38">
        <v>332.19999999999993</v>
      </c>
      <c r="L122" s="38">
        <v>333.65</v>
      </c>
      <c r="M122" s="28">
        <v>330.75</v>
      </c>
      <c r="N122" s="28">
        <v>327.10000000000002</v>
      </c>
      <c r="O122" s="39">
        <v>87116800</v>
      </c>
      <c r="P122" s="40">
        <v>-1.5157544405455269E-2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437.3</v>
      </c>
      <c r="F123" s="37">
        <v>433.13333333333338</v>
      </c>
      <c r="G123" s="38">
        <v>426.66666666666674</v>
      </c>
      <c r="H123" s="38">
        <v>416.03333333333336</v>
      </c>
      <c r="I123" s="38">
        <v>409.56666666666672</v>
      </c>
      <c r="J123" s="38">
        <v>443.76666666666677</v>
      </c>
      <c r="K123" s="38">
        <v>450.23333333333335</v>
      </c>
      <c r="L123" s="38">
        <v>460.86666666666679</v>
      </c>
      <c r="M123" s="28">
        <v>439.6</v>
      </c>
      <c r="N123" s="28">
        <v>422.5</v>
      </c>
      <c r="O123" s="39">
        <v>28392500</v>
      </c>
      <c r="P123" s="40">
        <v>4.6441682515812287E-3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2724.35</v>
      </c>
      <c r="F124" s="37">
        <v>2710.3666666666668</v>
      </c>
      <c r="G124" s="38">
        <v>2690.3833333333337</v>
      </c>
      <c r="H124" s="38">
        <v>2656.416666666667</v>
      </c>
      <c r="I124" s="38">
        <v>2636.4333333333338</v>
      </c>
      <c r="J124" s="38">
        <v>2744.3333333333335</v>
      </c>
      <c r="K124" s="38">
        <v>2764.3166666666671</v>
      </c>
      <c r="L124" s="38">
        <v>2798.2833333333333</v>
      </c>
      <c r="M124" s="28">
        <v>2730.35</v>
      </c>
      <c r="N124" s="28">
        <v>2676.4</v>
      </c>
      <c r="O124" s="39">
        <v>261750</v>
      </c>
      <c r="P124" s="40">
        <v>1.1594202898550725E-2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687.1</v>
      </c>
      <c r="F125" s="37">
        <v>685.4</v>
      </c>
      <c r="G125" s="38">
        <v>681.9</v>
      </c>
      <c r="H125" s="38">
        <v>676.7</v>
      </c>
      <c r="I125" s="38">
        <v>673.2</v>
      </c>
      <c r="J125" s="38">
        <v>690.59999999999991</v>
      </c>
      <c r="K125" s="38">
        <v>694.09999999999991</v>
      </c>
      <c r="L125" s="38">
        <v>699.29999999999984</v>
      </c>
      <c r="M125" s="28">
        <v>688.9</v>
      </c>
      <c r="N125" s="28">
        <v>680.2</v>
      </c>
      <c r="O125" s="39">
        <v>33535350</v>
      </c>
      <c r="P125" s="40">
        <v>-2.0774203721223589E-2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612.9</v>
      </c>
      <c r="F126" s="37">
        <v>613.08333333333337</v>
      </c>
      <c r="G126" s="38">
        <v>603.76666666666677</v>
      </c>
      <c r="H126" s="38">
        <v>594.63333333333344</v>
      </c>
      <c r="I126" s="38">
        <v>585.31666666666683</v>
      </c>
      <c r="J126" s="38">
        <v>622.2166666666667</v>
      </c>
      <c r="K126" s="38">
        <v>631.5333333333333</v>
      </c>
      <c r="L126" s="38">
        <v>640.66666666666663</v>
      </c>
      <c r="M126" s="28">
        <v>622.4</v>
      </c>
      <c r="N126" s="28">
        <v>603.95000000000005</v>
      </c>
      <c r="O126" s="39">
        <v>11026250</v>
      </c>
      <c r="P126" s="40">
        <v>5.5648635710866444E-2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1925.65</v>
      </c>
      <c r="F127" s="37">
        <v>1935.3500000000001</v>
      </c>
      <c r="G127" s="38">
        <v>1911.5500000000002</v>
      </c>
      <c r="H127" s="38">
        <v>1897.45</v>
      </c>
      <c r="I127" s="38">
        <v>1873.65</v>
      </c>
      <c r="J127" s="38">
        <v>1949.4500000000003</v>
      </c>
      <c r="K127" s="38">
        <v>1973.25</v>
      </c>
      <c r="L127" s="38">
        <v>1987.3500000000004</v>
      </c>
      <c r="M127" s="28">
        <v>1959.15</v>
      </c>
      <c r="N127" s="28">
        <v>1921.25</v>
      </c>
      <c r="O127" s="39">
        <v>20283600</v>
      </c>
      <c r="P127" s="40">
        <v>4.8920238292238953E-2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79.95</v>
      </c>
      <c r="F128" s="37">
        <v>80.3</v>
      </c>
      <c r="G128" s="38">
        <v>79.149999999999991</v>
      </c>
      <c r="H128" s="38">
        <v>78.349999999999994</v>
      </c>
      <c r="I128" s="38">
        <v>77.199999999999989</v>
      </c>
      <c r="J128" s="38">
        <v>81.099999999999994</v>
      </c>
      <c r="K128" s="38">
        <v>82.25</v>
      </c>
      <c r="L128" s="38">
        <v>83.05</v>
      </c>
      <c r="M128" s="28">
        <v>81.45</v>
      </c>
      <c r="N128" s="28">
        <v>79.5</v>
      </c>
      <c r="O128" s="39">
        <v>55221712</v>
      </c>
      <c r="P128" s="40">
        <v>6.8337129840546698E-3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2314.15</v>
      </c>
      <c r="F129" s="37">
        <v>2331.1</v>
      </c>
      <c r="G129" s="38">
        <v>2290.1999999999998</v>
      </c>
      <c r="H129" s="38">
        <v>2266.25</v>
      </c>
      <c r="I129" s="38">
        <v>2225.35</v>
      </c>
      <c r="J129" s="38">
        <v>2355.0499999999997</v>
      </c>
      <c r="K129" s="38">
        <v>2395.9500000000003</v>
      </c>
      <c r="L129" s="38">
        <v>2419.8999999999996</v>
      </c>
      <c r="M129" s="28">
        <v>2372</v>
      </c>
      <c r="N129" s="28">
        <v>2307.15</v>
      </c>
      <c r="O129" s="39">
        <v>1304000</v>
      </c>
      <c r="P129" s="40">
        <v>3.4304977196113424E-2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563.75</v>
      </c>
      <c r="F130" s="37">
        <v>565.18333333333339</v>
      </c>
      <c r="G130" s="38">
        <v>560.41666666666674</v>
      </c>
      <c r="H130" s="38">
        <v>557.08333333333337</v>
      </c>
      <c r="I130" s="38">
        <v>552.31666666666672</v>
      </c>
      <c r="J130" s="38">
        <v>568.51666666666677</v>
      </c>
      <c r="K130" s="38">
        <v>573.28333333333342</v>
      </c>
      <c r="L130" s="38">
        <v>576.61666666666679</v>
      </c>
      <c r="M130" s="28">
        <v>569.95000000000005</v>
      </c>
      <c r="N130" s="28">
        <v>561.85</v>
      </c>
      <c r="O130" s="39">
        <v>5472900</v>
      </c>
      <c r="P130" s="40">
        <v>-1.025390625E-2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416.35</v>
      </c>
      <c r="F131" s="37">
        <v>416.18333333333339</v>
      </c>
      <c r="G131" s="38">
        <v>412.81666666666678</v>
      </c>
      <c r="H131" s="38">
        <v>409.28333333333336</v>
      </c>
      <c r="I131" s="38">
        <v>405.91666666666674</v>
      </c>
      <c r="J131" s="38">
        <v>419.71666666666681</v>
      </c>
      <c r="K131" s="38">
        <v>423.08333333333337</v>
      </c>
      <c r="L131" s="38">
        <v>426.61666666666684</v>
      </c>
      <c r="M131" s="28">
        <v>419.55</v>
      </c>
      <c r="N131" s="28">
        <v>412.65</v>
      </c>
      <c r="O131" s="39">
        <v>14874000</v>
      </c>
      <c r="P131" s="40">
        <v>-3.3503082283570088E-3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1961.85</v>
      </c>
      <c r="F132" s="37">
        <v>1965.2666666666667</v>
      </c>
      <c r="G132" s="38">
        <v>1946.8333333333333</v>
      </c>
      <c r="H132" s="38">
        <v>1931.8166666666666</v>
      </c>
      <c r="I132" s="38">
        <v>1913.3833333333332</v>
      </c>
      <c r="J132" s="38">
        <v>1980.2833333333333</v>
      </c>
      <c r="K132" s="38">
        <v>1998.7166666666667</v>
      </c>
      <c r="L132" s="38">
        <v>2013.7333333333333</v>
      </c>
      <c r="M132" s="28">
        <v>1983.7</v>
      </c>
      <c r="N132" s="28">
        <v>1950.25</v>
      </c>
      <c r="O132" s="39">
        <v>10220100</v>
      </c>
      <c r="P132" s="40">
        <v>1.1070220217249361E-2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4486.3999999999996</v>
      </c>
      <c r="F133" s="37">
        <v>4505.7</v>
      </c>
      <c r="G133" s="38">
        <v>4448.7</v>
      </c>
      <c r="H133" s="38">
        <v>4411</v>
      </c>
      <c r="I133" s="38">
        <v>4354</v>
      </c>
      <c r="J133" s="38">
        <v>4543.3999999999996</v>
      </c>
      <c r="K133" s="38">
        <v>4600.3999999999996</v>
      </c>
      <c r="L133" s="38">
        <v>4638.0999999999995</v>
      </c>
      <c r="M133" s="28">
        <v>4562.7</v>
      </c>
      <c r="N133" s="28">
        <v>4468</v>
      </c>
      <c r="O133" s="39">
        <v>1388700</v>
      </c>
      <c r="P133" s="40">
        <v>1.5242899440728151E-2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3639.95</v>
      </c>
      <c r="F134" s="37">
        <v>3652.7666666666664</v>
      </c>
      <c r="G134" s="38">
        <v>3614.1833333333329</v>
      </c>
      <c r="H134" s="38">
        <v>3588.4166666666665</v>
      </c>
      <c r="I134" s="38">
        <v>3549.833333333333</v>
      </c>
      <c r="J134" s="38">
        <v>3678.5333333333328</v>
      </c>
      <c r="K134" s="38">
        <v>3717.1166666666668</v>
      </c>
      <c r="L134" s="38">
        <v>3742.8833333333328</v>
      </c>
      <c r="M134" s="28">
        <v>3691.35</v>
      </c>
      <c r="N134" s="28">
        <v>3627</v>
      </c>
      <c r="O134" s="39">
        <v>855600</v>
      </c>
      <c r="P134" s="40">
        <v>-3.0295968305756233E-3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655.9</v>
      </c>
      <c r="F135" s="37">
        <v>656.11666666666667</v>
      </c>
      <c r="G135" s="38">
        <v>649.93333333333339</v>
      </c>
      <c r="H135" s="38">
        <v>643.9666666666667</v>
      </c>
      <c r="I135" s="38">
        <v>637.78333333333342</v>
      </c>
      <c r="J135" s="38">
        <v>662.08333333333337</v>
      </c>
      <c r="K135" s="38">
        <v>668.26666666666654</v>
      </c>
      <c r="L135" s="38">
        <v>674.23333333333335</v>
      </c>
      <c r="M135" s="28">
        <v>662.3</v>
      </c>
      <c r="N135" s="28">
        <v>650.15</v>
      </c>
      <c r="O135" s="39">
        <v>8723550</v>
      </c>
      <c r="P135" s="40">
        <v>9.3430369787568836E-3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1311</v>
      </c>
      <c r="F136" s="37">
        <v>1315.8333333333333</v>
      </c>
      <c r="G136" s="38">
        <v>1301.0666666666666</v>
      </c>
      <c r="H136" s="38">
        <v>1291.1333333333334</v>
      </c>
      <c r="I136" s="38">
        <v>1276.3666666666668</v>
      </c>
      <c r="J136" s="38">
        <v>1325.7666666666664</v>
      </c>
      <c r="K136" s="38">
        <v>1340.5333333333333</v>
      </c>
      <c r="L136" s="38">
        <v>1350.4666666666662</v>
      </c>
      <c r="M136" s="28">
        <v>1330.6</v>
      </c>
      <c r="N136" s="28">
        <v>1305.9000000000001</v>
      </c>
      <c r="O136" s="39">
        <v>11002600</v>
      </c>
      <c r="P136" s="40">
        <v>-1.281246074613742E-2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220.35</v>
      </c>
      <c r="F137" s="37">
        <v>219.26666666666665</v>
      </c>
      <c r="G137" s="38">
        <v>216.68333333333331</v>
      </c>
      <c r="H137" s="38">
        <v>213.01666666666665</v>
      </c>
      <c r="I137" s="38">
        <v>210.43333333333331</v>
      </c>
      <c r="J137" s="38">
        <v>222.93333333333331</v>
      </c>
      <c r="K137" s="38">
        <v>225.51666666666668</v>
      </c>
      <c r="L137" s="38">
        <v>229.18333333333331</v>
      </c>
      <c r="M137" s="28">
        <v>221.85</v>
      </c>
      <c r="N137" s="28">
        <v>215.6</v>
      </c>
      <c r="O137" s="39">
        <v>21624000</v>
      </c>
      <c r="P137" s="40">
        <v>2.2121384004537718E-2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105.9</v>
      </c>
      <c r="F138" s="37">
        <v>106.5</v>
      </c>
      <c r="G138" s="38">
        <v>104.25</v>
      </c>
      <c r="H138" s="38">
        <v>102.6</v>
      </c>
      <c r="I138" s="38">
        <v>100.35</v>
      </c>
      <c r="J138" s="38">
        <v>108.15</v>
      </c>
      <c r="K138" s="38">
        <v>110.4</v>
      </c>
      <c r="L138" s="38">
        <v>112.05000000000001</v>
      </c>
      <c r="M138" s="28">
        <v>108.75</v>
      </c>
      <c r="N138" s="28">
        <v>104.85</v>
      </c>
      <c r="O138" s="39">
        <v>31794000</v>
      </c>
      <c r="P138" s="40">
        <v>2.5745257452574527E-2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521.9</v>
      </c>
      <c r="F139" s="37">
        <v>520.61666666666667</v>
      </c>
      <c r="G139" s="38">
        <v>516.23333333333335</v>
      </c>
      <c r="H139" s="38">
        <v>510.56666666666672</v>
      </c>
      <c r="I139" s="38">
        <v>506.18333333333339</v>
      </c>
      <c r="J139" s="38">
        <v>526.2833333333333</v>
      </c>
      <c r="K139" s="38">
        <v>530.66666666666674</v>
      </c>
      <c r="L139" s="38">
        <v>536.33333333333326</v>
      </c>
      <c r="M139" s="28">
        <v>525</v>
      </c>
      <c r="N139" s="28">
        <v>514.95000000000005</v>
      </c>
      <c r="O139" s="39">
        <v>8070000</v>
      </c>
      <c r="P139" s="40">
        <v>-1.2626633387167817E-2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8917.2999999999993</v>
      </c>
      <c r="F140" s="37">
        <v>8953.3166666666657</v>
      </c>
      <c r="G140" s="38">
        <v>8866.6333333333314</v>
      </c>
      <c r="H140" s="38">
        <v>8815.9666666666653</v>
      </c>
      <c r="I140" s="38">
        <v>8729.283333333331</v>
      </c>
      <c r="J140" s="38">
        <v>9003.9833333333318</v>
      </c>
      <c r="K140" s="38">
        <v>9090.6666666666661</v>
      </c>
      <c r="L140" s="38">
        <v>9141.3333333333321</v>
      </c>
      <c r="M140" s="28">
        <v>9040</v>
      </c>
      <c r="N140" s="28">
        <v>8902.65</v>
      </c>
      <c r="O140" s="39">
        <v>4100300</v>
      </c>
      <c r="P140" s="40">
        <v>-4.394910644910645E-3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819.6</v>
      </c>
      <c r="F141" s="37">
        <v>820.1</v>
      </c>
      <c r="G141" s="38">
        <v>812.5</v>
      </c>
      <c r="H141" s="38">
        <v>805.4</v>
      </c>
      <c r="I141" s="38">
        <v>797.8</v>
      </c>
      <c r="J141" s="38">
        <v>827.2</v>
      </c>
      <c r="K141" s="38">
        <v>834.80000000000018</v>
      </c>
      <c r="L141" s="38">
        <v>841.90000000000009</v>
      </c>
      <c r="M141" s="28">
        <v>827.7</v>
      </c>
      <c r="N141" s="28">
        <v>813</v>
      </c>
      <c r="O141" s="39">
        <v>16260625</v>
      </c>
      <c r="P141" s="40">
        <v>-9.1026812918951865E-3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1255.8</v>
      </c>
      <c r="F142" s="37">
        <v>1261.9333333333334</v>
      </c>
      <c r="G142" s="38">
        <v>1245.8666666666668</v>
      </c>
      <c r="H142" s="38">
        <v>1235.9333333333334</v>
      </c>
      <c r="I142" s="38">
        <v>1219.8666666666668</v>
      </c>
      <c r="J142" s="38">
        <v>1271.8666666666668</v>
      </c>
      <c r="K142" s="38">
        <v>1287.9333333333334</v>
      </c>
      <c r="L142" s="38">
        <v>1297.8666666666668</v>
      </c>
      <c r="M142" s="28">
        <v>1278</v>
      </c>
      <c r="N142" s="28">
        <v>1252</v>
      </c>
      <c r="O142" s="39">
        <v>3480400</v>
      </c>
      <c r="P142" s="40">
        <v>1.4457269441529672E-2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1374.2</v>
      </c>
      <c r="F143" s="37">
        <v>1378.8666666666668</v>
      </c>
      <c r="G143" s="38">
        <v>1360.4333333333336</v>
      </c>
      <c r="H143" s="38">
        <v>1346.6666666666667</v>
      </c>
      <c r="I143" s="38">
        <v>1328.2333333333336</v>
      </c>
      <c r="J143" s="38">
        <v>1392.6333333333337</v>
      </c>
      <c r="K143" s="38">
        <v>1411.0666666666671</v>
      </c>
      <c r="L143" s="38">
        <v>1424.8333333333337</v>
      </c>
      <c r="M143" s="28">
        <v>1397.3</v>
      </c>
      <c r="N143" s="28">
        <v>1365.1</v>
      </c>
      <c r="O143" s="39">
        <v>1201500</v>
      </c>
      <c r="P143" s="40">
        <v>1.8306636155606407E-2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804.4</v>
      </c>
      <c r="F144" s="37">
        <v>803.23333333333323</v>
      </c>
      <c r="G144" s="38">
        <v>791.16666666666652</v>
      </c>
      <c r="H144" s="38">
        <v>777.93333333333328</v>
      </c>
      <c r="I144" s="38">
        <v>765.86666666666656</v>
      </c>
      <c r="J144" s="38">
        <v>816.46666666666647</v>
      </c>
      <c r="K144" s="38">
        <v>828.5333333333333</v>
      </c>
      <c r="L144" s="38">
        <v>841.76666666666642</v>
      </c>
      <c r="M144" s="28">
        <v>815.3</v>
      </c>
      <c r="N144" s="28">
        <v>790</v>
      </c>
      <c r="O144" s="39">
        <v>1799200</v>
      </c>
      <c r="P144" s="40">
        <v>4.0210447200300641E-2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866.95</v>
      </c>
      <c r="F145" s="37">
        <v>873.31666666666661</v>
      </c>
      <c r="G145" s="38">
        <v>856.93333333333317</v>
      </c>
      <c r="H145" s="38">
        <v>846.91666666666652</v>
      </c>
      <c r="I145" s="38">
        <v>830.53333333333308</v>
      </c>
      <c r="J145" s="38">
        <v>883.33333333333326</v>
      </c>
      <c r="K145" s="38">
        <v>899.7166666666667</v>
      </c>
      <c r="L145" s="38">
        <v>909.73333333333335</v>
      </c>
      <c r="M145" s="28">
        <v>889.7</v>
      </c>
      <c r="N145" s="28">
        <v>863.3</v>
      </c>
      <c r="O145" s="39">
        <v>2618400</v>
      </c>
      <c r="P145" s="40">
        <v>-1.5342960288808664E-2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3198.9</v>
      </c>
      <c r="F146" s="37">
        <v>3208.7166666666667</v>
      </c>
      <c r="G146" s="38">
        <v>3171.1833333333334</v>
      </c>
      <c r="H146" s="38">
        <v>3143.4666666666667</v>
      </c>
      <c r="I146" s="38">
        <v>3105.9333333333334</v>
      </c>
      <c r="J146" s="38">
        <v>3236.4333333333334</v>
      </c>
      <c r="K146" s="38">
        <v>3273.9666666666672</v>
      </c>
      <c r="L146" s="38">
        <v>3301.6833333333334</v>
      </c>
      <c r="M146" s="28">
        <v>3246.25</v>
      </c>
      <c r="N146" s="28">
        <v>3181</v>
      </c>
      <c r="O146" s="39">
        <v>2801800</v>
      </c>
      <c r="P146" s="40">
        <v>5.6712132089016508E-3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123.55</v>
      </c>
      <c r="F147" s="37">
        <v>124.16666666666667</v>
      </c>
      <c r="G147" s="38">
        <v>122.18333333333334</v>
      </c>
      <c r="H147" s="38">
        <v>120.81666666666666</v>
      </c>
      <c r="I147" s="38">
        <v>118.83333333333333</v>
      </c>
      <c r="J147" s="38">
        <v>125.53333333333335</v>
      </c>
      <c r="K147" s="38">
        <v>127.51666666666667</v>
      </c>
      <c r="L147" s="38">
        <v>128.88333333333335</v>
      </c>
      <c r="M147" s="28">
        <v>126.15</v>
      </c>
      <c r="N147" s="28">
        <v>122.8</v>
      </c>
      <c r="O147" s="39">
        <v>46611000</v>
      </c>
      <c r="P147" s="40">
        <v>3.259894327584488E-2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2072.5500000000002</v>
      </c>
      <c r="F148" s="37">
        <v>2085.4500000000003</v>
      </c>
      <c r="G148" s="38">
        <v>2054.1500000000005</v>
      </c>
      <c r="H148" s="38">
        <v>2035.7500000000005</v>
      </c>
      <c r="I148" s="38">
        <v>2004.4500000000007</v>
      </c>
      <c r="J148" s="38">
        <v>2103.8500000000004</v>
      </c>
      <c r="K148" s="38">
        <v>2135.1500000000005</v>
      </c>
      <c r="L148" s="38">
        <v>2153.5500000000002</v>
      </c>
      <c r="M148" s="28">
        <v>2116.75</v>
      </c>
      <c r="N148" s="28">
        <v>2067.0500000000002</v>
      </c>
      <c r="O148" s="39">
        <v>2275525</v>
      </c>
      <c r="P148" s="40">
        <v>4.0822860802049145E-2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85436.3</v>
      </c>
      <c r="F149" s="37">
        <v>85337.866666666654</v>
      </c>
      <c r="G149" s="38">
        <v>84675.733333333308</v>
      </c>
      <c r="H149" s="38">
        <v>83915.166666666657</v>
      </c>
      <c r="I149" s="38">
        <v>83253.033333333311</v>
      </c>
      <c r="J149" s="38">
        <v>86098.433333333305</v>
      </c>
      <c r="K149" s="38">
        <v>86760.566666666637</v>
      </c>
      <c r="L149" s="38">
        <v>87521.133333333302</v>
      </c>
      <c r="M149" s="28">
        <v>86000</v>
      </c>
      <c r="N149" s="28">
        <v>84577.3</v>
      </c>
      <c r="O149" s="39">
        <v>59800</v>
      </c>
      <c r="P149" s="40">
        <v>-1.5475798485347383E-2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1029.5999999999999</v>
      </c>
      <c r="F150" s="37">
        <v>1029.3833333333334</v>
      </c>
      <c r="G150" s="38">
        <v>1021.8166666666668</v>
      </c>
      <c r="H150" s="38">
        <v>1014.0333333333334</v>
      </c>
      <c r="I150" s="38">
        <v>1006.4666666666668</v>
      </c>
      <c r="J150" s="38">
        <v>1037.166666666667</v>
      </c>
      <c r="K150" s="38">
        <v>1044.7333333333336</v>
      </c>
      <c r="L150" s="38">
        <v>1052.5166666666669</v>
      </c>
      <c r="M150" s="28">
        <v>1036.95</v>
      </c>
      <c r="N150" s="28">
        <v>1021.6</v>
      </c>
      <c r="O150" s="39">
        <v>5833125</v>
      </c>
      <c r="P150" s="40">
        <v>7.8398341324348846E-3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79.25</v>
      </c>
      <c r="F151" s="37">
        <v>78.983333333333334</v>
      </c>
      <c r="G151" s="38">
        <v>78.066666666666663</v>
      </c>
      <c r="H151" s="38">
        <v>76.883333333333326</v>
      </c>
      <c r="I151" s="38">
        <v>75.966666666666654</v>
      </c>
      <c r="J151" s="38">
        <v>80.166666666666671</v>
      </c>
      <c r="K151" s="38">
        <v>81.083333333333329</v>
      </c>
      <c r="L151" s="38">
        <v>82.26666666666668</v>
      </c>
      <c r="M151" s="28">
        <v>79.900000000000006</v>
      </c>
      <c r="N151" s="28">
        <v>77.8</v>
      </c>
      <c r="O151" s="39">
        <v>61680250</v>
      </c>
      <c r="P151" s="40">
        <v>1.6458887799411681E-2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4203.7</v>
      </c>
      <c r="F152" s="37">
        <v>4215.4833333333336</v>
      </c>
      <c r="G152" s="38">
        <v>4160.2166666666672</v>
      </c>
      <c r="H152" s="38">
        <v>4116.7333333333336</v>
      </c>
      <c r="I152" s="38">
        <v>4061.4666666666672</v>
      </c>
      <c r="J152" s="38">
        <v>4258.9666666666672</v>
      </c>
      <c r="K152" s="38">
        <v>4314.2333333333336</v>
      </c>
      <c r="L152" s="38">
        <v>4357.7166666666672</v>
      </c>
      <c r="M152" s="28">
        <v>4270.75</v>
      </c>
      <c r="N152" s="28">
        <v>4172</v>
      </c>
      <c r="O152" s="39">
        <v>1683125</v>
      </c>
      <c r="P152" s="40">
        <v>3.3067362283259169E-2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4281.75</v>
      </c>
      <c r="F153" s="37">
        <v>4273.666666666667</v>
      </c>
      <c r="G153" s="38">
        <v>4238.3333333333339</v>
      </c>
      <c r="H153" s="38">
        <v>4194.916666666667</v>
      </c>
      <c r="I153" s="38">
        <v>4159.5833333333339</v>
      </c>
      <c r="J153" s="38">
        <v>4317.0833333333339</v>
      </c>
      <c r="K153" s="38">
        <v>4352.4166666666679</v>
      </c>
      <c r="L153" s="38">
        <v>4395.8333333333339</v>
      </c>
      <c r="M153" s="28">
        <v>4309</v>
      </c>
      <c r="N153" s="28">
        <v>4230.25</v>
      </c>
      <c r="O153" s="39">
        <v>572625</v>
      </c>
      <c r="P153" s="40">
        <v>3.5394629780309196E-2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19149.400000000001</v>
      </c>
      <c r="F154" s="37">
        <v>19204.733333333334</v>
      </c>
      <c r="G154" s="38">
        <v>18995.366666666669</v>
      </c>
      <c r="H154" s="38">
        <v>18841.333333333336</v>
      </c>
      <c r="I154" s="38">
        <v>18631.966666666671</v>
      </c>
      <c r="J154" s="38">
        <v>19358.766666666666</v>
      </c>
      <c r="K154" s="38">
        <v>19568.133333333328</v>
      </c>
      <c r="L154" s="38">
        <v>19722.166666666664</v>
      </c>
      <c r="M154" s="28">
        <v>19414.099999999999</v>
      </c>
      <c r="N154" s="28">
        <v>19050.7</v>
      </c>
      <c r="O154" s="39">
        <v>314520</v>
      </c>
      <c r="P154" s="40">
        <v>1.3142636258214147E-2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122.7</v>
      </c>
      <c r="F155" s="37">
        <v>122.84999999999998</v>
      </c>
      <c r="G155" s="38">
        <v>121.94999999999996</v>
      </c>
      <c r="H155" s="38">
        <v>121.19999999999997</v>
      </c>
      <c r="I155" s="38">
        <v>120.29999999999995</v>
      </c>
      <c r="J155" s="38">
        <v>123.59999999999997</v>
      </c>
      <c r="K155" s="38">
        <v>124.49999999999997</v>
      </c>
      <c r="L155" s="38">
        <v>125.24999999999997</v>
      </c>
      <c r="M155" s="28">
        <v>123.75</v>
      </c>
      <c r="N155" s="28">
        <v>122.1</v>
      </c>
      <c r="O155" s="39">
        <v>58022000</v>
      </c>
      <c r="P155" s="40">
        <v>1.103263090304127E-2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168.85</v>
      </c>
      <c r="F156" s="37">
        <v>167.75</v>
      </c>
      <c r="G156" s="38">
        <v>166.25</v>
      </c>
      <c r="H156" s="38">
        <v>163.65</v>
      </c>
      <c r="I156" s="38">
        <v>162.15</v>
      </c>
      <c r="J156" s="38">
        <v>170.35</v>
      </c>
      <c r="K156" s="38">
        <v>171.85</v>
      </c>
      <c r="L156" s="38">
        <v>174.45</v>
      </c>
      <c r="M156" s="28">
        <v>169.25</v>
      </c>
      <c r="N156" s="28">
        <v>165.15</v>
      </c>
      <c r="O156" s="39">
        <v>96284400</v>
      </c>
      <c r="P156" s="40">
        <v>-1.3375386951696747E-2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1032.2</v>
      </c>
      <c r="F157" s="37">
        <v>1039.7333333333333</v>
      </c>
      <c r="G157" s="38">
        <v>1020.4666666666667</v>
      </c>
      <c r="H157" s="38">
        <v>1008.7333333333333</v>
      </c>
      <c r="I157" s="38">
        <v>989.4666666666667</v>
      </c>
      <c r="J157" s="38">
        <v>1051.4666666666667</v>
      </c>
      <c r="K157" s="38">
        <v>1070.7333333333336</v>
      </c>
      <c r="L157" s="38">
        <v>1082.4666666666667</v>
      </c>
      <c r="M157" s="28">
        <v>1059</v>
      </c>
      <c r="N157" s="28">
        <v>1028</v>
      </c>
      <c r="O157" s="39">
        <v>4738300</v>
      </c>
      <c r="P157" s="40">
        <v>-4.8515142605116144E-3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3109.15</v>
      </c>
      <c r="F158" s="37">
        <v>3115.9499999999994</v>
      </c>
      <c r="G158" s="38">
        <v>3081.8999999999987</v>
      </c>
      <c r="H158" s="38">
        <v>3054.6499999999992</v>
      </c>
      <c r="I158" s="38">
        <v>3020.5999999999985</v>
      </c>
      <c r="J158" s="38">
        <v>3143.1999999999989</v>
      </c>
      <c r="K158" s="38">
        <v>3177.2499999999991</v>
      </c>
      <c r="L158" s="38">
        <v>3204.4999999999991</v>
      </c>
      <c r="M158" s="28">
        <v>3150</v>
      </c>
      <c r="N158" s="28">
        <v>3088.7</v>
      </c>
      <c r="O158" s="39">
        <v>495200</v>
      </c>
      <c r="P158" s="40">
        <v>8.3114610673665795E-2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132.85</v>
      </c>
      <c r="F159" s="37">
        <v>133.15</v>
      </c>
      <c r="G159" s="38">
        <v>131.75</v>
      </c>
      <c r="H159" s="38">
        <v>130.65</v>
      </c>
      <c r="I159" s="38">
        <v>129.25</v>
      </c>
      <c r="J159" s="38">
        <v>134.25</v>
      </c>
      <c r="K159" s="38">
        <v>135.65000000000003</v>
      </c>
      <c r="L159" s="38">
        <v>136.75</v>
      </c>
      <c r="M159" s="28">
        <v>134.55000000000001</v>
      </c>
      <c r="N159" s="28">
        <v>132.05000000000001</v>
      </c>
      <c r="O159" s="39">
        <v>52706500</v>
      </c>
      <c r="P159" s="40">
        <v>1.6106286647368812E-2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50143.15</v>
      </c>
      <c r="F160" s="37">
        <v>50382.950000000004</v>
      </c>
      <c r="G160" s="38">
        <v>49815.950000000012</v>
      </c>
      <c r="H160" s="38">
        <v>49488.750000000007</v>
      </c>
      <c r="I160" s="38">
        <v>48921.750000000015</v>
      </c>
      <c r="J160" s="38">
        <v>50710.150000000009</v>
      </c>
      <c r="K160" s="38">
        <v>51277.149999999994</v>
      </c>
      <c r="L160" s="38">
        <v>51604.350000000006</v>
      </c>
      <c r="M160" s="28">
        <v>50949.95</v>
      </c>
      <c r="N160" s="28">
        <v>50055.75</v>
      </c>
      <c r="O160" s="39">
        <v>95685</v>
      </c>
      <c r="P160" s="40">
        <v>3.6186280679672751E-3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1013.8</v>
      </c>
      <c r="F161" s="37">
        <v>1021.1166666666668</v>
      </c>
      <c r="G161" s="38">
        <v>1004.2333333333336</v>
      </c>
      <c r="H161" s="38">
        <v>994.66666666666674</v>
      </c>
      <c r="I161" s="38">
        <v>977.78333333333353</v>
      </c>
      <c r="J161" s="38">
        <v>1030.6833333333336</v>
      </c>
      <c r="K161" s="38">
        <v>1047.5666666666668</v>
      </c>
      <c r="L161" s="38">
        <v>1057.1333333333337</v>
      </c>
      <c r="M161" s="28">
        <v>1038</v>
      </c>
      <c r="N161" s="28">
        <v>1011.55</v>
      </c>
      <c r="O161" s="39">
        <v>6633825</v>
      </c>
      <c r="P161" s="40">
        <v>9.7107697459294286E-3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3370.7</v>
      </c>
      <c r="F162" s="37">
        <v>3379.2666666666664</v>
      </c>
      <c r="G162" s="38">
        <v>3333.8833333333328</v>
      </c>
      <c r="H162" s="38">
        <v>3297.0666666666662</v>
      </c>
      <c r="I162" s="38">
        <v>3251.6833333333325</v>
      </c>
      <c r="J162" s="38">
        <v>3416.083333333333</v>
      </c>
      <c r="K162" s="38">
        <v>3461.4666666666662</v>
      </c>
      <c r="L162" s="38">
        <v>3498.2833333333333</v>
      </c>
      <c r="M162" s="28">
        <v>3424.65</v>
      </c>
      <c r="N162" s="28">
        <v>3342.45</v>
      </c>
      <c r="O162" s="39">
        <v>600450</v>
      </c>
      <c r="P162" s="40">
        <v>2.0913032389696506E-2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217.35</v>
      </c>
      <c r="F163" s="37">
        <v>217.01666666666665</v>
      </c>
      <c r="G163" s="38">
        <v>215.7833333333333</v>
      </c>
      <c r="H163" s="38">
        <v>214.21666666666664</v>
      </c>
      <c r="I163" s="38">
        <v>212.98333333333329</v>
      </c>
      <c r="J163" s="38">
        <v>218.58333333333331</v>
      </c>
      <c r="K163" s="38">
        <v>219.81666666666666</v>
      </c>
      <c r="L163" s="38">
        <v>221.38333333333333</v>
      </c>
      <c r="M163" s="28">
        <v>218.25</v>
      </c>
      <c r="N163" s="28">
        <v>215.45</v>
      </c>
      <c r="O163" s="39">
        <v>14205000</v>
      </c>
      <c r="P163" s="40">
        <v>2.5407579928011857E-3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117.35</v>
      </c>
      <c r="F164" s="37">
        <v>116.33333333333333</v>
      </c>
      <c r="G164" s="38">
        <v>114.91666666666666</v>
      </c>
      <c r="H164" s="38">
        <v>112.48333333333333</v>
      </c>
      <c r="I164" s="38">
        <v>111.06666666666666</v>
      </c>
      <c r="J164" s="38">
        <v>118.76666666666665</v>
      </c>
      <c r="K164" s="38">
        <v>120.18333333333331</v>
      </c>
      <c r="L164" s="38">
        <v>122.61666666666665</v>
      </c>
      <c r="M164" s="28">
        <v>117.75</v>
      </c>
      <c r="N164" s="28">
        <v>113.9</v>
      </c>
      <c r="O164" s="39">
        <v>53971000</v>
      </c>
      <c r="P164" s="40">
        <v>0.28982071417987848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2828</v>
      </c>
      <c r="F165" s="37">
        <v>2837.75</v>
      </c>
      <c r="G165" s="38">
        <v>2802.5</v>
      </c>
      <c r="H165" s="38">
        <v>2777</v>
      </c>
      <c r="I165" s="38">
        <v>2741.75</v>
      </c>
      <c r="J165" s="38">
        <v>2863.25</v>
      </c>
      <c r="K165" s="38">
        <v>2898.5</v>
      </c>
      <c r="L165" s="38">
        <v>2924</v>
      </c>
      <c r="M165" s="28">
        <v>2873</v>
      </c>
      <c r="N165" s="28">
        <v>2812.25</v>
      </c>
      <c r="O165" s="39">
        <v>2536000</v>
      </c>
      <c r="P165" s="40">
        <v>-1.7815646785437646E-2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3282.05</v>
      </c>
      <c r="F166" s="37">
        <v>3303.9</v>
      </c>
      <c r="G166" s="38">
        <v>3243.2000000000003</v>
      </c>
      <c r="H166" s="38">
        <v>3204.3500000000004</v>
      </c>
      <c r="I166" s="38">
        <v>3143.6500000000005</v>
      </c>
      <c r="J166" s="38">
        <v>3342.75</v>
      </c>
      <c r="K166" s="38">
        <v>3403.45</v>
      </c>
      <c r="L166" s="38">
        <v>3442.2999999999997</v>
      </c>
      <c r="M166" s="28">
        <v>3364.6</v>
      </c>
      <c r="N166" s="28">
        <v>3265.05</v>
      </c>
      <c r="O166" s="39">
        <v>1614750</v>
      </c>
      <c r="P166" s="40">
        <v>5.1440664170600683E-2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37.35</v>
      </c>
      <c r="F167" s="37">
        <v>36.966666666666669</v>
      </c>
      <c r="G167" s="38">
        <v>36.233333333333334</v>
      </c>
      <c r="H167" s="38">
        <v>35.116666666666667</v>
      </c>
      <c r="I167" s="38">
        <v>34.383333333333333</v>
      </c>
      <c r="J167" s="38">
        <v>38.083333333333336</v>
      </c>
      <c r="K167" s="38">
        <v>38.81666666666667</v>
      </c>
      <c r="L167" s="38">
        <v>39.933333333333337</v>
      </c>
      <c r="M167" s="28">
        <v>37.700000000000003</v>
      </c>
      <c r="N167" s="28">
        <v>35.85</v>
      </c>
      <c r="O167" s="39">
        <v>234304000</v>
      </c>
      <c r="P167" s="40">
        <v>4.5273700096035117E-3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2501.8000000000002</v>
      </c>
      <c r="F168" s="37">
        <v>2507.6166666666663</v>
      </c>
      <c r="G168" s="38">
        <v>2486.3833333333328</v>
      </c>
      <c r="H168" s="38">
        <v>2470.9666666666662</v>
      </c>
      <c r="I168" s="38">
        <v>2449.7333333333327</v>
      </c>
      <c r="J168" s="38">
        <v>2523.0333333333328</v>
      </c>
      <c r="K168" s="38">
        <v>2544.2666666666664</v>
      </c>
      <c r="L168" s="38">
        <v>2559.6833333333329</v>
      </c>
      <c r="M168" s="28">
        <v>2528.85</v>
      </c>
      <c r="N168" s="28">
        <v>2492.1999999999998</v>
      </c>
      <c r="O168" s="39">
        <v>873000</v>
      </c>
      <c r="P168" s="40">
        <v>-3.5145888594164454E-2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226.35</v>
      </c>
      <c r="F169" s="37">
        <v>226.76666666666665</v>
      </c>
      <c r="G169" s="38">
        <v>224.68333333333331</v>
      </c>
      <c r="H169" s="38">
        <v>223.01666666666665</v>
      </c>
      <c r="I169" s="38">
        <v>220.93333333333331</v>
      </c>
      <c r="J169" s="38">
        <v>228.43333333333331</v>
      </c>
      <c r="K169" s="38">
        <v>230.51666666666668</v>
      </c>
      <c r="L169" s="38">
        <v>232.18333333333331</v>
      </c>
      <c r="M169" s="28">
        <v>228.85</v>
      </c>
      <c r="N169" s="28">
        <v>225.1</v>
      </c>
      <c r="O169" s="39">
        <v>46853100</v>
      </c>
      <c r="P169" s="40">
        <v>1.9625124860450087E-2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1912.65</v>
      </c>
      <c r="F170" s="37">
        <v>1922.2166666666665</v>
      </c>
      <c r="G170" s="38">
        <v>1896.4333333333329</v>
      </c>
      <c r="H170" s="38">
        <v>1880.2166666666665</v>
      </c>
      <c r="I170" s="38">
        <v>1854.4333333333329</v>
      </c>
      <c r="J170" s="38">
        <v>1938.4333333333329</v>
      </c>
      <c r="K170" s="38">
        <v>1964.2166666666662</v>
      </c>
      <c r="L170" s="38">
        <v>1980.4333333333329</v>
      </c>
      <c r="M170" s="28">
        <v>1948</v>
      </c>
      <c r="N170" s="28">
        <v>1906</v>
      </c>
      <c r="O170" s="39">
        <v>2606021</v>
      </c>
      <c r="P170" s="40">
        <v>1.1212886923562855E-2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203.45</v>
      </c>
      <c r="F171" s="37">
        <v>203.91666666666666</v>
      </c>
      <c r="G171" s="38">
        <v>200.93333333333331</v>
      </c>
      <c r="H171" s="38">
        <v>198.41666666666666</v>
      </c>
      <c r="I171" s="38">
        <v>195.43333333333331</v>
      </c>
      <c r="J171" s="38">
        <v>206.43333333333331</v>
      </c>
      <c r="K171" s="38">
        <v>209.41666666666666</v>
      </c>
      <c r="L171" s="38">
        <v>211.93333333333331</v>
      </c>
      <c r="M171" s="28">
        <v>206.9</v>
      </c>
      <c r="N171" s="28">
        <v>201.4</v>
      </c>
      <c r="O171" s="39">
        <v>11900000</v>
      </c>
      <c r="P171" s="40">
        <v>2.3171832681312069E-2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757.5</v>
      </c>
      <c r="F172" s="37">
        <v>754.31666666666661</v>
      </c>
      <c r="G172" s="38">
        <v>747.68333333333317</v>
      </c>
      <c r="H172" s="38">
        <v>737.86666666666656</v>
      </c>
      <c r="I172" s="38">
        <v>731.23333333333312</v>
      </c>
      <c r="J172" s="38">
        <v>764.13333333333321</v>
      </c>
      <c r="K172" s="38">
        <v>770.76666666666665</v>
      </c>
      <c r="L172" s="38">
        <v>780.58333333333326</v>
      </c>
      <c r="M172" s="28">
        <v>760.95</v>
      </c>
      <c r="N172" s="28">
        <v>744.5</v>
      </c>
      <c r="O172" s="39">
        <v>4129300</v>
      </c>
      <c r="P172" s="40">
        <v>-8.1665986116782364E-3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123.5</v>
      </c>
      <c r="F173" s="37">
        <v>123.46666666666665</v>
      </c>
      <c r="G173" s="38">
        <v>121.38333333333331</v>
      </c>
      <c r="H173" s="38">
        <v>119.26666666666665</v>
      </c>
      <c r="I173" s="38">
        <v>117.18333333333331</v>
      </c>
      <c r="J173" s="38">
        <v>125.58333333333331</v>
      </c>
      <c r="K173" s="38">
        <v>127.66666666666666</v>
      </c>
      <c r="L173" s="38">
        <v>129.7833333333333</v>
      </c>
      <c r="M173" s="28">
        <v>125.55</v>
      </c>
      <c r="N173" s="28">
        <v>121.35</v>
      </c>
      <c r="O173" s="39">
        <v>52835000</v>
      </c>
      <c r="P173" s="40">
        <v>3.3232054690467147E-3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108.55</v>
      </c>
      <c r="F174" s="37">
        <v>108.18333333333332</v>
      </c>
      <c r="G174" s="38">
        <v>106.46666666666664</v>
      </c>
      <c r="H174" s="38">
        <v>104.38333333333331</v>
      </c>
      <c r="I174" s="38">
        <v>102.66666666666663</v>
      </c>
      <c r="J174" s="38">
        <v>110.26666666666665</v>
      </c>
      <c r="K174" s="38">
        <v>111.98333333333332</v>
      </c>
      <c r="L174" s="38">
        <v>114.06666666666666</v>
      </c>
      <c r="M174" s="28">
        <v>109.9</v>
      </c>
      <c r="N174" s="28">
        <v>106.1</v>
      </c>
      <c r="O174" s="39">
        <v>31792000</v>
      </c>
      <c r="P174" s="40">
        <v>8.9662736495749934E-2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2603.5</v>
      </c>
      <c r="F175" s="37">
        <v>2599</v>
      </c>
      <c r="G175" s="38">
        <v>2584.5</v>
      </c>
      <c r="H175" s="38">
        <v>2565.5</v>
      </c>
      <c r="I175" s="38">
        <v>2551</v>
      </c>
      <c r="J175" s="38">
        <v>2618</v>
      </c>
      <c r="K175" s="38">
        <v>2632.5</v>
      </c>
      <c r="L175" s="38">
        <v>2651.5</v>
      </c>
      <c r="M175" s="28">
        <v>2613.5</v>
      </c>
      <c r="N175" s="28">
        <v>2580</v>
      </c>
      <c r="O175" s="39">
        <v>35244250</v>
      </c>
      <c r="P175" s="40">
        <v>-3.5705247029692813E-2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82.5</v>
      </c>
      <c r="F176" s="37">
        <v>81.933333333333337</v>
      </c>
      <c r="G176" s="38">
        <v>80.866666666666674</v>
      </c>
      <c r="H176" s="38">
        <v>79.233333333333334</v>
      </c>
      <c r="I176" s="38">
        <v>78.166666666666671</v>
      </c>
      <c r="J176" s="38">
        <v>83.566666666666677</v>
      </c>
      <c r="K176" s="38">
        <v>84.63333333333334</v>
      </c>
      <c r="L176" s="38">
        <v>86.26666666666668</v>
      </c>
      <c r="M176" s="28">
        <v>83</v>
      </c>
      <c r="N176" s="28">
        <v>80.3</v>
      </c>
      <c r="O176" s="39">
        <v>108132000</v>
      </c>
      <c r="P176" s="40">
        <v>-1.6695766041030118E-2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952.9</v>
      </c>
      <c r="F177" s="37">
        <v>946.6</v>
      </c>
      <c r="G177" s="38">
        <v>937.35</v>
      </c>
      <c r="H177" s="38">
        <v>921.8</v>
      </c>
      <c r="I177" s="38">
        <v>912.55</v>
      </c>
      <c r="J177" s="38">
        <v>962.15000000000009</v>
      </c>
      <c r="K177" s="38">
        <v>971.40000000000009</v>
      </c>
      <c r="L177" s="38">
        <v>986.95000000000016</v>
      </c>
      <c r="M177" s="28">
        <v>955.85</v>
      </c>
      <c r="N177" s="28">
        <v>931.05</v>
      </c>
      <c r="O177" s="39">
        <v>5403200</v>
      </c>
      <c r="P177" s="40">
        <v>-5.7412041807743267E-3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1314.35</v>
      </c>
      <c r="F178" s="37">
        <v>1307.3666666666666</v>
      </c>
      <c r="G178" s="38">
        <v>1297.9833333333331</v>
      </c>
      <c r="H178" s="38">
        <v>1281.6166666666666</v>
      </c>
      <c r="I178" s="38">
        <v>1272.2333333333331</v>
      </c>
      <c r="J178" s="38">
        <v>1323.7333333333331</v>
      </c>
      <c r="K178" s="38">
        <v>1333.1166666666668</v>
      </c>
      <c r="L178" s="38">
        <v>1349.4833333333331</v>
      </c>
      <c r="M178" s="28">
        <v>1316.75</v>
      </c>
      <c r="N178" s="28">
        <v>1291</v>
      </c>
      <c r="O178" s="39">
        <v>6204750</v>
      </c>
      <c r="P178" s="40">
        <v>-3.3640929797920806E-2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539.25</v>
      </c>
      <c r="F179" s="37">
        <v>539.7833333333333</v>
      </c>
      <c r="G179" s="38">
        <v>534.46666666666658</v>
      </c>
      <c r="H179" s="38">
        <v>529.68333333333328</v>
      </c>
      <c r="I179" s="38">
        <v>524.36666666666656</v>
      </c>
      <c r="J179" s="38">
        <v>544.56666666666661</v>
      </c>
      <c r="K179" s="38">
        <v>549.88333333333321</v>
      </c>
      <c r="L179" s="38">
        <v>554.66666666666663</v>
      </c>
      <c r="M179" s="28">
        <v>545.1</v>
      </c>
      <c r="N179" s="28">
        <v>535</v>
      </c>
      <c r="O179" s="39">
        <v>49642500</v>
      </c>
      <c r="P179" s="40">
        <v>6.6613943302104876E-3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21504.3</v>
      </c>
      <c r="F180" s="37">
        <v>21359.75</v>
      </c>
      <c r="G180" s="38">
        <v>21135.5</v>
      </c>
      <c r="H180" s="38">
        <v>20766.7</v>
      </c>
      <c r="I180" s="38">
        <v>20542.45</v>
      </c>
      <c r="J180" s="38">
        <v>21728.55</v>
      </c>
      <c r="K180" s="38">
        <v>21952.799999999999</v>
      </c>
      <c r="L180" s="38">
        <v>22321.599999999999</v>
      </c>
      <c r="M180" s="28">
        <v>21584</v>
      </c>
      <c r="N180" s="28">
        <v>20990.95</v>
      </c>
      <c r="O180" s="39">
        <v>324700</v>
      </c>
      <c r="P180" s="40">
        <v>6.3021771157308892E-2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2959.2</v>
      </c>
      <c r="F181" s="37">
        <v>2941.4500000000003</v>
      </c>
      <c r="G181" s="38">
        <v>2915.7500000000005</v>
      </c>
      <c r="H181" s="38">
        <v>2872.3</v>
      </c>
      <c r="I181" s="38">
        <v>2846.6000000000004</v>
      </c>
      <c r="J181" s="38">
        <v>2984.9000000000005</v>
      </c>
      <c r="K181" s="38">
        <v>3010.6000000000004</v>
      </c>
      <c r="L181" s="38">
        <v>3054.0500000000006</v>
      </c>
      <c r="M181" s="28">
        <v>2967.15</v>
      </c>
      <c r="N181" s="28">
        <v>2898</v>
      </c>
      <c r="O181" s="39">
        <v>1736350</v>
      </c>
      <c r="P181" s="40">
        <v>-1.8040435458786936E-2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2635.75</v>
      </c>
      <c r="F182" s="37">
        <v>2640.1</v>
      </c>
      <c r="G182" s="38">
        <v>2612.6999999999998</v>
      </c>
      <c r="H182" s="38">
        <v>2589.65</v>
      </c>
      <c r="I182" s="38">
        <v>2562.25</v>
      </c>
      <c r="J182" s="38">
        <v>2663.1499999999996</v>
      </c>
      <c r="K182" s="38">
        <v>2690.55</v>
      </c>
      <c r="L182" s="38">
        <v>2713.5999999999995</v>
      </c>
      <c r="M182" s="28">
        <v>2667.5</v>
      </c>
      <c r="N182" s="28">
        <v>2617.0500000000002</v>
      </c>
      <c r="O182" s="39">
        <v>3183375</v>
      </c>
      <c r="P182" s="40">
        <v>-2.8192176670973805E-3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1392.45</v>
      </c>
      <c r="F183" s="37">
        <v>1370.7</v>
      </c>
      <c r="G183" s="38">
        <v>1342.75</v>
      </c>
      <c r="H183" s="38">
        <v>1293.05</v>
      </c>
      <c r="I183" s="38">
        <v>1265.0999999999999</v>
      </c>
      <c r="J183" s="38">
        <v>1420.4</v>
      </c>
      <c r="K183" s="38">
        <v>1448.3500000000004</v>
      </c>
      <c r="L183" s="38">
        <v>1498.0500000000002</v>
      </c>
      <c r="M183" s="28">
        <v>1398.65</v>
      </c>
      <c r="N183" s="28">
        <v>1321</v>
      </c>
      <c r="O183" s="39">
        <v>3764400</v>
      </c>
      <c r="P183" s="40">
        <v>7.9119367045063643E-2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889.85</v>
      </c>
      <c r="F184" s="37">
        <v>889.11666666666667</v>
      </c>
      <c r="G184" s="38">
        <v>885.73333333333335</v>
      </c>
      <c r="H184" s="38">
        <v>881.61666666666667</v>
      </c>
      <c r="I184" s="38">
        <v>878.23333333333335</v>
      </c>
      <c r="J184" s="38">
        <v>893.23333333333335</v>
      </c>
      <c r="K184" s="38">
        <v>896.61666666666679</v>
      </c>
      <c r="L184" s="38">
        <v>900.73333333333335</v>
      </c>
      <c r="M184" s="28">
        <v>892.5</v>
      </c>
      <c r="N184" s="28">
        <v>885</v>
      </c>
      <c r="O184" s="39">
        <v>22605800</v>
      </c>
      <c r="P184" s="40">
        <v>-4.5619875470069666E-3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516.1</v>
      </c>
      <c r="F185" s="37">
        <v>515.7833333333333</v>
      </c>
      <c r="G185" s="38">
        <v>511.56666666666661</v>
      </c>
      <c r="H185" s="38">
        <v>507.0333333333333</v>
      </c>
      <c r="I185" s="38">
        <v>502.81666666666661</v>
      </c>
      <c r="J185" s="38">
        <v>520.31666666666661</v>
      </c>
      <c r="K185" s="38">
        <v>524.5333333333333</v>
      </c>
      <c r="L185" s="38">
        <v>529.06666666666661</v>
      </c>
      <c r="M185" s="28">
        <v>520</v>
      </c>
      <c r="N185" s="28">
        <v>511.25</v>
      </c>
      <c r="O185" s="39">
        <v>10989000</v>
      </c>
      <c r="P185" s="40">
        <v>2.6002463391268647E-3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566.15</v>
      </c>
      <c r="F186" s="37">
        <v>575.05000000000007</v>
      </c>
      <c r="G186" s="38">
        <v>551.10000000000014</v>
      </c>
      <c r="H186" s="38">
        <v>536.05000000000007</v>
      </c>
      <c r="I186" s="38">
        <v>512.10000000000014</v>
      </c>
      <c r="J186" s="38">
        <v>590.10000000000014</v>
      </c>
      <c r="K186" s="38">
        <v>614.05000000000018</v>
      </c>
      <c r="L186" s="38">
        <v>629.10000000000014</v>
      </c>
      <c r="M186" s="28">
        <v>599</v>
      </c>
      <c r="N186" s="28">
        <v>560</v>
      </c>
      <c r="O186" s="39">
        <v>4502000</v>
      </c>
      <c r="P186" s="40">
        <v>0.62585771036475257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1126.8</v>
      </c>
      <c r="F187" s="37">
        <v>1127.5166666666667</v>
      </c>
      <c r="G187" s="38">
        <v>1117.0333333333333</v>
      </c>
      <c r="H187" s="38">
        <v>1107.2666666666667</v>
      </c>
      <c r="I187" s="38">
        <v>1096.7833333333333</v>
      </c>
      <c r="J187" s="38">
        <v>1137.2833333333333</v>
      </c>
      <c r="K187" s="38">
        <v>1147.7666666666664</v>
      </c>
      <c r="L187" s="38">
        <v>1157.5333333333333</v>
      </c>
      <c r="M187" s="28">
        <v>1138</v>
      </c>
      <c r="N187" s="28">
        <v>1117.75</v>
      </c>
      <c r="O187" s="39">
        <v>7034000</v>
      </c>
      <c r="P187" s="40">
        <v>2.8813807225391255E-2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1254.5</v>
      </c>
      <c r="F188" s="37">
        <v>1262.1333333333334</v>
      </c>
      <c r="G188" s="38">
        <v>1243.3666666666668</v>
      </c>
      <c r="H188" s="38">
        <v>1232.2333333333333</v>
      </c>
      <c r="I188" s="38">
        <v>1213.4666666666667</v>
      </c>
      <c r="J188" s="38">
        <v>1273.2666666666669</v>
      </c>
      <c r="K188" s="38">
        <v>1292.0333333333338</v>
      </c>
      <c r="L188" s="38">
        <v>1303.166666666667</v>
      </c>
      <c r="M188" s="28">
        <v>1280.9000000000001</v>
      </c>
      <c r="N188" s="28">
        <v>1251</v>
      </c>
      <c r="O188" s="39">
        <v>3161500</v>
      </c>
      <c r="P188" s="40">
        <v>1.1082963901203294E-3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822.9</v>
      </c>
      <c r="F189" s="37">
        <v>830.5</v>
      </c>
      <c r="G189" s="38">
        <v>813.05</v>
      </c>
      <c r="H189" s="38">
        <v>803.19999999999993</v>
      </c>
      <c r="I189" s="38">
        <v>785.74999999999989</v>
      </c>
      <c r="J189" s="38">
        <v>840.35</v>
      </c>
      <c r="K189" s="38">
        <v>857.80000000000007</v>
      </c>
      <c r="L189" s="38">
        <v>867.65000000000009</v>
      </c>
      <c r="M189" s="28">
        <v>847.95</v>
      </c>
      <c r="N189" s="28">
        <v>820.65</v>
      </c>
      <c r="O189" s="39">
        <v>8477100</v>
      </c>
      <c r="P189" s="40">
        <v>4.8186067215668815E-2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460.3</v>
      </c>
      <c r="F190" s="37">
        <v>460.98333333333335</v>
      </c>
      <c r="G190" s="38">
        <v>457.31666666666672</v>
      </c>
      <c r="H190" s="38">
        <v>454.33333333333337</v>
      </c>
      <c r="I190" s="38">
        <v>450.66666666666674</v>
      </c>
      <c r="J190" s="38">
        <v>463.9666666666667</v>
      </c>
      <c r="K190" s="38">
        <v>467.63333333333333</v>
      </c>
      <c r="L190" s="38">
        <v>470.61666666666667</v>
      </c>
      <c r="M190" s="28">
        <v>464.65</v>
      </c>
      <c r="N190" s="28">
        <v>458</v>
      </c>
      <c r="O190" s="39">
        <v>62148525</v>
      </c>
      <c r="P190" s="40">
        <v>4.4218235416042927E-3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248.7</v>
      </c>
      <c r="F191" s="37">
        <v>245.29999999999998</v>
      </c>
      <c r="G191" s="38">
        <v>241.29999999999995</v>
      </c>
      <c r="H191" s="38">
        <v>233.89999999999998</v>
      </c>
      <c r="I191" s="38">
        <v>229.89999999999995</v>
      </c>
      <c r="J191" s="38">
        <v>252.69999999999996</v>
      </c>
      <c r="K191" s="38">
        <v>256.70000000000005</v>
      </c>
      <c r="L191" s="38">
        <v>264.09999999999997</v>
      </c>
      <c r="M191" s="28">
        <v>249.3</v>
      </c>
      <c r="N191" s="28">
        <v>237.9</v>
      </c>
      <c r="O191" s="39">
        <v>99191250</v>
      </c>
      <c r="P191" s="40">
        <v>0.10872189527689755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109.25</v>
      </c>
      <c r="F192" s="37">
        <v>108.33333333333333</v>
      </c>
      <c r="G192" s="38">
        <v>107.26666666666665</v>
      </c>
      <c r="H192" s="38">
        <v>105.28333333333332</v>
      </c>
      <c r="I192" s="38">
        <v>104.21666666666664</v>
      </c>
      <c r="J192" s="38">
        <v>110.31666666666666</v>
      </c>
      <c r="K192" s="38">
        <v>111.38333333333335</v>
      </c>
      <c r="L192" s="38">
        <v>113.36666666666667</v>
      </c>
      <c r="M192" s="28">
        <v>109.4</v>
      </c>
      <c r="N192" s="28">
        <v>106.35</v>
      </c>
      <c r="O192" s="39">
        <v>230035500</v>
      </c>
      <c r="P192" s="40">
        <v>2.8463935547617239E-2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3141.7</v>
      </c>
      <c r="F193" s="37">
        <v>3140.3333333333335</v>
      </c>
      <c r="G193" s="38">
        <v>3122.5666666666671</v>
      </c>
      <c r="H193" s="38">
        <v>3103.4333333333334</v>
      </c>
      <c r="I193" s="38">
        <v>3085.666666666667</v>
      </c>
      <c r="J193" s="38">
        <v>3159.4666666666672</v>
      </c>
      <c r="K193" s="38">
        <v>3177.2333333333336</v>
      </c>
      <c r="L193" s="38">
        <v>3196.3666666666672</v>
      </c>
      <c r="M193" s="28">
        <v>3158.1</v>
      </c>
      <c r="N193" s="28">
        <v>3121.2</v>
      </c>
      <c r="O193" s="39">
        <v>12341550</v>
      </c>
      <c r="P193" s="40">
        <v>1.8771436708312179E-2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1066.7</v>
      </c>
      <c r="F194" s="37">
        <v>1064.5333333333335</v>
      </c>
      <c r="G194" s="38">
        <v>1054.666666666667</v>
      </c>
      <c r="H194" s="38">
        <v>1042.6333333333334</v>
      </c>
      <c r="I194" s="38">
        <v>1032.7666666666669</v>
      </c>
      <c r="J194" s="38">
        <v>1076.5666666666671</v>
      </c>
      <c r="K194" s="38">
        <v>1086.4333333333334</v>
      </c>
      <c r="L194" s="38">
        <v>1098.4666666666672</v>
      </c>
      <c r="M194" s="28">
        <v>1074.4000000000001</v>
      </c>
      <c r="N194" s="28">
        <v>1052.5</v>
      </c>
      <c r="O194" s="39">
        <v>17271600</v>
      </c>
      <c r="P194" s="40">
        <v>-1.5223564024494544E-2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2636.05</v>
      </c>
      <c r="F195" s="37">
        <v>2634.8333333333335</v>
      </c>
      <c r="G195" s="38">
        <v>2616.7166666666672</v>
      </c>
      <c r="H195" s="38">
        <v>2597.3833333333337</v>
      </c>
      <c r="I195" s="38">
        <v>2579.2666666666673</v>
      </c>
      <c r="J195" s="38">
        <v>2654.166666666667</v>
      </c>
      <c r="K195" s="38">
        <v>2672.2833333333328</v>
      </c>
      <c r="L195" s="38">
        <v>2691.6166666666668</v>
      </c>
      <c r="M195" s="28">
        <v>2652.95</v>
      </c>
      <c r="N195" s="28">
        <v>2615.5</v>
      </c>
      <c r="O195" s="39">
        <v>4350375</v>
      </c>
      <c r="P195" s="40">
        <v>-1.3520408163265307E-2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1516.05</v>
      </c>
      <c r="F196" s="37">
        <v>1522.6833333333334</v>
      </c>
      <c r="G196" s="38">
        <v>1501.3666666666668</v>
      </c>
      <c r="H196" s="38">
        <v>1486.6833333333334</v>
      </c>
      <c r="I196" s="38">
        <v>1465.3666666666668</v>
      </c>
      <c r="J196" s="38">
        <v>1537.3666666666668</v>
      </c>
      <c r="K196" s="38">
        <v>1558.6833333333334</v>
      </c>
      <c r="L196" s="38">
        <v>1573.3666666666668</v>
      </c>
      <c r="M196" s="28">
        <v>1544</v>
      </c>
      <c r="N196" s="28">
        <v>1508</v>
      </c>
      <c r="O196" s="39">
        <v>1539500</v>
      </c>
      <c r="P196" s="40">
        <v>5.1571038251366122E-2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583.65</v>
      </c>
      <c r="F197" s="37">
        <v>584.80000000000007</v>
      </c>
      <c r="G197" s="38">
        <v>575.60000000000014</v>
      </c>
      <c r="H197" s="38">
        <v>567.55000000000007</v>
      </c>
      <c r="I197" s="38">
        <v>558.35000000000014</v>
      </c>
      <c r="J197" s="38">
        <v>592.85000000000014</v>
      </c>
      <c r="K197" s="38">
        <v>602.05000000000018</v>
      </c>
      <c r="L197" s="38">
        <v>610.10000000000014</v>
      </c>
      <c r="M197" s="28">
        <v>594</v>
      </c>
      <c r="N197" s="28">
        <v>576.75</v>
      </c>
      <c r="O197" s="39">
        <v>3478500</v>
      </c>
      <c r="P197" s="40">
        <v>0.14858841010401189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1397.85</v>
      </c>
      <c r="F198" s="37">
        <v>1404.1833333333334</v>
      </c>
      <c r="G198" s="38">
        <v>1389.3666666666668</v>
      </c>
      <c r="H198" s="38">
        <v>1380.8833333333334</v>
      </c>
      <c r="I198" s="38">
        <v>1366.0666666666668</v>
      </c>
      <c r="J198" s="38">
        <v>1412.6666666666667</v>
      </c>
      <c r="K198" s="38">
        <v>1427.4833333333333</v>
      </c>
      <c r="L198" s="38">
        <v>1435.9666666666667</v>
      </c>
      <c r="M198" s="28">
        <v>1419</v>
      </c>
      <c r="N198" s="28">
        <v>1395.7</v>
      </c>
      <c r="O198" s="39">
        <v>4274600</v>
      </c>
      <c r="P198" s="40">
        <v>-1.2229854246942536E-2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1052.6500000000001</v>
      </c>
      <c r="F199" s="37">
        <v>1050.6333333333334</v>
      </c>
      <c r="G199" s="38">
        <v>1044.0166666666669</v>
      </c>
      <c r="H199" s="38">
        <v>1035.3833333333334</v>
      </c>
      <c r="I199" s="38">
        <v>1028.7666666666669</v>
      </c>
      <c r="J199" s="38">
        <v>1059.2666666666669</v>
      </c>
      <c r="K199" s="38">
        <v>1065.8833333333332</v>
      </c>
      <c r="L199" s="38">
        <v>1074.5166666666669</v>
      </c>
      <c r="M199" s="28">
        <v>1057.25</v>
      </c>
      <c r="N199" s="28">
        <v>1042</v>
      </c>
      <c r="O199" s="39">
        <v>8390200</v>
      </c>
      <c r="P199" s="40">
        <v>3.4703038674033147E-2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1694</v>
      </c>
      <c r="F200" s="37">
        <v>1697.2833333333335</v>
      </c>
      <c r="G200" s="38">
        <v>1676.366666666667</v>
      </c>
      <c r="H200" s="38">
        <v>1658.7333333333336</v>
      </c>
      <c r="I200" s="38">
        <v>1637.8166666666671</v>
      </c>
      <c r="J200" s="38">
        <v>1714.916666666667</v>
      </c>
      <c r="K200" s="38">
        <v>1735.8333333333335</v>
      </c>
      <c r="L200" s="38">
        <v>1753.4666666666669</v>
      </c>
      <c r="M200" s="28">
        <v>1718.2</v>
      </c>
      <c r="N200" s="28">
        <v>1679.65</v>
      </c>
      <c r="O200" s="39">
        <v>1255600</v>
      </c>
      <c r="P200" s="40">
        <v>-9.7791798107255516E-3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6534.85</v>
      </c>
      <c r="F201" s="37">
        <v>6510.4000000000005</v>
      </c>
      <c r="G201" s="38">
        <v>6435.8000000000011</v>
      </c>
      <c r="H201" s="38">
        <v>6336.7500000000009</v>
      </c>
      <c r="I201" s="38">
        <v>6262.1500000000015</v>
      </c>
      <c r="J201" s="38">
        <v>6609.4500000000007</v>
      </c>
      <c r="K201" s="38">
        <v>6684.0500000000011</v>
      </c>
      <c r="L201" s="38">
        <v>6783.1</v>
      </c>
      <c r="M201" s="28">
        <v>6585</v>
      </c>
      <c r="N201" s="28">
        <v>6411.35</v>
      </c>
      <c r="O201" s="39">
        <v>2051600</v>
      </c>
      <c r="P201" s="40">
        <v>4.9572824474343892E-2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742.45</v>
      </c>
      <c r="F202" s="37">
        <v>746.19999999999993</v>
      </c>
      <c r="G202" s="38">
        <v>737.39999999999986</v>
      </c>
      <c r="H202" s="38">
        <v>732.34999999999991</v>
      </c>
      <c r="I202" s="38">
        <v>723.54999999999984</v>
      </c>
      <c r="J202" s="38">
        <v>751.24999999999989</v>
      </c>
      <c r="K202" s="38">
        <v>760.04999999999984</v>
      </c>
      <c r="L202" s="38">
        <v>765.09999999999991</v>
      </c>
      <c r="M202" s="28">
        <v>755</v>
      </c>
      <c r="N202" s="28">
        <v>741.15</v>
      </c>
      <c r="O202" s="39">
        <v>23064600</v>
      </c>
      <c r="P202" s="40">
        <v>2.8700643590189596E-2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265.3</v>
      </c>
      <c r="F203" s="37">
        <v>263.5</v>
      </c>
      <c r="G203" s="38">
        <v>260.8</v>
      </c>
      <c r="H203" s="38">
        <v>256.3</v>
      </c>
      <c r="I203" s="38">
        <v>253.60000000000002</v>
      </c>
      <c r="J203" s="38">
        <v>268</v>
      </c>
      <c r="K203" s="38">
        <v>270.70000000000005</v>
      </c>
      <c r="L203" s="38">
        <v>275.2</v>
      </c>
      <c r="M203" s="28">
        <v>266.2</v>
      </c>
      <c r="N203" s="28">
        <v>259</v>
      </c>
      <c r="O203" s="39">
        <v>39649000</v>
      </c>
      <c r="P203" s="40">
        <v>-1.3663868826859261E-3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990.95</v>
      </c>
      <c r="F204" s="37">
        <v>990.58333333333337</v>
      </c>
      <c r="G204" s="38">
        <v>985.16666666666674</v>
      </c>
      <c r="H204" s="38">
        <v>979.38333333333333</v>
      </c>
      <c r="I204" s="38">
        <v>973.9666666666667</v>
      </c>
      <c r="J204" s="38">
        <v>996.36666666666679</v>
      </c>
      <c r="K204" s="38">
        <v>1001.7833333333335</v>
      </c>
      <c r="L204" s="38">
        <v>1007.5666666666668</v>
      </c>
      <c r="M204" s="28">
        <v>996</v>
      </c>
      <c r="N204" s="28">
        <v>984.8</v>
      </c>
      <c r="O204" s="39">
        <v>3874000</v>
      </c>
      <c r="P204" s="40">
        <v>-2.6633165829145728E-2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1805</v>
      </c>
      <c r="F205" s="37">
        <v>1805.5</v>
      </c>
      <c r="G205" s="38">
        <v>1791</v>
      </c>
      <c r="H205" s="38">
        <v>1777</v>
      </c>
      <c r="I205" s="38">
        <v>1762.5</v>
      </c>
      <c r="J205" s="38">
        <v>1819.5</v>
      </c>
      <c r="K205" s="38">
        <v>1834</v>
      </c>
      <c r="L205" s="38">
        <v>1848</v>
      </c>
      <c r="M205" s="28">
        <v>1820</v>
      </c>
      <c r="N205" s="28">
        <v>1791.5</v>
      </c>
      <c r="O205" s="39">
        <v>704550</v>
      </c>
      <c r="P205" s="40">
        <v>-8.8626292466765146E-3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406.9</v>
      </c>
      <c r="F206" s="37">
        <v>406.7166666666667</v>
      </c>
      <c r="G206" s="38">
        <v>402.58333333333337</v>
      </c>
      <c r="H206" s="38">
        <v>398.26666666666665</v>
      </c>
      <c r="I206" s="38">
        <v>394.13333333333333</v>
      </c>
      <c r="J206" s="38">
        <v>411.03333333333342</v>
      </c>
      <c r="K206" s="38">
        <v>415.16666666666674</v>
      </c>
      <c r="L206" s="38">
        <v>419.48333333333346</v>
      </c>
      <c r="M206" s="28">
        <v>410.85</v>
      </c>
      <c r="N206" s="28">
        <v>402.4</v>
      </c>
      <c r="O206" s="39">
        <v>44764000</v>
      </c>
      <c r="P206" s="40">
        <v>1.3241585368614047E-2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246.85</v>
      </c>
      <c r="F207" s="37">
        <v>248.28333333333333</v>
      </c>
      <c r="G207" s="38">
        <v>243.56666666666666</v>
      </c>
      <c r="H207" s="38">
        <v>240.28333333333333</v>
      </c>
      <c r="I207" s="38">
        <v>235.56666666666666</v>
      </c>
      <c r="J207" s="38">
        <v>251.56666666666666</v>
      </c>
      <c r="K207" s="38">
        <v>256.2833333333333</v>
      </c>
      <c r="L207" s="38">
        <v>259.56666666666666</v>
      </c>
      <c r="M207" s="28">
        <v>253</v>
      </c>
      <c r="N207" s="28">
        <v>245</v>
      </c>
      <c r="O207" s="39">
        <v>94842000</v>
      </c>
      <c r="P207" s="40">
        <v>-1.2463686627307657E-2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372.9</v>
      </c>
      <c r="F208" s="37">
        <v>372.40000000000003</v>
      </c>
      <c r="G208" s="38">
        <v>370.00000000000006</v>
      </c>
      <c r="H208" s="38">
        <v>367.1</v>
      </c>
      <c r="I208" s="38">
        <v>364.70000000000005</v>
      </c>
      <c r="J208" s="38">
        <v>375.30000000000007</v>
      </c>
      <c r="K208" s="38">
        <v>377.70000000000005</v>
      </c>
      <c r="L208" s="38">
        <v>380.60000000000008</v>
      </c>
      <c r="M208" s="28">
        <v>374.8</v>
      </c>
      <c r="N208" s="28">
        <v>369.5</v>
      </c>
      <c r="O208" s="39">
        <v>13192200</v>
      </c>
      <c r="P208" s="40">
        <v>1.0617760617760617E-2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7" t="s">
        <v>16</v>
      </c>
      <c r="B8" s="439"/>
      <c r="C8" s="443" t="s">
        <v>20</v>
      </c>
      <c r="D8" s="443" t="s">
        <v>21</v>
      </c>
      <c r="E8" s="434" t="s">
        <v>22</v>
      </c>
      <c r="F8" s="435"/>
      <c r="G8" s="436"/>
      <c r="H8" s="434" t="s">
        <v>23</v>
      </c>
      <c r="I8" s="435"/>
      <c r="J8" s="436"/>
      <c r="K8" s="23"/>
      <c r="L8" s="50"/>
      <c r="M8" s="50"/>
      <c r="N8" s="1"/>
      <c r="O8" s="1"/>
    </row>
    <row r="9" spans="1:15" ht="36" customHeight="1">
      <c r="A9" s="441"/>
      <c r="B9" s="442"/>
      <c r="C9" s="442"/>
      <c r="D9" s="4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17655.599999999999</v>
      </c>
      <c r="D10" s="32">
        <v>17669.3</v>
      </c>
      <c r="E10" s="32">
        <v>17573.949999999997</v>
      </c>
      <c r="F10" s="32">
        <v>17492.3</v>
      </c>
      <c r="G10" s="32">
        <v>17396.949999999997</v>
      </c>
      <c r="H10" s="32">
        <v>17750.949999999997</v>
      </c>
      <c r="I10" s="32">
        <v>17846.299999999996</v>
      </c>
      <c r="J10" s="32">
        <v>17927.949999999997</v>
      </c>
      <c r="K10" s="34">
        <v>17764.650000000001</v>
      </c>
      <c r="L10" s="34">
        <v>17587.650000000001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39666.5</v>
      </c>
      <c r="D11" s="37">
        <v>39768.183333333334</v>
      </c>
      <c r="E11" s="37">
        <v>39462.616666666669</v>
      </c>
      <c r="F11" s="37">
        <v>39258.733333333337</v>
      </c>
      <c r="G11" s="37">
        <v>38953.166666666672</v>
      </c>
      <c r="H11" s="37">
        <v>39972.066666666666</v>
      </c>
      <c r="I11" s="37">
        <v>40277.633333333331</v>
      </c>
      <c r="J11" s="37">
        <v>40481.516666666663</v>
      </c>
      <c r="K11" s="28">
        <v>40073.75</v>
      </c>
      <c r="L11" s="28">
        <v>39564.300000000003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2729.15</v>
      </c>
      <c r="D12" s="37">
        <v>2732.2333333333336</v>
      </c>
      <c r="E12" s="37">
        <v>2714.166666666667</v>
      </c>
      <c r="F12" s="37">
        <v>2699.1833333333334</v>
      </c>
      <c r="G12" s="37">
        <v>2681.1166666666668</v>
      </c>
      <c r="H12" s="37">
        <v>2747.2166666666672</v>
      </c>
      <c r="I12" s="37">
        <v>2765.2833333333338</v>
      </c>
      <c r="J12" s="37">
        <v>2780.2666666666673</v>
      </c>
      <c r="K12" s="28">
        <v>2750.3</v>
      </c>
      <c r="L12" s="28">
        <v>2717.25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5164.1000000000004</v>
      </c>
      <c r="D13" s="37">
        <v>5150.9666666666672</v>
      </c>
      <c r="E13" s="37">
        <v>5131.1333333333341</v>
      </c>
      <c r="F13" s="37">
        <v>5098.166666666667</v>
      </c>
      <c r="G13" s="37">
        <v>5078.3333333333339</v>
      </c>
      <c r="H13" s="37">
        <v>5183.9333333333343</v>
      </c>
      <c r="I13" s="37">
        <v>5203.7666666666664</v>
      </c>
      <c r="J13" s="37">
        <v>5236.7333333333345</v>
      </c>
      <c r="K13" s="28">
        <v>5170.8</v>
      </c>
      <c r="L13" s="28">
        <v>5118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27742.799999999999</v>
      </c>
      <c r="D14" s="37">
        <v>27763.416666666668</v>
      </c>
      <c r="E14" s="37">
        <v>27559.733333333337</v>
      </c>
      <c r="F14" s="37">
        <v>27376.666666666668</v>
      </c>
      <c r="G14" s="37">
        <v>27172.983333333337</v>
      </c>
      <c r="H14" s="37">
        <v>27946.483333333337</v>
      </c>
      <c r="I14" s="37">
        <v>28150.166666666664</v>
      </c>
      <c r="J14" s="37">
        <v>28333.233333333337</v>
      </c>
      <c r="K14" s="28">
        <v>27967.1</v>
      </c>
      <c r="L14" s="28">
        <v>27580.35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4227.6499999999996</v>
      </c>
      <c r="D15" s="37">
        <v>4224.9333333333334</v>
      </c>
      <c r="E15" s="37">
        <v>4205.2166666666672</v>
      </c>
      <c r="F15" s="37">
        <v>4182.7833333333338</v>
      </c>
      <c r="G15" s="37">
        <v>4163.0666666666675</v>
      </c>
      <c r="H15" s="37">
        <v>4247.3666666666668</v>
      </c>
      <c r="I15" s="37">
        <v>4267.0833333333321</v>
      </c>
      <c r="J15" s="37">
        <v>4289.5166666666664</v>
      </c>
      <c r="K15" s="28">
        <v>4244.6499999999996</v>
      </c>
      <c r="L15" s="28">
        <v>4202.5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8651.9500000000007</v>
      </c>
      <c r="D16" s="37">
        <v>8654.6</v>
      </c>
      <c r="E16" s="37">
        <v>8623.25</v>
      </c>
      <c r="F16" s="37">
        <v>8594.5499999999993</v>
      </c>
      <c r="G16" s="37">
        <v>8563.1999999999989</v>
      </c>
      <c r="H16" s="37">
        <v>8683.3000000000011</v>
      </c>
      <c r="I16" s="37">
        <v>8714.6500000000033</v>
      </c>
      <c r="J16" s="37">
        <v>8743.3500000000022</v>
      </c>
      <c r="K16" s="28">
        <v>8685.9500000000007</v>
      </c>
      <c r="L16" s="28">
        <v>8625.9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3362.05</v>
      </c>
      <c r="D17" s="37">
        <v>3348.2000000000003</v>
      </c>
      <c r="E17" s="37">
        <v>3320.4000000000005</v>
      </c>
      <c r="F17" s="37">
        <v>3278.7500000000005</v>
      </c>
      <c r="G17" s="37">
        <v>3250.9500000000007</v>
      </c>
      <c r="H17" s="37">
        <v>3389.8500000000004</v>
      </c>
      <c r="I17" s="37">
        <v>3417.6500000000005</v>
      </c>
      <c r="J17" s="37">
        <v>3459.3</v>
      </c>
      <c r="K17" s="28">
        <v>3376</v>
      </c>
      <c r="L17" s="28">
        <v>3306.55</v>
      </c>
      <c r="M17" s="28">
        <v>4.0705499999999999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2329.9499999999998</v>
      </c>
      <c r="D18" s="37">
        <v>2321.75</v>
      </c>
      <c r="E18" s="37">
        <v>2288.6</v>
      </c>
      <c r="F18" s="37">
        <v>2247.25</v>
      </c>
      <c r="G18" s="37">
        <v>2214.1</v>
      </c>
      <c r="H18" s="37">
        <v>2363.1</v>
      </c>
      <c r="I18" s="37">
        <v>2396.2499999999995</v>
      </c>
      <c r="J18" s="37">
        <v>2437.6</v>
      </c>
      <c r="K18" s="28">
        <v>2354.9</v>
      </c>
      <c r="L18" s="28">
        <v>2280.4</v>
      </c>
      <c r="M18" s="28">
        <v>10.18694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650.1</v>
      </c>
      <c r="D19" s="37">
        <v>651.80000000000007</v>
      </c>
      <c r="E19" s="37">
        <v>645.70000000000016</v>
      </c>
      <c r="F19" s="37">
        <v>641.30000000000007</v>
      </c>
      <c r="G19" s="37">
        <v>635.20000000000016</v>
      </c>
      <c r="H19" s="37">
        <v>656.20000000000016</v>
      </c>
      <c r="I19" s="37">
        <v>662.30000000000007</v>
      </c>
      <c r="J19" s="37">
        <v>666.70000000000016</v>
      </c>
      <c r="K19" s="28">
        <v>657.9</v>
      </c>
      <c r="L19" s="28">
        <v>647.4</v>
      </c>
      <c r="M19" s="28">
        <v>10.038790000000001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18256.5</v>
      </c>
      <c r="D20" s="37">
        <v>18320.716666666664</v>
      </c>
      <c r="E20" s="37">
        <v>18144.983333333326</v>
      </c>
      <c r="F20" s="37">
        <v>18033.466666666664</v>
      </c>
      <c r="G20" s="37">
        <v>17857.733333333326</v>
      </c>
      <c r="H20" s="37">
        <v>18432.233333333326</v>
      </c>
      <c r="I20" s="37">
        <v>18607.966666666664</v>
      </c>
      <c r="J20" s="37">
        <v>18719.483333333326</v>
      </c>
      <c r="K20" s="28">
        <v>18496.45</v>
      </c>
      <c r="L20" s="28">
        <v>18209.2</v>
      </c>
      <c r="M20" s="28">
        <v>0.19958000000000001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3435.8</v>
      </c>
      <c r="D21" s="37">
        <v>3412.7999999999997</v>
      </c>
      <c r="E21" s="37">
        <v>3377.9999999999995</v>
      </c>
      <c r="F21" s="37">
        <v>3320.2</v>
      </c>
      <c r="G21" s="37">
        <v>3285.3999999999996</v>
      </c>
      <c r="H21" s="37">
        <v>3470.5999999999995</v>
      </c>
      <c r="I21" s="37">
        <v>3505.3999999999996</v>
      </c>
      <c r="J21" s="37">
        <v>3563.1999999999994</v>
      </c>
      <c r="K21" s="28">
        <v>3447.6</v>
      </c>
      <c r="L21" s="28">
        <v>3355</v>
      </c>
      <c r="M21" s="28">
        <v>25.80772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2374.9</v>
      </c>
      <c r="D22" s="37">
        <v>2382.7833333333333</v>
      </c>
      <c r="E22" s="37">
        <v>2354.2166666666667</v>
      </c>
      <c r="F22" s="37">
        <v>2333.5333333333333</v>
      </c>
      <c r="G22" s="37">
        <v>2304.9666666666667</v>
      </c>
      <c r="H22" s="37">
        <v>2403.4666666666667</v>
      </c>
      <c r="I22" s="37">
        <v>2432.0333333333333</v>
      </c>
      <c r="J22" s="37">
        <v>2452.7166666666667</v>
      </c>
      <c r="K22" s="28">
        <v>2411.35</v>
      </c>
      <c r="L22" s="28">
        <v>2362.1</v>
      </c>
      <c r="M22" s="28">
        <v>11.2453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850.35</v>
      </c>
      <c r="D23" s="37">
        <v>850.98333333333323</v>
      </c>
      <c r="E23" s="37">
        <v>843.41666666666652</v>
      </c>
      <c r="F23" s="37">
        <v>836.48333333333323</v>
      </c>
      <c r="G23" s="37">
        <v>828.91666666666652</v>
      </c>
      <c r="H23" s="37">
        <v>857.91666666666652</v>
      </c>
      <c r="I23" s="37">
        <v>865.48333333333335</v>
      </c>
      <c r="J23" s="37">
        <v>872.41666666666652</v>
      </c>
      <c r="K23" s="28">
        <v>858.55</v>
      </c>
      <c r="L23" s="28">
        <v>844.05</v>
      </c>
      <c r="M23" s="28">
        <v>33.809469999999997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3682.85</v>
      </c>
      <c r="D24" s="37">
        <v>3642.9333333333329</v>
      </c>
      <c r="E24" s="37">
        <v>3575.8666666666659</v>
      </c>
      <c r="F24" s="37">
        <v>3468.8833333333328</v>
      </c>
      <c r="G24" s="37">
        <v>3401.8166666666657</v>
      </c>
      <c r="H24" s="37">
        <v>3749.9166666666661</v>
      </c>
      <c r="I24" s="37">
        <v>3816.9833333333327</v>
      </c>
      <c r="J24" s="37">
        <v>3923.9666666666662</v>
      </c>
      <c r="K24" s="28">
        <v>3710</v>
      </c>
      <c r="L24" s="28">
        <v>3535.95</v>
      </c>
      <c r="M24" s="28">
        <v>3.5529600000000001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3964.05</v>
      </c>
      <c r="D25" s="37">
        <v>3944.65</v>
      </c>
      <c r="E25" s="37">
        <v>3909.4</v>
      </c>
      <c r="F25" s="37">
        <v>3854.75</v>
      </c>
      <c r="G25" s="37">
        <v>3819.5</v>
      </c>
      <c r="H25" s="37">
        <v>3999.3</v>
      </c>
      <c r="I25" s="37">
        <v>4034.55</v>
      </c>
      <c r="J25" s="37">
        <v>4089.2000000000003</v>
      </c>
      <c r="K25" s="28">
        <v>3979.9</v>
      </c>
      <c r="L25" s="28">
        <v>3890</v>
      </c>
      <c r="M25" s="28">
        <v>6.0739400000000003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114.9</v>
      </c>
      <c r="D26" s="37">
        <v>115.18333333333332</v>
      </c>
      <c r="E26" s="37">
        <v>114.06666666666665</v>
      </c>
      <c r="F26" s="37">
        <v>113.23333333333332</v>
      </c>
      <c r="G26" s="37">
        <v>112.11666666666665</v>
      </c>
      <c r="H26" s="37">
        <v>116.01666666666665</v>
      </c>
      <c r="I26" s="37">
        <v>117.13333333333333</v>
      </c>
      <c r="J26" s="37">
        <v>117.96666666666665</v>
      </c>
      <c r="K26" s="28">
        <v>116.3</v>
      </c>
      <c r="L26" s="28">
        <v>114.35</v>
      </c>
      <c r="M26" s="28">
        <v>25.773949999999999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311.3</v>
      </c>
      <c r="D27" s="37">
        <v>312.43333333333334</v>
      </c>
      <c r="E27" s="37">
        <v>309.06666666666666</v>
      </c>
      <c r="F27" s="37">
        <v>306.83333333333331</v>
      </c>
      <c r="G27" s="37">
        <v>303.46666666666664</v>
      </c>
      <c r="H27" s="37">
        <v>314.66666666666669</v>
      </c>
      <c r="I27" s="37">
        <v>318.03333333333336</v>
      </c>
      <c r="J27" s="37">
        <v>320.26666666666671</v>
      </c>
      <c r="K27" s="28">
        <v>315.8</v>
      </c>
      <c r="L27" s="28">
        <v>310.2</v>
      </c>
      <c r="M27" s="28">
        <v>10.971259999999999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636.65</v>
      </c>
      <c r="D28" s="37">
        <v>638.51666666666665</v>
      </c>
      <c r="E28" s="37">
        <v>633.63333333333333</v>
      </c>
      <c r="F28" s="37">
        <v>630.61666666666667</v>
      </c>
      <c r="G28" s="37">
        <v>625.73333333333335</v>
      </c>
      <c r="H28" s="37">
        <v>641.5333333333333</v>
      </c>
      <c r="I28" s="37">
        <v>646.41666666666652</v>
      </c>
      <c r="J28" s="37">
        <v>649.43333333333328</v>
      </c>
      <c r="K28" s="28">
        <v>643.4</v>
      </c>
      <c r="L28" s="28">
        <v>635.5</v>
      </c>
      <c r="M28" s="28">
        <v>0.48537999999999998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3048.2</v>
      </c>
      <c r="D29" s="37">
        <v>3046.2000000000003</v>
      </c>
      <c r="E29" s="37">
        <v>3032.4000000000005</v>
      </c>
      <c r="F29" s="37">
        <v>3016.6000000000004</v>
      </c>
      <c r="G29" s="37">
        <v>3002.8000000000006</v>
      </c>
      <c r="H29" s="37">
        <v>3062.0000000000005</v>
      </c>
      <c r="I29" s="37">
        <v>3075.8000000000006</v>
      </c>
      <c r="J29" s="37">
        <v>3091.6000000000004</v>
      </c>
      <c r="K29" s="28">
        <v>3060</v>
      </c>
      <c r="L29" s="28">
        <v>3030.4</v>
      </c>
      <c r="M29" s="28">
        <v>0.76605000000000001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436.5</v>
      </c>
      <c r="D30" s="37">
        <v>431.66666666666669</v>
      </c>
      <c r="E30" s="37">
        <v>422.33333333333337</v>
      </c>
      <c r="F30" s="37">
        <v>408.16666666666669</v>
      </c>
      <c r="G30" s="37">
        <v>398.83333333333337</v>
      </c>
      <c r="H30" s="37">
        <v>445.83333333333337</v>
      </c>
      <c r="I30" s="37">
        <v>455.16666666666674</v>
      </c>
      <c r="J30" s="37">
        <v>469.33333333333337</v>
      </c>
      <c r="K30" s="28">
        <v>441</v>
      </c>
      <c r="L30" s="28">
        <v>417.5</v>
      </c>
      <c r="M30" s="28">
        <v>231.84247999999999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4415.5</v>
      </c>
      <c r="D31" s="37">
        <v>4376.416666666667</v>
      </c>
      <c r="E31" s="37">
        <v>4330.8333333333339</v>
      </c>
      <c r="F31" s="37">
        <v>4246.166666666667</v>
      </c>
      <c r="G31" s="37">
        <v>4200.5833333333339</v>
      </c>
      <c r="H31" s="37">
        <v>4461.0833333333339</v>
      </c>
      <c r="I31" s="37">
        <v>4506.6666666666679</v>
      </c>
      <c r="J31" s="37">
        <v>4591.3333333333339</v>
      </c>
      <c r="K31" s="28">
        <v>4422</v>
      </c>
      <c r="L31" s="28">
        <v>4291.75</v>
      </c>
      <c r="M31" s="28">
        <v>10.787039999999999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272.45</v>
      </c>
      <c r="D32" s="37">
        <v>268.23333333333335</v>
      </c>
      <c r="E32" s="37">
        <v>262.2166666666667</v>
      </c>
      <c r="F32" s="37">
        <v>251.98333333333335</v>
      </c>
      <c r="G32" s="37">
        <v>245.9666666666667</v>
      </c>
      <c r="H32" s="37">
        <v>278.4666666666667</v>
      </c>
      <c r="I32" s="37">
        <v>284.48333333333335</v>
      </c>
      <c r="J32" s="37">
        <v>294.7166666666667</v>
      </c>
      <c r="K32" s="28">
        <v>274.25</v>
      </c>
      <c r="L32" s="28">
        <v>258</v>
      </c>
      <c r="M32" s="28">
        <v>200.03769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165</v>
      </c>
      <c r="D33" s="37">
        <v>166.29999999999998</v>
      </c>
      <c r="E33" s="37">
        <v>163.14999999999998</v>
      </c>
      <c r="F33" s="37">
        <v>161.29999999999998</v>
      </c>
      <c r="G33" s="37">
        <v>158.14999999999998</v>
      </c>
      <c r="H33" s="37">
        <v>168.14999999999998</v>
      </c>
      <c r="I33" s="37">
        <v>171.3</v>
      </c>
      <c r="J33" s="37">
        <v>173.14999999999998</v>
      </c>
      <c r="K33" s="28">
        <v>169.45</v>
      </c>
      <c r="L33" s="28">
        <v>164.45</v>
      </c>
      <c r="M33" s="28">
        <v>225.2509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3395.25</v>
      </c>
      <c r="D34" s="37">
        <v>3404.6</v>
      </c>
      <c r="E34" s="37">
        <v>3374.6499999999996</v>
      </c>
      <c r="F34" s="37">
        <v>3354.0499999999997</v>
      </c>
      <c r="G34" s="37">
        <v>3324.0999999999995</v>
      </c>
      <c r="H34" s="37">
        <v>3425.2</v>
      </c>
      <c r="I34" s="37">
        <v>3455.1499999999996</v>
      </c>
      <c r="J34" s="37">
        <v>3475.75</v>
      </c>
      <c r="K34" s="28">
        <v>3434.55</v>
      </c>
      <c r="L34" s="28">
        <v>3384</v>
      </c>
      <c r="M34" s="28">
        <v>5.40937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2339.5</v>
      </c>
      <c r="D35" s="37">
        <v>2328.65</v>
      </c>
      <c r="E35" s="37">
        <v>2312.5</v>
      </c>
      <c r="F35" s="37">
        <v>2285.5</v>
      </c>
      <c r="G35" s="37">
        <v>2269.35</v>
      </c>
      <c r="H35" s="37">
        <v>2355.65</v>
      </c>
      <c r="I35" s="37">
        <v>2371.8000000000006</v>
      </c>
      <c r="J35" s="37">
        <v>2398.8000000000002</v>
      </c>
      <c r="K35" s="28">
        <v>2344.8000000000002</v>
      </c>
      <c r="L35" s="28">
        <v>2301.65</v>
      </c>
      <c r="M35" s="28">
        <v>3.6658300000000001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537.54999999999995</v>
      </c>
      <c r="D36" s="37">
        <v>538.13333333333333</v>
      </c>
      <c r="E36" s="37">
        <v>533.2166666666667</v>
      </c>
      <c r="F36" s="37">
        <v>528.88333333333333</v>
      </c>
      <c r="G36" s="37">
        <v>523.9666666666667</v>
      </c>
      <c r="H36" s="37">
        <v>542.4666666666667</v>
      </c>
      <c r="I36" s="37">
        <v>547.38333333333344</v>
      </c>
      <c r="J36" s="37">
        <v>551.7166666666667</v>
      </c>
      <c r="K36" s="28">
        <v>543.04999999999995</v>
      </c>
      <c r="L36" s="28">
        <v>533.79999999999995</v>
      </c>
      <c r="M36" s="28">
        <v>9.18567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4557.1000000000004</v>
      </c>
      <c r="D37" s="37">
        <v>4564.0166666666664</v>
      </c>
      <c r="E37" s="37">
        <v>4524.083333333333</v>
      </c>
      <c r="F37" s="37">
        <v>4491.0666666666666</v>
      </c>
      <c r="G37" s="37">
        <v>4451.1333333333332</v>
      </c>
      <c r="H37" s="37">
        <v>4597.0333333333328</v>
      </c>
      <c r="I37" s="37">
        <v>4636.9666666666672</v>
      </c>
      <c r="J37" s="37">
        <v>4669.9833333333327</v>
      </c>
      <c r="K37" s="28">
        <v>4603.95</v>
      </c>
      <c r="L37" s="28">
        <v>4531</v>
      </c>
      <c r="M37" s="28">
        <v>2.5898099999999999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750</v>
      </c>
      <c r="D38" s="37">
        <v>753.44999999999993</v>
      </c>
      <c r="E38" s="37">
        <v>745.34999999999991</v>
      </c>
      <c r="F38" s="37">
        <v>740.69999999999993</v>
      </c>
      <c r="G38" s="37">
        <v>732.59999999999991</v>
      </c>
      <c r="H38" s="37">
        <v>758.09999999999991</v>
      </c>
      <c r="I38" s="37">
        <v>766.2</v>
      </c>
      <c r="J38" s="37">
        <v>770.84999999999991</v>
      </c>
      <c r="K38" s="28">
        <v>761.55</v>
      </c>
      <c r="L38" s="28">
        <v>748.8</v>
      </c>
      <c r="M38" s="28">
        <v>76.061809999999994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3929.4</v>
      </c>
      <c r="D39" s="37">
        <v>3946.2999999999997</v>
      </c>
      <c r="E39" s="37">
        <v>3902.5999999999995</v>
      </c>
      <c r="F39" s="37">
        <v>3875.7999999999997</v>
      </c>
      <c r="G39" s="37">
        <v>3832.0999999999995</v>
      </c>
      <c r="H39" s="37">
        <v>3973.0999999999995</v>
      </c>
      <c r="I39" s="37">
        <v>4016.7999999999993</v>
      </c>
      <c r="J39" s="37">
        <v>4043.5999999999995</v>
      </c>
      <c r="K39" s="28">
        <v>3990</v>
      </c>
      <c r="L39" s="28">
        <v>3919.5</v>
      </c>
      <c r="M39" s="28">
        <v>5.0809600000000001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7119.35</v>
      </c>
      <c r="D40" s="37">
        <v>7159.7833333333328</v>
      </c>
      <c r="E40" s="37">
        <v>7064.5666666666657</v>
      </c>
      <c r="F40" s="37">
        <v>7009.7833333333328</v>
      </c>
      <c r="G40" s="37">
        <v>6914.5666666666657</v>
      </c>
      <c r="H40" s="37">
        <v>7214.5666666666657</v>
      </c>
      <c r="I40" s="37">
        <v>7309.7833333333328</v>
      </c>
      <c r="J40" s="37">
        <v>7364.5666666666657</v>
      </c>
      <c r="K40" s="28">
        <v>7255</v>
      </c>
      <c r="L40" s="28">
        <v>7105</v>
      </c>
      <c r="M40" s="28">
        <v>7.9190500000000004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16968.95</v>
      </c>
      <c r="D41" s="37">
        <v>17128.75</v>
      </c>
      <c r="E41" s="37">
        <v>16771.5</v>
      </c>
      <c r="F41" s="37">
        <v>16574.05</v>
      </c>
      <c r="G41" s="37">
        <v>16216.8</v>
      </c>
      <c r="H41" s="37">
        <v>17326.2</v>
      </c>
      <c r="I41" s="37">
        <v>17683.45</v>
      </c>
      <c r="J41" s="37">
        <v>17880.900000000001</v>
      </c>
      <c r="K41" s="28">
        <v>17486</v>
      </c>
      <c r="L41" s="28">
        <v>16931.3</v>
      </c>
      <c r="M41" s="28">
        <v>5.0779800000000002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5819.95</v>
      </c>
      <c r="D42" s="37">
        <v>5777.5666666666666</v>
      </c>
      <c r="E42" s="37">
        <v>5715.1333333333332</v>
      </c>
      <c r="F42" s="37">
        <v>5610.3166666666666</v>
      </c>
      <c r="G42" s="37">
        <v>5547.8833333333332</v>
      </c>
      <c r="H42" s="37">
        <v>5882.3833333333332</v>
      </c>
      <c r="I42" s="37">
        <v>5944.8166666666657</v>
      </c>
      <c r="J42" s="37">
        <v>6049.6333333333332</v>
      </c>
      <c r="K42" s="28">
        <v>5840</v>
      </c>
      <c r="L42" s="28">
        <v>5672.75</v>
      </c>
      <c r="M42" s="28">
        <v>0.75888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2006.4</v>
      </c>
      <c r="D43" s="37">
        <v>1989.2333333333333</v>
      </c>
      <c r="E43" s="37">
        <v>1963.4666666666667</v>
      </c>
      <c r="F43" s="37">
        <v>1920.5333333333333</v>
      </c>
      <c r="G43" s="37">
        <v>1894.7666666666667</v>
      </c>
      <c r="H43" s="37">
        <v>2032.1666666666667</v>
      </c>
      <c r="I43" s="37">
        <v>2057.9333333333334</v>
      </c>
      <c r="J43" s="37">
        <v>2100.8666666666668</v>
      </c>
      <c r="K43" s="28">
        <v>2015</v>
      </c>
      <c r="L43" s="28">
        <v>1946.3</v>
      </c>
      <c r="M43" s="28">
        <v>5.4028200000000002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282.64999999999998</v>
      </c>
      <c r="D44" s="37">
        <v>284.21666666666664</v>
      </c>
      <c r="E44" s="37">
        <v>279.58333333333326</v>
      </c>
      <c r="F44" s="37">
        <v>276.51666666666659</v>
      </c>
      <c r="G44" s="37">
        <v>271.88333333333321</v>
      </c>
      <c r="H44" s="37">
        <v>287.2833333333333</v>
      </c>
      <c r="I44" s="37">
        <v>291.91666666666663</v>
      </c>
      <c r="J44" s="37">
        <v>294.98333333333335</v>
      </c>
      <c r="K44" s="28">
        <v>288.85000000000002</v>
      </c>
      <c r="L44" s="28">
        <v>281.14999999999998</v>
      </c>
      <c r="M44" s="28">
        <v>78.405690000000007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133.44999999999999</v>
      </c>
      <c r="D45" s="37">
        <v>133.68333333333331</v>
      </c>
      <c r="E45" s="37">
        <v>131.86666666666662</v>
      </c>
      <c r="F45" s="37">
        <v>130.2833333333333</v>
      </c>
      <c r="G45" s="37">
        <v>128.46666666666661</v>
      </c>
      <c r="H45" s="37">
        <v>135.26666666666662</v>
      </c>
      <c r="I45" s="37">
        <v>137.08333333333329</v>
      </c>
      <c r="J45" s="37">
        <v>138.66666666666663</v>
      </c>
      <c r="K45" s="28">
        <v>135.5</v>
      </c>
      <c r="L45" s="28">
        <v>132.1</v>
      </c>
      <c r="M45" s="28">
        <v>216.26208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51</v>
      </c>
      <c r="D46" s="37">
        <v>51.166666666666664</v>
      </c>
      <c r="E46" s="37">
        <v>50.383333333333326</v>
      </c>
      <c r="F46" s="37">
        <v>49.766666666666659</v>
      </c>
      <c r="G46" s="37">
        <v>48.98333333333332</v>
      </c>
      <c r="H46" s="37">
        <v>51.783333333333331</v>
      </c>
      <c r="I46" s="37">
        <v>52.566666666666677</v>
      </c>
      <c r="J46" s="37">
        <v>53.183333333333337</v>
      </c>
      <c r="K46" s="28">
        <v>51.95</v>
      </c>
      <c r="L46" s="28">
        <v>50.55</v>
      </c>
      <c r="M46" s="28">
        <v>44.163069999999998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1881.75</v>
      </c>
      <c r="D47" s="37">
        <v>1889.1499999999999</v>
      </c>
      <c r="E47" s="37">
        <v>1868.5999999999997</v>
      </c>
      <c r="F47" s="37">
        <v>1855.4499999999998</v>
      </c>
      <c r="G47" s="37">
        <v>1834.8999999999996</v>
      </c>
      <c r="H47" s="37">
        <v>1902.2999999999997</v>
      </c>
      <c r="I47" s="37">
        <v>1922.85</v>
      </c>
      <c r="J47" s="37">
        <v>1935.9999999999998</v>
      </c>
      <c r="K47" s="28">
        <v>1909.7</v>
      </c>
      <c r="L47" s="28">
        <v>1876</v>
      </c>
      <c r="M47" s="28">
        <v>2.0072999999999999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657.85</v>
      </c>
      <c r="D48" s="37">
        <v>660.65000000000009</v>
      </c>
      <c r="E48" s="37">
        <v>652.60000000000014</v>
      </c>
      <c r="F48" s="37">
        <v>647.35</v>
      </c>
      <c r="G48" s="37">
        <v>639.30000000000007</v>
      </c>
      <c r="H48" s="37">
        <v>665.9000000000002</v>
      </c>
      <c r="I48" s="37">
        <v>673.95000000000016</v>
      </c>
      <c r="J48" s="37">
        <v>679.20000000000027</v>
      </c>
      <c r="K48" s="28">
        <v>668.7</v>
      </c>
      <c r="L48" s="28">
        <v>655.4</v>
      </c>
      <c r="M48" s="28">
        <v>7.0588199999999999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325.64999999999998</v>
      </c>
      <c r="D49" s="37">
        <v>328.08333333333331</v>
      </c>
      <c r="E49" s="37">
        <v>322.36666666666662</v>
      </c>
      <c r="F49" s="37">
        <v>319.08333333333331</v>
      </c>
      <c r="G49" s="37">
        <v>313.36666666666662</v>
      </c>
      <c r="H49" s="37">
        <v>331.36666666666662</v>
      </c>
      <c r="I49" s="37">
        <v>337.08333333333331</v>
      </c>
      <c r="J49" s="37">
        <v>340.36666666666662</v>
      </c>
      <c r="K49" s="28">
        <v>333.8</v>
      </c>
      <c r="L49" s="28">
        <v>324.8</v>
      </c>
      <c r="M49" s="28">
        <v>94.546980000000005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776.75</v>
      </c>
      <c r="D50" s="37">
        <v>774.91666666666663</v>
      </c>
      <c r="E50" s="37">
        <v>769.93333333333328</v>
      </c>
      <c r="F50" s="37">
        <v>763.11666666666667</v>
      </c>
      <c r="G50" s="37">
        <v>758.13333333333333</v>
      </c>
      <c r="H50" s="37">
        <v>781.73333333333323</v>
      </c>
      <c r="I50" s="37">
        <v>786.71666666666658</v>
      </c>
      <c r="J50" s="37">
        <v>793.53333333333319</v>
      </c>
      <c r="K50" s="28">
        <v>779.9</v>
      </c>
      <c r="L50" s="28">
        <v>768.1</v>
      </c>
      <c r="M50" s="28">
        <v>12.558920000000001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60.8</v>
      </c>
      <c r="D51" s="37">
        <v>60.966666666666669</v>
      </c>
      <c r="E51" s="37">
        <v>60.233333333333334</v>
      </c>
      <c r="F51" s="37">
        <v>59.666666666666664</v>
      </c>
      <c r="G51" s="37">
        <v>58.93333333333333</v>
      </c>
      <c r="H51" s="37">
        <v>61.533333333333339</v>
      </c>
      <c r="I51" s="37">
        <v>62.266666666666673</v>
      </c>
      <c r="J51" s="37">
        <v>62.833333333333343</v>
      </c>
      <c r="K51" s="28">
        <v>61.7</v>
      </c>
      <c r="L51" s="28">
        <v>60.4</v>
      </c>
      <c r="M51" s="28">
        <v>298.11637000000002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324.25</v>
      </c>
      <c r="D52" s="37">
        <v>323.91666666666669</v>
      </c>
      <c r="E52" s="37">
        <v>321.38333333333338</v>
      </c>
      <c r="F52" s="37">
        <v>318.51666666666671</v>
      </c>
      <c r="G52" s="37">
        <v>315.98333333333341</v>
      </c>
      <c r="H52" s="37">
        <v>326.78333333333336</v>
      </c>
      <c r="I52" s="37">
        <v>329.31666666666666</v>
      </c>
      <c r="J52" s="37">
        <v>332.18333333333334</v>
      </c>
      <c r="K52" s="28">
        <v>326.45</v>
      </c>
      <c r="L52" s="28">
        <v>321.05</v>
      </c>
      <c r="M52" s="28">
        <v>25.497640000000001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761.25</v>
      </c>
      <c r="D53" s="37">
        <v>755.55000000000007</v>
      </c>
      <c r="E53" s="37">
        <v>746.10000000000014</v>
      </c>
      <c r="F53" s="37">
        <v>730.95</v>
      </c>
      <c r="G53" s="37">
        <v>721.50000000000011</v>
      </c>
      <c r="H53" s="37">
        <v>770.70000000000016</v>
      </c>
      <c r="I53" s="37">
        <v>780.1500000000002</v>
      </c>
      <c r="J53" s="37">
        <v>795.30000000000018</v>
      </c>
      <c r="K53" s="28">
        <v>765</v>
      </c>
      <c r="L53" s="28">
        <v>740.4</v>
      </c>
      <c r="M53" s="28">
        <v>101.6627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292.39999999999998</v>
      </c>
      <c r="D54" s="37">
        <v>292.86666666666662</v>
      </c>
      <c r="E54" s="37">
        <v>289.73333333333323</v>
      </c>
      <c r="F54" s="37">
        <v>287.06666666666661</v>
      </c>
      <c r="G54" s="37">
        <v>283.93333333333322</v>
      </c>
      <c r="H54" s="37">
        <v>295.53333333333325</v>
      </c>
      <c r="I54" s="37">
        <v>298.66666666666657</v>
      </c>
      <c r="J54" s="37">
        <v>301.33333333333326</v>
      </c>
      <c r="K54" s="28">
        <v>296</v>
      </c>
      <c r="L54" s="28">
        <v>290.2</v>
      </c>
      <c r="M54" s="28">
        <v>23.260670000000001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17457.349999999999</v>
      </c>
      <c r="D55" s="37">
        <v>17535.766666666666</v>
      </c>
      <c r="E55" s="37">
        <v>17321.583333333332</v>
      </c>
      <c r="F55" s="37">
        <v>17185.816666666666</v>
      </c>
      <c r="G55" s="37">
        <v>16971.633333333331</v>
      </c>
      <c r="H55" s="37">
        <v>17671.533333333333</v>
      </c>
      <c r="I55" s="37">
        <v>17885.716666666667</v>
      </c>
      <c r="J55" s="37">
        <v>18021.483333333334</v>
      </c>
      <c r="K55" s="28">
        <v>17749.95</v>
      </c>
      <c r="L55" s="28">
        <v>17400</v>
      </c>
      <c r="M55" s="28">
        <v>0.19596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3608.8</v>
      </c>
      <c r="D56" s="37">
        <v>3632.1333333333332</v>
      </c>
      <c r="E56" s="37">
        <v>3571.6666666666665</v>
      </c>
      <c r="F56" s="37">
        <v>3534.5333333333333</v>
      </c>
      <c r="G56" s="37">
        <v>3474.0666666666666</v>
      </c>
      <c r="H56" s="37">
        <v>3669.2666666666664</v>
      </c>
      <c r="I56" s="37">
        <v>3729.7333333333336</v>
      </c>
      <c r="J56" s="37">
        <v>3766.8666666666663</v>
      </c>
      <c r="K56" s="28">
        <v>3692.6</v>
      </c>
      <c r="L56" s="28">
        <v>3595</v>
      </c>
      <c r="M56" s="28">
        <v>3.9074599999999999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244.3</v>
      </c>
      <c r="D57" s="37">
        <v>244.6</v>
      </c>
      <c r="E57" s="37">
        <v>241.7</v>
      </c>
      <c r="F57" s="37">
        <v>239.1</v>
      </c>
      <c r="G57" s="37">
        <v>236.2</v>
      </c>
      <c r="H57" s="37">
        <v>247.2</v>
      </c>
      <c r="I57" s="37">
        <v>250.10000000000002</v>
      </c>
      <c r="J57" s="37">
        <v>252.7</v>
      </c>
      <c r="K57" s="28">
        <v>247.5</v>
      </c>
      <c r="L57" s="28">
        <v>242</v>
      </c>
      <c r="M57" s="28">
        <v>54.885210000000001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801.8</v>
      </c>
      <c r="D58" s="37">
        <v>805.94999999999993</v>
      </c>
      <c r="E58" s="37">
        <v>794.14999999999986</v>
      </c>
      <c r="F58" s="37">
        <v>786.49999999999989</v>
      </c>
      <c r="G58" s="37">
        <v>774.69999999999982</v>
      </c>
      <c r="H58" s="37">
        <v>813.59999999999991</v>
      </c>
      <c r="I58" s="37">
        <v>825.39999999999986</v>
      </c>
      <c r="J58" s="37">
        <v>833.05</v>
      </c>
      <c r="K58" s="28">
        <v>817.75</v>
      </c>
      <c r="L58" s="28">
        <v>798.3</v>
      </c>
      <c r="M58" s="28">
        <v>20.457059999999998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1040.8499999999999</v>
      </c>
      <c r="D59" s="37">
        <v>1035.9166666666667</v>
      </c>
      <c r="E59" s="37">
        <v>1029.8333333333335</v>
      </c>
      <c r="F59" s="37">
        <v>1018.8166666666668</v>
      </c>
      <c r="G59" s="37">
        <v>1012.7333333333336</v>
      </c>
      <c r="H59" s="37">
        <v>1046.9333333333334</v>
      </c>
      <c r="I59" s="37">
        <v>1053.0166666666669</v>
      </c>
      <c r="J59" s="37">
        <v>1064.0333333333333</v>
      </c>
      <c r="K59" s="28">
        <v>1042</v>
      </c>
      <c r="L59" s="28">
        <v>1024.9000000000001</v>
      </c>
      <c r="M59" s="28">
        <v>13.6991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1794.55</v>
      </c>
      <c r="D60" s="37">
        <v>1797.8833333333332</v>
      </c>
      <c r="E60" s="37">
        <v>1777.7666666666664</v>
      </c>
      <c r="F60" s="37">
        <v>1760.9833333333331</v>
      </c>
      <c r="G60" s="37">
        <v>1740.8666666666663</v>
      </c>
      <c r="H60" s="37">
        <v>1814.6666666666665</v>
      </c>
      <c r="I60" s="37">
        <v>1834.7833333333333</v>
      </c>
      <c r="J60" s="37">
        <v>1851.5666666666666</v>
      </c>
      <c r="K60" s="28">
        <v>1818</v>
      </c>
      <c r="L60" s="28">
        <v>1781.1</v>
      </c>
      <c r="M60" s="28">
        <v>0.75631999999999999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232.7</v>
      </c>
      <c r="D61" s="37">
        <v>232.78333333333333</v>
      </c>
      <c r="E61" s="37">
        <v>230.91666666666666</v>
      </c>
      <c r="F61" s="37">
        <v>229.13333333333333</v>
      </c>
      <c r="G61" s="37">
        <v>227.26666666666665</v>
      </c>
      <c r="H61" s="37">
        <v>234.56666666666666</v>
      </c>
      <c r="I61" s="37">
        <v>236.43333333333334</v>
      </c>
      <c r="J61" s="37">
        <v>238.21666666666667</v>
      </c>
      <c r="K61" s="28">
        <v>234.65</v>
      </c>
      <c r="L61" s="28">
        <v>231</v>
      </c>
      <c r="M61" s="28">
        <v>53.073210000000003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3466.55</v>
      </c>
      <c r="D62" s="37">
        <v>3477.2833333333333</v>
      </c>
      <c r="E62" s="37">
        <v>3427.2666666666664</v>
      </c>
      <c r="F62" s="37">
        <v>3387.9833333333331</v>
      </c>
      <c r="G62" s="37">
        <v>3337.9666666666662</v>
      </c>
      <c r="H62" s="37">
        <v>3516.5666666666666</v>
      </c>
      <c r="I62" s="37">
        <v>3566.5833333333339</v>
      </c>
      <c r="J62" s="37">
        <v>3605.8666666666668</v>
      </c>
      <c r="K62" s="28">
        <v>3527.3</v>
      </c>
      <c r="L62" s="28">
        <v>3438</v>
      </c>
      <c r="M62" s="28">
        <v>1.8416300000000001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1631.55</v>
      </c>
      <c r="D63" s="37">
        <v>1643.0166666666667</v>
      </c>
      <c r="E63" s="37">
        <v>1614.0333333333333</v>
      </c>
      <c r="F63" s="37">
        <v>1596.5166666666667</v>
      </c>
      <c r="G63" s="37">
        <v>1567.5333333333333</v>
      </c>
      <c r="H63" s="37">
        <v>1660.5333333333333</v>
      </c>
      <c r="I63" s="37">
        <v>1689.5166666666664</v>
      </c>
      <c r="J63" s="37">
        <v>1707.0333333333333</v>
      </c>
      <c r="K63" s="28">
        <v>1672</v>
      </c>
      <c r="L63" s="28">
        <v>1625.5</v>
      </c>
      <c r="M63" s="28">
        <v>3.3395000000000001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669.35</v>
      </c>
      <c r="D64" s="37">
        <v>670.51666666666665</v>
      </c>
      <c r="E64" s="37">
        <v>666.0333333333333</v>
      </c>
      <c r="F64" s="37">
        <v>662.7166666666667</v>
      </c>
      <c r="G64" s="37">
        <v>658.23333333333335</v>
      </c>
      <c r="H64" s="37">
        <v>673.83333333333326</v>
      </c>
      <c r="I64" s="37">
        <v>678.31666666666661</v>
      </c>
      <c r="J64" s="37">
        <v>681.63333333333321</v>
      </c>
      <c r="K64" s="28">
        <v>675</v>
      </c>
      <c r="L64" s="28">
        <v>667.2</v>
      </c>
      <c r="M64" s="28">
        <v>6.9227299999999996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1044.6500000000001</v>
      </c>
      <c r="D65" s="37">
        <v>1039.95</v>
      </c>
      <c r="E65" s="37">
        <v>1030.5</v>
      </c>
      <c r="F65" s="37">
        <v>1016.3499999999999</v>
      </c>
      <c r="G65" s="37">
        <v>1006.8999999999999</v>
      </c>
      <c r="H65" s="37">
        <v>1054.1000000000001</v>
      </c>
      <c r="I65" s="37">
        <v>1063.5500000000004</v>
      </c>
      <c r="J65" s="37">
        <v>1077.7000000000003</v>
      </c>
      <c r="K65" s="28">
        <v>1049.4000000000001</v>
      </c>
      <c r="L65" s="28">
        <v>1025.8</v>
      </c>
      <c r="M65" s="28">
        <v>6.5505000000000004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411</v>
      </c>
      <c r="D66" s="37">
        <v>404.86666666666662</v>
      </c>
      <c r="E66" s="37">
        <v>396.73333333333323</v>
      </c>
      <c r="F66" s="37">
        <v>382.46666666666664</v>
      </c>
      <c r="G66" s="37">
        <v>374.33333333333326</v>
      </c>
      <c r="H66" s="37">
        <v>419.13333333333321</v>
      </c>
      <c r="I66" s="37">
        <v>427.26666666666654</v>
      </c>
      <c r="J66" s="37">
        <v>441.53333333333319</v>
      </c>
      <c r="K66" s="28">
        <v>413</v>
      </c>
      <c r="L66" s="28">
        <v>390.6</v>
      </c>
      <c r="M66" s="28">
        <v>49.9724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1222.1500000000001</v>
      </c>
      <c r="D67" s="37">
        <v>1220.0666666666666</v>
      </c>
      <c r="E67" s="37">
        <v>1214.1333333333332</v>
      </c>
      <c r="F67" s="37">
        <v>1206.1166666666666</v>
      </c>
      <c r="G67" s="37">
        <v>1200.1833333333332</v>
      </c>
      <c r="H67" s="37">
        <v>1228.0833333333333</v>
      </c>
      <c r="I67" s="37">
        <v>1234.0166666666667</v>
      </c>
      <c r="J67" s="37">
        <v>1242.0333333333333</v>
      </c>
      <c r="K67" s="28">
        <v>1226</v>
      </c>
      <c r="L67" s="28">
        <v>1212.05</v>
      </c>
      <c r="M67" s="28">
        <v>4.2929599999999999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395.25</v>
      </c>
      <c r="D68" s="37">
        <v>395.5</v>
      </c>
      <c r="E68" s="37">
        <v>392.05</v>
      </c>
      <c r="F68" s="37">
        <v>388.85</v>
      </c>
      <c r="G68" s="37">
        <v>385.40000000000003</v>
      </c>
      <c r="H68" s="37">
        <v>398.7</v>
      </c>
      <c r="I68" s="37">
        <v>402.15000000000003</v>
      </c>
      <c r="J68" s="37">
        <v>405.34999999999997</v>
      </c>
      <c r="K68" s="28">
        <v>398.95</v>
      </c>
      <c r="L68" s="28">
        <v>392.3</v>
      </c>
      <c r="M68" s="28">
        <v>28.31682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571</v>
      </c>
      <c r="D69" s="37">
        <v>570.80000000000007</v>
      </c>
      <c r="E69" s="37">
        <v>568.60000000000014</v>
      </c>
      <c r="F69" s="37">
        <v>566.20000000000005</v>
      </c>
      <c r="G69" s="37">
        <v>564.00000000000011</v>
      </c>
      <c r="H69" s="37">
        <v>573.20000000000016</v>
      </c>
      <c r="I69" s="37">
        <v>575.4000000000002</v>
      </c>
      <c r="J69" s="37">
        <v>577.80000000000018</v>
      </c>
      <c r="K69" s="28">
        <v>573</v>
      </c>
      <c r="L69" s="28">
        <v>568.4</v>
      </c>
      <c r="M69" s="28">
        <v>5.6240800000000002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1556.95</v>
      </c>
      <c r="D70" s="37">
        <v>1553.9166666666667</v>
      </c>
      <c r="E70" s="37">
        <v>1538.0333333333335</v>
      </c>
      <c r="F70" s="37">
        <v>1519.1166666666668</v>
      </c>
      <c r="G70" s="37">
        <v>1503.2333333333336</v>
      </c>
      <c r="H70" s="37">
        <v>1572.8333333333335</v>
      </c>
      <c r="I70" s="37">
        <v>1588.7166666666667</v>
      </c>
      <c r="J70" s="37">
        <v>1607.6333333333334</v>
      </c>
      <c r="K70" s="28">
        <v>1569.8</v>
      </c>
      <c r="L70" s="28">
        <v>1535</v>
      </c>
      <c r="M70" s="28">
        <v>1.73628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2002.7</v>
      </c>
      <c r="D71" s="37">
        <v>2011.0333333333335</v>
      </c>
      <c r="E71" s="37">
        <v>1987.866666666667</v>
      </c>
      <c r="F71" s="37">
        <v>1973.0333333333335</v>
      </c>
      <c r="G71" s="37">
        <v>1949.866666666667</v>
      </c>
      <c r="H71" s="37">
        <v>2025.866666666667</v>
      </c>
      <c r="I71" s="37">
        <v>2049.0333333333338</v>
      </c>
      <c r="J71" s="37">
        <v>2063.8666666666668</v>
      </c>
      <c r="K71" s="28">
        <v>2034.2</v>
      </c>
      <c r="L71" s="28">
        <v>1996.2</v>
      </c>
      <c r="M71" s="28">
        <v>3.6120700000000001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3585.5</v>
      </c>
      <c r="D72" s="37">
        <v>3591.3666666666668</v>
      </c>
      <c r="E72" s="37">
        <v>3570.1333333333337</v>
      </c>
      <c r="F72" s="37">
        <v>3554.7666666666669</v>
      </c>
      <c r="G72" s="37">
        <v>3533.5333333333338</v>
      </c>
      <c r="H72" s="37">
        <v>3606.7333333333336</v>
      </c>
      <c r="I72" s="37">
        <v>3627.9666666666672</v>
      </c>
      <c r="J72" s="37">
        <v>3643.3333333333335</v>
      </c>
      <c r="K72" s="28">
        <v>3612.6</v>
      </c>
      <c r="L72" s="28">
        <v>3576</v>
      </c>
      <c r="M72" s="28">
        <v>2.1174400000000002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4187.2</v>
      </c>
      <c r="D73" s="37">
        <v>4196.2833333333328</v>
      </c>
      <c r="E73" s="37">
        <v>4139.6166666666659</v>
      </c>
      <c r="F73" s="37">
        <v>4092.0333333333328</v>
      </c>
      <c r="G73" s="37">
        <v>4035.3666666666659</v>
      </c>
      <c r="H73" s="37">
        <v>4243.8666666666659</v>
      </c>
      <c r="I73" s="37">
        <v>4300.5333333333338</v>
      </c>
      <c r="J73" s="37">
        <v>4348.1166666666659</v>
      </c>
      <c r="K73" s="28">
        <v>4252.95</v>
      </c>
      <c r="L73" s="28">
        <v>4148.7</v>
      </c>
      <c r="M73" s="28">
        <v>4.0727900000000004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2395.0500000000002</v>
      </c>
      <c r="D74" s="37">
        <v>2392.0166666666669</v>
      </c>
      <c r="E74" s="37">
        <v>2364.1333333333337</v>
      </c>
      <c r="F74" s="37">
        <v>2333.2166666666667</v>
      </c>
      <c r="G74" s="37">
        <v>2305.3333333333335</v>
      </c>
      <c r="H74" s="37">
        <v>2422.9333333333338</v>
      </c>
      <c r="I74" s="37">
        <v>2450.8166666666671</v>
      </c>
      <c r="J74" s="37">
        <v>2481.733333333334</v>
      </c>
      <c r="K74" s="28">
        <v>2419.9</v>
      </c>
      <c r="L74" s="28">
        <v>2361.1</v>
      </c>
      <c r="M74" s="28">
        <v>2.0840100000000001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4239.2</v>
      </c>
      <c r="D75" s="37">
        <v>4225.4000000000005</v>
      </c>
      <c r="E75" s="37">
        <v>4198.8000000000011</v>
      </c>
      <c r="F75" s="37">
        <v>4158.4000000000005</v>
      </c>
      <c r="G75" s="37">
        <v>4131.8000000000011</v>
      </c>
      <c r="H75" s="37">
        <v>4265.8000000000011</v>
      </c>
      <c r="I75" s="37">
        <v>4292.4000000000015</v>
      </c>
      <c r="J75" s="37">
        <v>4332.8000000000011</v>
      </c>
      <c r="K75" s="28">
        <v>4252</v>
      </c>
      <c r="L75" s="28">
        <v>4185</v>
      </c>
      <c r="M75" s="28">
        <v>2.25875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3410.35</v>
      </c>
      <c r="D76" s="37">
        <v>3411.4833333333336</v>
      </c>
      <c r="E76" s="37">
        <v>3398.8666666666672</v>
      </c>
      <c r="F76" s="37">
        <v>3387.3833333333337</v>
      </c>
      <c r="G76" s="37">
        <v>3374.7666666666673</v>
      </c>
      <c r="H76" s="37">
        <v>3422.9666666666672</v>
      </c>
      <c r="I76" s="37">
        <v>3435.5833333333339</v>
      </c>
      <c r="J76" s="37">
        <v>3447.0666666666671</v>
      </c>
      <c r="K76" s="28">
        <v>3424.1</v>
      </c>
      <c r="L76" s="28">
        <v>3400</v>
      </c>
      <c r="M76" s="28">
        <v>3.5514899999999998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495</v>
      </c>
      <c r="D77" s="37">
        <v>495.06666666666666</v>
      </c>
      <c r="E77" s="37">
        <v>492.93333333333334</v>
      </c>
      <c r="F77" s="37">
        <v>490.86666666666667</v>
      </c>
      <c r="G77" s="37">
        <v>488.73333333333335</v>
      </c>
      <c r="H77" s="37">
        <v>497.13333333333333</v>
      </c>
      <c r="I77" s="37">
        <v>499.26666666666665</v>
      </c>
      <c r="J77" s="37">
        <v>501.33333333333331</v>
      </c>
      <c r="K77" s="28">
        <v>497.2</v>
      </c>
      <c r="L77" s="28">
        <v>493</v>
      </c>
      <c r="M77" s="28">
        <v>2.2583600000000001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2026.4</v>
      </c>
      <c r="D78" s="37">
        <v>2033.5666666666666</v>
      </c>
      <c r="E78" s="37">
        <v>2009.9333333333334</v>
      </c>
      <c r="F78" s="37">
        <v>1993.4666666666667</v>
      </c>
      <c r="G78" s="37">
        <v>1969.8333333333335</v>
      </c>
      <c r="H78" s="37">
        <v>2050.0333333333333</v>
      </c>
      <c r="I78" s="37">
        <v>2073.6666666666665</v>
      </c>
      <c r="J78" s="37">
        <v>2090.1333333333332</v>
      </c>
      <c r="K78" s="28">
        <v>2057.1999999999998</v>
      </c>
      <c r="L78" s="28">
        <v>2017.1</v>
      </c>
      <c r="M78" s="28">
        <v>4.5234199999999998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173.95</v>
      </c>
      <c r="D79" s="37">
        <v>173.81666666666669</v>
      </c>
      <c r="E79" s="37">
        <v>171.83333333333337</v>
      </c>
      <c r="F79" s="37">
        <v>169.71666666666667</v>
      </c>
      <c r="G79" s="37">
        <v>167.73333333333335</v>
      </c>
      <c r="H79" s="37">
        <v>175.93333333333339</v>
      </c>
      <c r="I79" s="37">
        <v>177.91666666666669</v>
      </c>
      <c r="J79" s="37">
        <v>180.03333333333342</v>
      </c>
      <c r="K79" s="28">
        <v>175.8</v>
      </c>
      <c r="L79" s="28">
        <v>171.7</v>
      </c>
      <c r="M79" s="28">
        <v>85.858670000000004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1354.8</v>
      </c>
      <c r="D80" s="37">
        <v>1362.2333333333333</v>
      </c>
      <c r="E80" s="37">
        <v>1342.5666666666666</v>
      </c>
      <c r="F80" s="37">
        <v>1330.3333333333333</v>
      </c>
      <c r="G80" s="37">
        <v>1310.6666666666665</v>
      </c>
      <c r="H80" s="37">
        <v>1374.4666666666667</v>
      </c>
      <c r="I80" s="37">
        <v>1394.1333333333332</v>
      </c>
      <c r="J80" s="37">
        <v>1406.3666666666668</v>
      </c>
      <c r="K80" s="28">
        <v>1381.9</v>
      </c>
      <c r="L80" s="28">
        <v>1350</v>
      </c>
      <c r="M80" s="28">
        <v>1.7551099999999999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121.2</v>
      </c>
      <c r="D81" s="37">
        <v>122.01666666666667</v>
      </c>
      <c r="E81" s="37">
        <v>119.33333333333333</v>
      </c>
      <c r="F81" s="37">
        <v>117.46666666666667</v>
      </c>
      <c r="G81" s="37">
        <v>114.78333333333333</v>
      </c>
      <c r="H81" s="37">
        <v>123.88333333333333</v>
      </c>
      <c r="I81" s="37">
        <v>126.56666666666666</v>
      </c>
      <c r="J81" s="37">
        <v>128.43333333333334</v>
      </c>
      <c r="K81" s="28">
        <v>124.7</v>
      </c>
      <c r="L81" s="28">
        <v>120.15</v>
      </c>
      <c r="M81" s="28">
        <v>200.79032000000001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287.55</v>
      </c>
      <c r="D82" s="37">
        <v>289.41666666666669</v>
      </c>
      <c r="E82" s="37">
        <v>284.13333333333338</v>
      </c>
      <c r="F82" s="37">
        <v>280.7166666666667</v>
      </c>
      <c r="G82" s="37">
        <v>275.43333333333339</v>
      </c>
      <c r="H82" s="37">
        <v>292.83333333333337</v>
      </c>
      <c r="I82" s="37">
        <v>298.11666666666667</v>
      </c>
      <c r="J82" s="37">
        <v>301.53333333333336</v>
      </c>
      <c r="K82" s="28">
        <v>294.7</v>
      </c>
      <c r="L82" s="28">
        <v>286</v>
      </c>
      <c r="M82" s="28">
        <v>8.6206399999999999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93.05</v>
      </c>
      <c r="D83" s="37">
        <v>92.533333333333317</v>
      </c>
      <c r="E83" s="37">
        <v>91.71666666666664</v>
      </c>
      <c r="F83" s="37">
        <v>90.383333333333326</v>
      </c>
      <c r="G83" s="37">
        <v>89.566666666666649</v>
      </c>
      <c r="H83" s="37">
        <v>93.866666666666632</v>
      </c>
      <c r="I83" s="37">
        <v>94.683333333333323</v>
      </c>
      <c r="J83" s="37">
        <v>96.016666666666623</v>
      </c>
      <c r="K83" s="28">
        <v>93.35</v>
      </c>
      <c r="L83" s="28">
        <v>91.2</v>
      </c>
      <c r="M83" s="28">
        <v>282.96816999999999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2454.75</v>
      </c>
      <c r="D84" s="37">
        <v>2463.9166666666665</v>
      </c>
      <c r="E84" s="37">
        <v>2433.833333333333</v>
      </c>
      <c r="F84" s="37">
        <v>2412.9166666666665</v>
      </c>
      <c r="G84" s="37">
        <v>2382.833333333333</v>
      </c>
      <c r="H84" s="37">
        <v>2484.833333333333</v>
      </c>
      <c r="I84" s="37">
        <v>2514.9166666666661</v>
      </c>
      <c r="J84" s="37">
        <v>2535.833333333333</v>
      </c>
      <c r="K84" s="28">
        <v>2494</v>
      </c>
      <c r="L84" s="28">
        <v>2443</v>
      </c>
      <c r="M84" s="28">
        <v>1.08525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375.95</v>
      </c>
      <c r="D85" s="37">
        <v>374.31666666666666</v>
      </c>
      <c r="E85" s="37">
        <v>371.63333333333333</v>
      </c>
      <c r="F85" s="37">
        <v>367.31666666666666</v>
      </c>
      <c r="G85" s="37">
        <v>364.63333333333333</v>
      </c>
      <c r="H85" s="37">
        <v>378.63333333333333</v>
      </c>
      <c r="I85" s="37">
        <v>381.31666666666661</v>
      </c>
      <c r="J85" s="37">
        <v>385.63333333333333</v>
      </c>
      <c r="K85" s="28">
        <v>377</v>
      </c>
      <c r="L85" s="28">
        <v>370</v>
      </c>
      <c r="M85" s="28">
        <v>5.4401299999999999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909.75</v>
      </c>
      <c r="D86" s="37">
        <v>909.73333333333323</v>
      </c>
      <c r="E86" s="37">
        <v>902.46666666666647</v>
      </c>
      <c r="F86" s="37">
        <v>895.18333333333328</v>
      </c>
      <c r="G86" s="37">
        <v>887.91666666666652</v>
      </c>
      <c r="H86" s="37">
        <v>917.01666666666642</v>
      </c>
      <c r="I86" s="37">
        <v>924.28333333333308</v>
      </c>
      <c r="J86" s="37">
        <v>931.56666666666638</v>
      </c>
      <c r="K86" s="28">
        <v>917</v>
      </c>
      <c r="L86" s="28">
        <v>902.45</v>
      </c>
      <c r="M86" s="28">
        <v>16.257660000000001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1421.35</v>
      </c>
      <c r="D87" s="37">
        <v>1426.4666666666665</v>
      </c>
      <c r="E87" s="37">
        <v>1407.9833333333329</v>
      </c>
      <c r="F87" s="37">
        <v>1394.6166666666663</v>
      </c>
      <c r="G87" s="37">
        <v>1376.1333333333328</v>
      </c>
      <c r="H87" s="37">
        <v>1439.833333333333</v>
      </c>
      <c r="I87" s="37">
        <v>1458.3166666666666</v>
      </c>
      <c r="J87" s="37">
        <v>1471.6833333333332</v>
      </c>
      <c r="K87" s="28">
        <v>1444.95</v>
      </c>
      <c r="L87" s="28">
        <v>1413.1</v>
      </c>
      <c r="M87" s="28">
        <v>1.9462900000000001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1723.05</v>
      </c>
      <c r="D88" s="37">
        <v>1719.2666666666667</v>
      </c>
      <c r="E88" s="37">
        <v>1707.7833333333333</v>
      </c>
      <c r="F88" s="37">
        <v>1692.5166666666667</v>
      </c>
      <c r="G88" s="37">
        <v>1681.0333333333333</v>
      </c>
      <c r="H88" s="37">
        <v>1734.5333333333333</v>
      </c>
      <c r="I88" s="37">
        <v>1746.0166666666664</v>
      </c>
      <c r="J88" s="37">
        <v>1761.2833333333333</v>
      </c>
      <c r="K88" s="28">
        <v>1730.75</v>
      </c>
      <c r="L88" s="28">
        <v>1704</v>
      </c>
      <c r="M88" s="28">
        <v>8.3052399999999995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477.15</v>
      </c>
      <c r="D89" s="37">
        <v>479.29999999999995</v>
      </c>
      <c r="E89" s="37">
        <v>472.89999999999992</v>
      </c>
      <c r="F89" s="37">
        <v>468.65</v>
      </c>
      <c r="G89" s="37">
        <v>462.24999999999994</v>
      </c>
      <c r="H89" s="37">
        <v>483.5499999999999</v>
      </c>
      <c r="I89" s="37">
        <v>489.95</v>
      </c>
      <c r="J89" s="37">
        <v>494.19999999999987</v>
      </c>
      <c r="K89" s="28">
        <v>485.7</v>
      </c>
      <c r="L89" s="28">
        <v>475.05</v>
      </c>
      <c r="M89" s="28">
        <v>6.2194099999999999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232.15</v>
      </c>
      <c r="D90" s="37">
        <v>232.78333333333333</v>
      </c>
      <c r="E90" s="37">
        <v>229.91666666666666</v>
      </c>
      <c r="F90" s="37">
        <v>227.68333333333334</v>
      </c>
      <c r="G90" s="37">
        <v>224.81666666666666</v>
      </c>
      <c r="H90" s="37">
        <v>235.01666666666665</v>
      </c>
      <c r="I90" s="37">
        <v>237.88333333333333</v>
      </c>
      <c r="J90" s="37">
        <v>240.11666666666665</v>
      </c>
      <c r="K90" s="28">
        <v>235.65</v>
      </c>
      <c r="L90" s="28">
        <v>230.55</v>
      </c>
      <c r="M90" s="28">
        <v>5.3088600000000001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937.8</v>
      </c>
      <c r="D91" s="37">
        <v>935.91666666666663</v>
      </c>
      <c r="E91" s="37">
        <v>928.93333333333328</v>
      </c>
      <c r="F91" s="37">
        <v>920.06666666666661</v>
      </c>
      <c r="G91" s="37">
        <v>913.08333333333326</v>
      </c>
      <c r="H91" s="37">
        <v>944.7833333333333</v>
      </c>
      <c r="I91" s="37">
        <v>951.76666666666665</v>
      </c>
      <c r="J91" s="37">
        <v>960.63333333333333</v>
      </c>
      <c r="K91" s="28">
        <v>942.9</v>
      </c>
      <c r="L91" s="28">
        <v>927.05</v>
      </c>
      <c r="M91" s="28">
        <v>21.08615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1972.95</v>
      </c>
      <c r="D92" s="37">
        <v>1986.8999999999999</v>
      </c>
      <c r="E92" s="37">
        <v>1956.0999999999997</v>
      </c>
      <c r="F92" s="37">
        <v>1939.2499999999998</v>
      </c>
      <c r="G92" s="37">
        <v>1908.4499999999996</v>
      </c>
      <c r="H92" s="37">
        <v>2003.7499999999998</v>
      </c>
      <c r="I92" s="37">
        <v>2034.55</v>
      </c>
      <c r="J92" s="37">
        <v>2051.3999999999996</v>
      </c>
      <c r="K92" s="28">
        <v>2017.7</v>
      </c>
      <c r="L92" s="28">
        <v>1970.05</v>
      </c>
      <c r="M92" s="28">
        <v>3.3204899999999999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1489.35</v>
      </c>
      <c r="D93" s="37">
        <v>1494.1499999999999</v>
      </c>
      <c r="E93" s="37">
        <v>1481.6499999999996</v>
      </c>
      <c r="F93" s="37">
        <v>1473.9499999999998</v>
      </c>
      <c r="G93" s="37">
        <v>1461.4499999999996</v>
      </c>
      <c r="H93" s="37">
        <v>1501.8499999999997</v>
      </c>
      <c r="I93" s="37">
        <v>1514.3500000000001</v>
      </c>
      <c r="J93" s="37">
        <v>1522.0499999999997</v>
      </c>
      <c r="K93" s="28">
        <v>1506.65</v>
      </c>
      <c r="L93" s="28">
        <v>1486.45</v>
      </c>
      <c r="M93" s="28">
        <v>61.193480000000001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573.5</v>
      </c>
      <c r="D94" s="37">
        <v>575.31666666666661</v>
      </c>
      <c r="E94" s="37">
        <v>569.83333333333326</v>
      </c>
      <c r="F94" s="37">
        <v>566.16666666666663</v>
      </c>
      <c r="G94" s="37">
        <v>560.68333333333328</v>
      </c>
      <c r="H94" s="37">
        <v>578.98333333333323</v>
      </c>
      <c r="I94" s="37">
        <v>584.46666666666658</v>
      </c>
      <c r="J94" s="37">
        <v>588.13333333333321</v>
      </c>
      <c r="K94" s="28">
        <v>580.79999999999995</v>
      </c>
      <c r="L94" s="28">
        <v>571.65</v>
      </c>
      <c r="M94" s="28">
        <v>33.391970000000001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1378.35</v>
      </c>
      <c r="D95" s="37">
        <v>1379.3999999999999</v>
      </c>
      <c r="E95" s="37">
        <v>1368.9499999999998</v>
      </c>
      <c r="F95" s="37">
        <v>1359.55</v>
      </c>
      <c r="G95" s="37">
        <v>1349.1</v>
      </c>
      <c r="H95" s="37">
        <v>1388.7999999999997</v>
      </c>
      <c r="I95" s="37">
        <v>1399.25</v>
      </c>
      <c r="J95" s="37">
        <v>1408.6499999999996</v>
      </c>
      <c r="K95" s="28">
        <v>1389.85</v>
      </c>
      <c r="L95" s="28">
        <v>1370</v>
      </c>
      <c r="M95" s="28">
        <v>2.81833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2866.55</v>
      </c>
      <c r="D96" s="37">
        <v>2854.7000000000003</v>
      </c>
      <c r="E96" s="37">
        <v>2839.6500000000005</v>
      </c>
      <c r="F96" s="37">
        <v>2812.7500000000005</v>
      </c>
      <c r="G96" s="37">
        <v>2797.7000000000007</v>
      </c>
      <c r="H96" s="37">
        <v>2881.6000000000004</v>
      </c>
      <c r="I96" s="37">
        <v>2896.6500000000005</v>
      </c>
      <c r="J96" s="37">
        <v>2923.55</v>
      </c>
      <c r="K96" s="28">
        <v>2869.75</v>
      </c>
      <c r="L96" s="28">
        <v>2827.8</v>
      </c>
      <c r="M96" s="28">
        <v>4.8140099999999997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430.95</v>
      </c>
      <c r="D97" s="37">
        <v>430.31666666666661</v>
      </c>
      <c r="E97" s="37">
        <v>427.73333333333323</v>
      </c>
      <c r="F97" s="37">
        <v>424.51666666666665</v>
      </c>
      <c r="G97" s="37">
        <v>421.93333333333328</v>
      </c>
      <c r="H97" s="37">
        <v>433.53333333333319</v>
      </c>
      <c r="I97" s="37">
        <v>436.11666666666656</v>
      </c>
      <c r="J97" s="37">
        <v>439.33333333333314</v>
      </c>
      <c r="K97" s="28">
        <v>432.9</v>
      </c>
      <c r="L97" s="28">
        <v>427.1</v>
      </c>
      <c r="M97" s="28">
        <v>61.806690000000003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2394.4</v>
      </c>
      <c r="D98" s="37">
        <v>2402.9666666666667</v>
      </c>
      <c r="E98" s="37">
        <v>2376.4333333333334</v>
      </c>
      <c r="F98" s="37">
        <v>2358.4666666666667</v>
      </c>
      <c r="G98" s="37">
        <v>2331.9333333333334</v>
      </c>
      <c r="H98" s="37">
        <v>2420.9333333333334</v>
      </c>
      <c r="I98" s="37">
        <v>2447.4666666666672</v>
      </c>
      <c r="J98" s="37">
        <v>2465.4333333333334</v>
      </c>
      <c r="K98" s="28">
        <v>2429.5</v>
      </c>
      <c r="L98" s="28">
        <v>2385</v>
      </c>
      <c r="M98" s="28">
        <v>10.692399999999999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238.95</v>
      </c>
      <c r="D99" s="37">
        <v>240.08333333333334</v>
      </c>
      <c r="E99" s="37">
        <v>237.41666666666669</v>
      </c>
      <c r="F99" s="37">
        <v>235.88333333333335</v>
      </c>
      <c r="G99" s="37">
        <v>233.2166666666667</v>
      </c>
      <c r="H99" s="37">
        <v>241.61666666666667</v>
      </c>
      <c r="I99" s="37">
        <v>244.28333333333336</v>
      </c>
      <c r="J99" s="37">
        <v>245.81666666666666</v>
      </c>
      <c r="K99" s="28">
        <v>242.75</v>
      </c>
      <c r="L99" s="28">
        <v>238.55</v>
      </c>
      <c r="M99" s="28">
        <v>27.927420000000001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2573.1</v>
      </c>
      <c r="D100" s="37">
        <v>2585.3666666666668</v>
      </c>
      <c r="E100" s="37">
        <v>2550.7333333333336</v>
      </c>
      <c r="F100" s="37">
        <v>2528.3666666666668</v>
      </c>
      <c r="G100" s="37">
        <v>2493.7333333333336</v>
      </c>
      <c r="H100" s="37">
        <v>2607.7333333333336</v>
      </c>
      <c r="I100" s="37">
        <v>2642.3666666666668</v>
      </c>
      <c r="J100" s="37">
        <v>2664.7333333333336</v>
      </c>
      <c r="K100" s="28">
        <v>2620</v>
      </c>
      <c r="L100" s="28">
        <v>2563</v>
      </c>
      <c r="M100" s="28">
        <v>12.507759999999999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287</v>
      </c>
      <c r="D101" s="37">
        <v>287.68333333333334</v>
      </c>
      <c r="E101" s="37">
        <v>285.61666666666667</v>
      </c>
      <c r="F101" s="37">
        <v>284.23333333333335</v>
      </c>
      <c r="G101" s="37">
        <v>282.16666666666669</v>
      </c>
      <c r="H101" s="37">
        <v>289.06666666666666</v>
      </c>
      <c r="I101" s="37">
        <v>291.13333333333338</v>
      </c>
      <c r="J101" s="37">
        <v>292.51666666666665</v>
      </c>
      <c r="K101" s="28">
        <v>289.75</v>
      </c>
      <c r="L101" s="28">
        <v>286.3</v>
      </c>
      <c r="M101" s="28">
        <v>4.3729399999999998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41845.050000000003</v>
      </c>
      <c r="D102" s="37">
        <v>41956.35</v>
      </c>
      <c r="E102" s="37">
        <v>41413.699999999997</v>
      </c>
      <c r="F102" s="37">
        <v>40982.35</v>
      </c>
      <c r="G102" s="37">
        <v>40439.699999999997</v>
      </c>
      <c r="H102" s="37">
        <v>42387.7</v>
      </c>
      <c r="I102" s="37">
        <v>42930.350000000006</v>
      </c>
      <c r="J102" s="37">
        <v>43361.7</v>
      </c>
      <c r="K102" s="28">
        <v>42499</v>
      </c>
      <c r="L102" s="28">
        <v>41525</v>
      </c>
      <c r="M102" s="28">
        <v>5.663E-2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2448.5</v>
      </c>
      <c r="D103" s="37">
        <v>2454.4166666666665</v>
      </c>
      <c r="E103" s="37">
        <v>2436.1833333333329</v>
      </c>
      <c r="F103" s="37">
        <v>2423.8666666666663</v>
      </c>
      <c r="G103" s="37">
        <v>2405.6333333333328</v>
      </c>
      <c r="H103" s="37">
        <v>2466.7333333333331</v>
      </c>
      <c r="I103" s="37">
        <v>2484.9666666666667</v>
      </c>
      <c r="J103" s="37">
        <v>2497.2833333333333</v>
      </c>
      <c r="K103" s="28">
        <v>2472.65</v>
      </c>
      <c r="L103" s="28">
        <v>2442.1</v>
      </c>
      <c r="M103" s="28">
        <v>25.516629999999999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883.65</v>
      </c>
      <c r="D104" s="37">
        <v>883.9</v>
      </c>
      <c r="E104" s="37">
        <v>877.84999999999991</v>
      </c>
      <c r="F104" s="37">
        <v>872.05</v>
      </c>
      <c r="G104" s="37">
        <v>865.99999999999989</v>
      </c>
      <c r="H104" s="37">
        <v>889.69999999999993</v>
      </c>
      <c r="I104" s="37">
        <v>895.74999999999989</v>
      </c>
      <c r="J104" s="37">
        <v>901.55</v>
      </c>
      <c r="K104" s="28">
        <v>889.95</v>
      </c>
      <c r="L104" s="28">
        <v>878.1</v>
      </c>
      <c r="M104" s="28">
        <v>98.793260000000004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1218.95</v>
      </c>
      <c r="D105" s="37">
        <v>1236.8166666666666</v>
      </c>
      <c r="E105" s="37">
        <v>1196.1333333333332</v>
      </c>
      <c r="F105" s="37">
        <v>1173.3166666666666</v>
      </c>
      <c r="G105" s="37">
        <v>1132.6333333333332</v>
      </c>
      <c r="H105" s="37">
        <v>1259.6333333333332</v>
      </c>
      <c r="I105" s="37">
        <v>1300.3166666666666</v>
      </c>
      <c r="J105" s="37">
        <v>1323.1333333333332</v>
      </c>
      <c r="K105" s="28">
        <v>1277.5</v>
      </c>
      <c r="L105" s="28">
        <v>1214</v>
      </c>
      <c r="M105" s="28">
        <v>18.523579999999999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591.20000000000005</v>
      </c>
      <c r="D106" s="37">
        <v>588.61666666666667</v>
      </c>
      <c r="E106" s="37">
        <v>584.58333333333337</v>
      </c>
      <c r="F106" s="37">
        <v>577.9666666666667</v>
      </c>
      <c r="G106" s="37">
        <v>573.93333333333339</v>
      </c>
      <c r="H106" s="37">
        <v>595.23333333333335</v>
      </c>
      <c r="I106" s="37">
        <v>599.26666666666665</v>
      </c>
      <c r="J106" s="37">
        <v>605.88333333333333</v>
      </c>
      <c r="K106" s="28">
        <v>592.65</v>
      </c>
      <c r="L106" s="28">
        <v>582</v>
      </c>
      <c r="M106" s="28">
        <v>6.8616200000000003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499.15</v>
      </c>
      <c r="D107" s="37">
        <v>498.33333333333331</v>
      </c>
      <c r="E107" s="37">
        <v>493.71666666666664</v>
      </c>
      <c r="F107" s="37">
        <v>488.2833333333333</v>
      </c>
      <c r="G107" s="37">
        <v>483.66666666666663</v>
      </c>
      <c r="H107" s="37">
        <v>503.76666666666665</v>
      </c>
      <c r="I107" s="37">
        <v>508.38333333333333</v>
      </c>
      <c r="J107" s="37">
        <v>513.81666666666661</v>
      </c>
      <c r="K107" s="28">
        <v>502.95</v>
      </c>
      <c r="L107" s="28">
        <v>492.9</v>
      </c>
      <c r="M107" s="28">
        <v>2.1661999999999999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43.45</v>
      </c>
      <c r="D108" s="37">
        <v>43.449999999999996</v>
      </c>
      <c r="E108" s="37">
        <v>42.749999999999993</v>
      </c>
      <c r="F108" s="37">
        <v>42.05</v>
      </c>
      <c r="G108" s="37">
        <v>41.349999999999994</v>
      </c>
      <c r="H108" s="37">
        <v>44.149999999999991</v>
      </c>
      <c r="I108" s="37">
        <v>44.849999999999994</v>
      </c>
      <c r="J108" s="37">
        <v>45.54999999999999</v>
      </c>
      <c r="K108" s="28">
        <v>44.15</v>
      </c>
      <c r="L108" s="28">
        <v>42.75</v>
      </c>
      <c r="M108" s="28">
        <v>112.06269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49.9</v>
      </c>
      <c r="D109" s="37">
        <v>50.199999999999996</v>
      </c>
      <c r="E109" s="37">
        <v>49.199999999999989</v>
      </c>
      <c r="F109" s="37">
        <v>48.499999999999993</v>
      </c>
      <c r="G109" s="37">
        <v>47.499999999999986</v>
      </c>
      <c r="H109" s="37">
        <v>50.899999999999991</v>
      </c>
      <c r="I109" s="37">
        <v>51.900000000000006</v>
      </c>
      <c r="J109" s="37">
        <v>52.599999999999994</v>
      </c>
      <c r="K109" s="28">
        <v>51.2</v>
      </c>
      <c r="L109" s="28">
        <v>49.5</v>
      </c>
      <c r="M109" s="28">
        <v>290.92581000000001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327.14999999999998</v>
      </c>
      <c r="D110" s="37">
        <v>327.84999999999997</v>
      </c>
      <c r="E110" s="37">
        <v>325.69999999999993</v>
      </c>
      <c r="F110" s="37">
        <v>324.24999999999994</v>
      </c>
      <c r="G110" s="37">
        <v>322.09999999999991</v>
      </c>
      <c r="H110" s="37">
        <v>329.29999999999995</v>
      </c>
      <c r="I110" s="37">
        <v>331.44999999999993</v>
      </c>
      <c r="J110" s="37">
        <v>332.9</v>
      </c>
      <c r="K110" s="28">
        <v>330</v>
      </c>
      <c r="L110" s="28">
        <v>326.39999999999998</v>
      </c>
      <c r="M110" s="28">
        <v>119.7075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4688.45</v>
      </c>
      <c r="D111" s="37">
        <v>4679.45</v>
      </c>
      <c r="E111" s="37">
        <v>4609</v>
      </c>
      <c r="F111" s="37">
        <v>4529.55</v>
      </c>
      <c r="G111" s="37">
        <v>4459.1000000000004</v>
      </c>
      <c r="H111" s="37">
        <v>4758.8999999999996</v>
      </c>
      <c r="I111" s="37">
        <v>4829.3499999999985</v>
      </c>
      <c r="J111" s="37">
        <v>4908.7999999999993</v>
      </c>
      <c r="K111" s="28">
        <v>4749.8999999999996</v>
      </c>
      <c r="L111" s="28">
        <v>4600</v>
      </c>
      <c r="M111" s="28">
        <v>1.76057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192.6</v>
      </c>
      <c r="D112" s="37">
        <v>192.89999999999998</v>
      </c>
      <c r="E112" s="37">
        <v>190.84999999999997</v>
      </c>
      <c r="F112" s="37">
        <v>189.1</v>
      </c>
      <c r="G112" s="37">
        <v>187.04999999999998</v>
      </c>
      <c r="H112" s="37">
        <v>194.64999999999995</v>
      </c>
      <c r="I112" s="37">
        <v>196.69999999999996</v>
      </c>
      <c r="J112" s="37">
        <v>198.44999999999993</v>
      </c>
      <c r="K112" s="28">
        <v>194.95</v>
      </c>
      <c r="L112" s="28">
        <v>191.15</v>
      </c>
      <c r="M112" s="28">
        <v>8.6057600000000001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159.4</v>
      </c>
      <c r="D113" s="37">
        <v>160.53333333333333</v>
      </c>
      <c r="E113" s="37">
        <v>158.06666666666666</v>
      </c>
      <c r="F113" s="37">
        <v>156.73333333333332</v>
      </c>
      <c r="G113" s="37">
        <v>154.26666666666665</v>
      </c>
      <c r="H113" s="37">
        <v>161.86666666666667</v>
      </c>
      <c r="I113" s="37">
        <v>164.33333333333331</v>
      </c>
      <c r="J113" s="37">
        <v>165.66666666666669</v>
      </c>
      <c r="K113" s="28">
        <v>163</v>
      </c>
      <c r="L113" s="28">
        <v>159.19999999999999</v>
      </c>
      <c r="M113" s="28">
        <v>81.155439999999999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305.14999999999998</v>
      </c>
      <c r="D114" s="37">
        <v>306.7833333333333</v>
      </c>
      <c r="E114" s="37">
        <v>302.11666666666662</v>
      </c>
      <c r="F114" s="37">
        <v>299.08333333333331</v>
      </c>
      <c r="G114" s="37">
        <v>294.41666666666663</v>
      </c>
      <c r="H114" s="37">
        <v>309.81666666666661</v>
      </c>
      <c r="I114" s="37">
        <v>314.48333333333335</v>
      </c>
      <c r="J114" s="37">
        <v>317.51666666666659</v>
      </c>
      <c r="K114" s="28">
        <v>311.45</v>
      </c>
      <c r="L114" s="28">
        <v>303.75</v>
      </c>
      <c r="M114" s="28">
        <v>54.987990000000003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70.7</v>
      </c>
      <c r="D115" s="37">
        <v>70.833333333333329</v>
      </c>
      <c r="E115" s="37">
        <v>70.466666666666654</v>
      </c>
      <c r="F115" s="37">
        <v>70.23333333333332</v>
      </c>
      <c r="G115" s="37">
        <v>69.866666666666646</v>
      </c>
      <c r="H115" s="37">
        <v>71.066666666666663</v>
      </c>
      <c r="I115" s="37">
        <v>71.433333333333337</v>
      </c>
      <c r="J115" s="37">
        <v>71.666666666666671</v>
      </c>
      <c r="K115" s="28">
        <v>71.2</v>
      </c>
      <c r="L115" s="28">
        <v>70.599999999999994</v>
      </c>
      <c r="M115" s="28">
        <v>105.45363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708.3</v>
      </c>
      <c r="D116" s="37">
        <v>710.38333333333321</v>
      </c>
      <c r="E116" s="37">
        <v>703.11666666666645</v>
      </c>
      <c r="F116" s="37">
        <v>697.93333333333328</v>
      </c>
      <c r="G116" s="37">
        <v>690.66666666666652</v>
      </c>
      <c r="H116" s="37">
        <v>715.56666666666638</v>
      </c>
      <c r="I116" s="37">
        <v>722.83333333333326</v>
      </c>
      <c r="J116" s="37">
        <v>728.01666666666631</v>
      </c>
      <c r="K116" s="28">
        <v>717.65</v>
      </c>
      <c r="L116" s="28">
        <v>705.2</v>
      </c>
      <c r="M116" s="28">
        <v>14.71443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412.55</v>
      </c>
      <c r="D117" s="37">
        <v>414.18333333333334</v>
      </c>
      <c r="E117" s="37">
        <v>408.61666666666667</v>
      </c>
      <c r="F117" s="37">
        <v>404.68333333333334</v>
      </c>
      <c r="G117" s="37">
        <v>399.11666666666667</v>
      </c>
      <c r="H117" s="37">
        <v>418.11666666666667</v>
      </c>
      <c r="I117" s="37">
        <v>423.68333333333339</v>
      </c>
      <c r="J117" s="37">
        <v>427.61666666666667</v>
      </c>
      <c r="K117" s="28">
        <v>419.75</v>
      </c>
      <c r="L117" s="28">
        <v>410.25</v>
      </c>
      <c r="M117" s="28">
        <v>8.7335100000000008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200.85</v>
      </c>
      <c r="D118" s="37">
        <v>200.45000000000002</v>
      </c>
      <c r="E118" s="37">
        <v>199.55000000000004</v>
      </c>
      <c r="F118" s="37">
        <v>198.25000000000003</v>
      </c>
      <c r="G118" s="37">
        <v>197.35000000000005</v>
      </c>
      <c r="H118" s="37">
        <v>201.75000000000003</v>
      </c>
      <c r="I118" s="37">
        <v>202.65</v>
      </c>
      <c r="J118" s="37">
        <v>203.95000000000002</v>
      </c>
      <c r="K118" s="28">
        <v>201.35</v>
      </c>
      <c r="L118" s="28">
        <v>199.15</v>
      </c>
      <c r="M118" s="28">
        <v>19.706189999999999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1108.8</v>
      </c>
      <c r="D119" s="37">
        <v>1108.3833333333334</v>
      </c>
      <c r="E119" s="37">
        <v>1098.0166666666669</v>
      </c>
      <c r="F119" s="37">
        <v>1087.2333333333333</v>
      </c>
      <c r="G119" s="37">
        <v>1076.8666666666668</v>
      </c>
      <c r="H119" s="37">
        <v>1119.166666666667</v>
      </c>
      <c r="I119" s="37">
        <v>1129.5333333333333</v>
      </c>
      <c r="J119" s="37">
        <v>1140.3166666666671</v>
      </c>
      <c r="K119" s="28">
        <v>1118.75</v>
      </c>
      <c r="L119" s="28">
        <v>1097.5999999999999</v>
      </c>
      <c r="M119" s="28">
        <v>25.166720000000002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4185.8500000000004</v>
      </c>
      <c r="D120" s="37">
        <v>4210.9000000000005</v>
      </c>
      <c r="E120" s="37">
        <v>4142.9500000000007</v>
      </c>
      <c r="F120" s="37">
        <v>4100.05</v>
      </c>
      <c r="G120" s="37">
        <v>4032.1000000000004</v>
      </c>
      <c r="H120" s="37">
        <v>4253.8000000000011</v>
      </c>
      <c r="I120" s="37">
        <v>4321.75</v>
      </c>
      <c r="J120" s="37">
        <v>4364.6500000000015</v>
      </c>
      <c r="K120" s="28">
        <v>4278.8500000000004</v>
      </c>
      <c r="L120" s="28">
        <v>4168</v>
      </c>
      <c r="M120" s="28">
        <v>3.0079500000000001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1455.1</v>
      </c>
      <c r="D121" s="37">
        <v>1456.8500000000001</v>
      </c>
      <c r="E121" s="37">
        <v>1443.7000000000003</v>
      </c>
      <c r="F121" s="37">
        <v>1432.3000000000002</v>
      </c>
      <c r="G121" s="37">
        <v>1419.1500000000003</v>
      </c>
      <c r="H121" s="37">
        <v>1468.2500000000002</v>
      </c>
      <c r="I121" s="37">
        <v>1481.4000000000003</v>
      </c>
      <c r="J121" s="37">
        <v>1492.8000000000002</v>
      </c>
      <c r="K121" s="28">
        <v>1470</v>
      </c>
      <c r="L121" s="28">
        <v>1445.45</v>
      </c>
      <c r="M121" s="28">
        <v>34.284419999999997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2021.4</v>
      </c>
      <c r="D122" s="37">
        <v>2022.55</v>
      </c>
      <c r="E122" s="37">
        <v>2011.85</v>
      </c>
      <c r="F122" s="37">
        <v>2002.3</v>
      </c>
      <c r="G122" s="37">
        <v>1991.6</v>
      </c>
      <c r="H122" s="37">
        <v>2032.1</v>
      </c>
      <c r="I122" s="37">
        <v>2042.8000000000002</v>
      </c>
      <c r="J122" s="37">
        <v>2052.35</v>
      </c>
      <c r="K122" s="28">
        <v>2033.25</v>
      </c>
      <c r="L122" s="28">
        <v>2013</v>
      </c>
      <c r="M122" s="28">
        <v>2.3560500000000002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882.9</v>
      </c>
      <c r="D123" s="37">
        <v>884.41666666666663</v>
      </c>
      <c r="E123" s="37">
        <v>877.83333333333326</v>
      </c>
      <c r="F123" s="37">
        <v>872.76666666666665</v>
      </c>
      <c r="G123" s="37">
        <v>866.18333333333328</v>
      </c>
      <c r="H123" s="37">
        <v>889.48333333333323</v>
      </c>
      <c r="I123" s="37">
        <v>896.06666666666649</v>
      </c>
      <c r="J123" s="37">
        <v>901.13333333333321</v>
      </c>
      <c r="K123" s="28">
        <v>891</v>
      </c>
      <c r="L123" s="28">
        <v>879.35</v>
      </c>
      <c r="M123" s="28">
        <v>1.2103600000000001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359.15</v>
      </c>
      <c r="D124" s="37">
        <v>358.35000000000008</v>
      </c>
      <c r="E124" s="37">
        <v>351.90000000000015</v>
      </c>
      <c r="F124" s="37">
        <v>344.65000000000009</v>
      </c>
      <c r="G124" s="37">
        <v>338.20000000000016</v>
      </c>
      <c r="H124" s="37">
        <v>365.60000000000014</v>
      </c>
      <c r="I124" s="37">
        <v>372.05000000000007</v>
      </c>
      <c r="J124" s="37">
        <v>379.30000000000013</v>
      </c>
      <c r="K124" s="28">
        <v>364.8</v>
      </c>
      <c r="L124" s="28">
        <v>351.1</v>
      </c>
      <c r="M124" s="28">
        <v>19.40314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684.55</v>
      </c>
      <c r="D125" s="37">
        <v>683.35</v>
      </c>
      <c r="E125" s="37">
        <v>679.7</v>
      </c>
      <c r="F125" s="37">
        <v>674.85</v>
      </c>
      <c r="G125" s="37">
        <v>671.2</v>
      </c>
      <c r="H125" s="37">
        <v>688.2</v>
      </c>
      <c r="I125" s="37">
        <v>691.84999999999991</v>
      </c>
      <c r="J125" s="37">
        <v>696.7</v>
      </c>
      <c r="K125" s="28">
        <v>687</v>
      </c>
      <c r="L125" s="28">
        <v>678.5</v>
      </c>
      <c r="M125" s="28">
        <v>32.959409999999998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436.7</v>
      </c>
      <c r="D126" s="37">
        <v>432.83333333333331</v>
      </c>
      <c r="E126" s="37">
        <v>426.86666666666662</v>
      </c>
      <c r="F126" s="37">
        <v>417.0333333333333</v>
      </c>
      <c r="G126" s="37">
        <v>411.06666666666661</v>
      </c>
      <c r="H126" s="37">
        <v>442.66666666666663</v>
      </c>
      <c r="I126" s="37">
        <v>448.63333333333333</v>
      </c>
      <c r="J126" s="37">
        <v>458.46666666666664</v>
      </c>
      <c r="K126" s="28">
        <v>438.8</v>
      </c>
      <c r="L126" s="28">
        <v>423</v>
      </c>
      <c r="M126" s="28">
        <v>38.221800000000002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611.35</v>
      </c>
      <c r="D127" s="37">
        <v>610.85</v>
      </c>
      <c r="E127" s="37">
        <v>602.90000000000009</v>
      </c>
      <c r="F127" s="37">
        <v>594.45000000000005</v>
      </c>
      <c r="G127" s="37">
        <v>586.50000000000011</v>
      </c>
      <c r="H127" s="37">
        <v>619.30000000000007</v>
      </c>
      <c r="I127" s="37">
        <v>627.25000000000011</v>
      </c>
      <c r="J127" s="37">
        <v>635.70000000000005</v>
      </c>
      <c r="K127" s="28">
        <v>618.79999999999995</v>
      </c>
      <c r="L127" s="28">
        <v>602.4</v>
      </c>
      <c r="M127" s="28">
        <v>62.533009999999997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1915.7</v>
      </c>
      <c r="D128" s="37">
        <v>1925.2166666666665</v>
      </c>
      <c r="E128" s="37">
        <v>1900.4833333333329</v>
      </c>
      <c r="F128" s="37">
        <v>1885.2666666666664</v>
      </c>
      <c r="G128" s="37">
        <v>1860.5333333333328</v>
      </c>
      <c r="H128" s="37">
        <v>1940.4333333333329</v>
      </c>
      <c r="I128" s="37">
        <v>1965.1666666666665</v>
      </c>
      <c r="J128" s="37">
        <v>1980.383333333333</v>
      </c>
      <c r="K128" s="28">
        <v>1949.95</v>
      </c>
      <c r="L128" s="28">
        <v>1910</v>
      </c>
      <c r="M128" s="28">
        <v>27.678540000000002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79.599999999999994</v>
      </c>
      <c r="D129" s="37">
        <v>79.95</v>
      </c>
      <c r="E129" s="37">
        <v>78.800000000000011</v>
      </c>
      <c r="F129" s="37">
        <v>78.000000000000014</v>
      </c>
      <c r="G129" s="37">
        <v>76.850000000000023</v>
      </c>
      <c r="H129" s="37">
        <v>80.75</v>
      </c>
      <c r="I129" s="37">
        <v>81.900000000000006</v>
      </c>
      <c r="J129" s="37">
        <v>82.699999999999989</v>
      </c>
      <c r="K129" s="28">
        <v>81.099999999999994</v>
      </c>
      <c r="L129" s="28">
        <v>79.150000000000006</v>
      </c>
      <c r="M129" s="28">
        <v>41.619669999999999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3624.5</v>
      </c>
      <c r="D130" s="37">
        <v>3637.5</v>
      </c>
      <c r="E130" s="37">
        <v>3599</v>
      </c>
      <c r="F130" s="37">
        <v>3573.5</v>
      </c>
      <c r="G130" s="37">
        <v>3535</v>
      </c>
      <c r="H130" s="37">
        <v>3663</v>
      </c>
      <c r="I130" s="37">
        <v>3701.5</v>
      </c>
      <c r="J130" s="37">
        <v>3727</v>
      </c>
      <c r="K130" s="28">
        <v>3676</v>
      </c>
      <c r="L130" s="28">
        <v>3612</v>
      </c>
      <c r="M130" s="28">
        <v>1.3009200000000001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422.35</v>
      </c>
      <c r="D131" s="37">
        <v>422.7</v>
      </c>
      <c r="E131" s="37">
        <v>418.54999999999995</v>
      </c>
      <c r="F131" s="37">
        <v>414.74999999999994</v>
      </c>
      <c r="G131" s="37">
        <v>410.59999999999991</v>
      </c>
      <c r="H131" s="37">
        <v>426.5</v>
      </c>
      <c r="I131" s="37">
        <v>430.65</v>
      </c>
      <c r="J131" s="37">
        <v>434.45000000000005</v>
      </c>
      <c r="K131" s="28">
        <v>426.85</v>
      </c>
      <c r="L131" s="28">
        <v>418.9</v>
      </c>
      <c r="M131" s="28">
        <v>18.51089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4461.1000000000004</v>
      </c>
      <c r="D132" s="37">
        <v>4485.4833333333336</v>
      </c>
      <c r="E132" s="37">
        <v>4426.1166666666668</v>
      </c>
      <c r="F132" s="37">
        <v>4391.1333333333332</v>
      </c>
      <c r="G132" s="37">
        <v>4331.7666666666664</v>
      </c>
      <c r="H132" s="37">
        <v>4520.4666666666672</v>
      </c>
      <c r="I132" s="37">
        <v>4579.8333333333339</v>
      </c>
      <c r="J132" s="37">
        <v>4614.8166666666675</v>
      </c>
      <c r="K132" s="28">
        <v>4544.8500000000004</v>
      </c>
      <c r="L132" s="28">
        <v>4450.5</v>
      </c>
      <c r="M132" s="28">
        <v>2.4553099999999999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1962.3</v>
      </c>
      <c r="D133" s="37">
        <v>1966.2333333333333</v>
      </c>
      <c r="E133" s="37">
        <v>1947.3666666666668</v>
      </c>
      <c r="F133" s="37">
        <v>1932.4333333333334</v>
      </c>
      <c r="G133" s="37">
        <v>1913.5666666666668</v>
      </c>
      <c r="H133" s="37">
        <v>1981.1666666666667</v>
      </c>
      <c r="I133" s="37">
        <v>2000.0333333333331</v>
      </c>
      <c r="J133" s="37">
        <v>2014.9666666666667</v>
      </c>
      <c r="K133" s="28">
        <v>1985.1</v>
      </c>
      <c r="L133" s="28">
        <v>1951.3</v>
      </c>
      <c r="M133" s="28">
        <v>11.72733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560.70000000000005</v>
      </c>
      <c r="D134" s="37">
        <v>562.58333333333337</v>
      </c>
      <c r="E134" s="37">
        <v>557.16666666666674</v>
      </c>
      <c r="F134" s="37">
        <v>553.63333333333333</v>
      </c>
      <c r="G134" s="37">
        <v>548.2166666666667</v>
      </c>
      <c r="H134" s="37">
        <v>566.11666666666679</v>
      </c>
      <c r="I134" s="37">
        <v>571.53333333333353</v>
      </c>
      <c r="J134" s="37">
        <v>575.06666666666683</v>
      </c>
      <c r="K134" s="28">
        <v>568</v>
      </c>
      <c r="L134" s="28">
        <v>559.04999999999995</v>
      </c>
      <c r="M134" s="28">
        <v>6.5722100000000001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652.54999999999995</v>
      </c>
      <c r="D135" s="37">
        <v>653.38333333333333</v>
      </c>
      <c r="E135" s="37">
        <v>647.76666666666665</v>
      </c>
      <c r="F135" s="37">
        <v>642.98333333333335</v>
      </c>
      <c r="G135" s="37">
        <v>637.36666666666667</v>
      </c>
      <c r="H135" s="37">
        <v>658.16666666666663</v>
      </c>
      <c r="I135" s="37">
        <v>663.78333333333319</v>
      </c>
      <c r="J135" s="37">
        <v>668.56666666666661</v>
      </c>
      <c r="K135" s="28">
        <v>659</v>
      </c>
      <c r="L135" s="28">
        <v>648.6</v>
      </c>
      <c r="M135" s="28">
        <v>3.93872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85257.7</v>
      </c>
      <c r="D136" s="37">
        <v>85186.566666666666</v>
      </c>
      <c r="E136" s="37">
        <v>84483.183333333334</v>
      </c>
      <c r="F136" s="37">
        <v>83708.666666666672</v>
      </c>
      <c r="G136" s="37">
        <v>83005.28333333334</v>
      </c>
      <c r="H136" s="37">
        <v>85961.083333333328</v>
      </c>
      <c r="I136" s="37">
        <v>86664.46666666666</v>
      </c>
      <c r="J136" s="37">
        <v>87438.983333333323</v>
      </c>
      <c r="K136" s="28">
        <v>85889.95</v>
      </c>
      <c r="L136" s="28">
        <v>84412.05</v>
      </c>
      <c r="M136" s="28">
        <v>0.11784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219.8</v>
      </c>
      <c r="D137" s="37">
        <v>218.75</v>
      </c>
      <c r="E137" s="37">
        <v>216.2</v>
      </c>
      <c r="F137" s="37">
        <v>212.6</v>
      </c>
      <c r="G137" s="37">
        <v>210.04999999999998</v>
      </c>
      <c r="H137" s="37">
        <v>222.35</v>
      </c>
      <c r="I137" s="37">
        <v>224.9</v>
      </c>
      <c r="J137" s="37">
        <v>228.5</v>
      </c>
      <c r="K137" s="28">
        <v>221.3</v>
      </c>
      <c r="L137" s="28">
        <v>215.15</v>
      </c>
      <c r="M137" s="28">
        <v>84.657539999999997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1306.4000000000001</v>
      </c>
      <c r="D138" s="37">
        <v>1311.3333333333333</v>
      </c>
      <c r="E138" s="37">
        <v>1295.6666666666665</v>
      </c>
      <c r="F138" s="37">
        <v>1284.9333333333332</v>
      </c>
      <c r="G138" s="37">
        <v>1269.2666666666664</v>
      </c>
      <c r="H138" s="37">
        <v>1322.0666666666666</v>
      </c>
      <c r="I138" s="37">
        <v>1337.7333333333331</v>
      </c>
      <c r="J138" s="37">
        <v>1348.4666666666667</v>
      </c>
      <c r="K138" s="28">
        <v>1327</v>
      </c>
      <c r="L138" s="28">
        <v>1300.5999999999999</v>
      </c>
      <c r="M138" s="28">
        <v>19.302209999999999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105.4</v>
      </c>
      <c r="D139" s="37">
        <v>106.13333333333333</v>
      </c>
      <c r="E139" s="37">
        <v>103.86666666666665</v>
      </c>
      <c r="F139" s="37">
        <v>102.33333333333331</v>
      </c>
      <c r="G139" s="37">
        <v>100.06666666666663</v>
      </c>
      <c r="H139" s="37">
        <v>107.66666666666666</v>
      </c>
      <c r="I139" s="37">
        <v>109.93333333333334</v>
      </c>
      <c r="J139" s="37">
        <v>111.46666666666667</v>
      </c>
      <c r="K139" s="28">
        <v>108.4</v>
      </c>
      <c r="L139" s="28">
        <v>104.6</v>
      </c>
      <c r="M139" s="28">
        <v>141.35647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520.5</v>
      </c>
      <c r="D140" s="37">
        <v>519.15</v>
      </c>
      <c r="E140" s="37">
        <v>514.79999999999995</v>
      </c>
      <c r="F140" s="37">
        <v>509.1</v>
      </c>
      <c r="G140" s="37">
        <v>504.75</v>
      </c>
      <c r="H140" s="37">
        <v>524.84999999999991</v>
      </c>
      <c r="I140" s="37">
        <v>529.20000000000005</v>
      </c>
      <c r="J140" s="37">
        <v>534.89999999999986</v>
      </c>
      <c r="K140" s="28">
        <v>523.5</v>
      </c>
      <c r="L140" s="28">
        <v>513.45000000000005</v>
      </c>
      <c r="M140" s="28">
        <v>9.4593799999999995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8888.75</v>
      </c>
      <c r="D141" s="37">
        <v>8927.1666666666661</v>
      </c>
      <c r="E141" s="37">
        <v>8831.5833333333321</v>
      </c>
      <c r="F141" s="37">
        <v>8774.4166666666661</v>
      </c>
      <c r="G141" s="37">
        <v>8678.8333333333321</v>
      </c>
      <c r="H141" s="37">
        <v>8984.3333333333321</v>
      </c>
      <c r="I141" s="37">
        <v>9079.9166666666642</v>
      </c>
      <c r="J141" s="37">
        <v>9137.0833333333321</v>
      </c>
      <c r="K141" s="28">
        <v>9022.75</v>
      </c>
      <c r="L141" s="28">
        <v>8870</v>
      </c>
      <c r="M141" s="28">
        <v>3.9790199999999998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800.2</v>
      </c>
      <c r="D142" s="37">
        <v>800.18333333333339</v>
      </c>
      <c r="E142" s="37">
        <v>788.46666666666681</v>
      </c>
      <c r="F142" s="37">
        <v>776.73333333333346</v>
      </c>
      <c r="G142" s="37">
        <v>765.01666666666688</v>
      </c>
      <c r="H142" s="37">
        <v>811.91666666666674</v>
      </c>
      <c r="I142" s="37">
        <v>823.63333333333344</v>
      </c>
      <c r="J142" s="37">
        <v>835.36666666666667</v>
      </c>
      <c r="K142" s="28">
        <v>811.9</v>
      </c>
      <c r="L142" s="28">
        <v>788.45</v>
      </c>
      <c r="M142" s="28">
        <v>2.85209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382.35</v>
      </c>
      <c r="D143" s="37">
        <v>383.58333333333331</v>
      </c>
      <c r="E143" s="37">
        <v>377.76666666666665</v>
      </c>
      <c r="F143" s="37">
        <v>373.18333333333334</v>
      </c>
      <c r="G143" s="37">
        <v>367.36666666666667</v>
      </c>
      <c r="H143" s="37">
        <v>388.16666666666663</v>
      </c>
      <c r="I143" s="37">
        <v>393.98333333333335</v>
      </c>
      <c r="J143" s="37">
        <v>398.56666666666661</v>
      </c>
      <c r="K143" s="28">
        <v>389.4</v>
      </c>
      <c r="L143" s="28">
        <v>379</v>
      </c>
      <c r="M143" s="28">
        <v>15.23884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1366.5</v>
      </c>
      <c r="D144" s="37">
        <v>1372.8833333333332</v>
      </c>
      <c r="E144" s="37">
        <v>1352.7666666666664</v>
      </c>
      <c r="F144" s="37">
        <v>1339.0333333333333</v>
      </c>
      <c r="G144" s="37">
        <v>1318.9166666666665</v>
      </c>
      <c r="H144" s="37">
        <v>1386.6166666666663</v>
      </c>
      <c r="I144" s="37">
        <v>1406.7333333333331</v>
      </c>
      <c r="J144" s="37">
        <v>1420.4666666666662</v>
      </c>
      <c r="K144" s="28">
        <v>1393</v>
      </c>
      <c r="L144" s="28">
        <v>1359.15</v>
      </c>
      <c r="M144" s="28">
        <v>2.4444300000000001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3187.15</v>
      </c>
      <c r="D145" s="37">
        <v>3195.4</v>
      </c>
      <c r="E145" s="37">
        <v>3156.8</v>
      </c>
      <c r="F145" s="37">
        <v>3126.4500000000003</v>
      </c>
      <c r="G145" s="37">
        <v>3087.8500000000004</v>
      </c>
      <c r="H145" s="37">
        <v>3225.75</v>
      </c>
      <c r="I145" s="37">
        <v>3264.3499999999995</v>
      </c>
      <c r="J145" s="37">
        <v>3294.7</v>
      </c>
      <c r="K145" s="28">
        <v>3234</v>
      </c>
      <c r="L145" s="28">
        <v>3165.05</v>
      </c>
      <c r="M145" s="28">
        <v>3.6427200000000002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2061.0500000000002</v>
      </c>
      <c r="D146" s="37">
        <v>2075.9333333333334</v>
      </c>
      <c r="E146" s="37">
        <v>2040.166666666667</v>
      </c>
      <c r="F146" s="37">
        <v>2019.2833333333338</v>
      </c>
      <c r="G146" s="37">
        <v>1983.5166666666673</v>
      </c>
      <c r="H146" s="37">
        <v>2096.8166666666666</v>
      </c>
      <c r="I146" s="37">
        <v>2132.583333333333</v>
      </c>
      <c r="J146" s="37">
        <v>2153.4666666666662</v>
      </c>
      <c r="K146" s="28">
        <v>2111.6999999999998</v>
      </c>
      <c r="L146" s="28">
        <v>2055.0500000000002</v>
      </c>
      <c r="M146" s="28">
        <v>5.9097200000000001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1030.5999999999999</v>
      </c>
      <c r="D147" s="37">
        <v>1033.1666666666667</v>
      </c>
      <c r="E147" s="37">
        <v>1025.3333333333335</v>
      </c>
      <c r="F147" s="37">
        <v>1020.0666666666668</v>
      </c>
      <c r="G147" s="37">
        <v>1012.2333333333336</v>
      </c>
      <c r="H147" s="37">
        <v>1038.4333333333334</v>
      </c>
      <c r="I147" s="37">
        <v>1046.2666666666669</v>
      </c>
      <c r="J147" s="37">
        <v>1051.5333333333333</v>
      </c>
      <c r="K147" s="28">
        <v>1041</v>
      </c>
      <c r="L147" s="28">
        <v>1027.9000000000001</v>
      </c>
      <c r="M147" s="28">
        <v>6.4580500000000001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</v>
      </c>
      <c r="D148" s="37">
        <v>122.36666666666667</v>
      </c>
      <c r="E148" s="37">
        <v>121.33333333333334</v>
      </c>
      <c r="F148" s="37">
        <v>120.66666666666667</v>
      </c>
      <c r="G148" s="37">
        <v>119.63333333333334</v>
      </c>
      <c r="H148" s="37">
        <v>123.03333333333335</v>
      </c>
      <c r="I148" s="37">
        <v>124.06666666666668</v>
      </c>
      <c r="J148" s="37">
        <v>124.73333333333335</v>
      </c>
      <c r="K148" s="28">
        <v>123.4</v>
      </c>
      <c r="L148" s="28">
        <v>121.7</v>
      </c>
      <c r="M148" s="28">
        <v>94.585009999999997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168.45</v>
      </c>
      <c r="D149" s="37">
        <v>167.36666666666665</v>
      </c>
      <c r="E149" s="37">
        <v>165.8833333333333</v>
      </c>
      <c r="F149" s="37">
        <v>163.31666666666666</v>
      </c>
      <c r="G149" s="37">
        <v>161.83333333333331</v>
      </c>
      <c r="H149" s="37">
        <v>169.93333333333328</v>
      </c>
      <c r="I149" s="37">
        <v>171.41666666666663</v>
      </c>
      <c r="J149" s="37">
        <v>173.98333333333326</v>
      </c>
      <c r="K149" s="28">
        <v>168.85</v>
      </c>
      <c r="L149" s="28">
        <v>164.8</v>
      </c>
      <c r="M149" s="28">
        <v>278.66331000000002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80.349999999999994</v>
      </c>
      <c r="D150" s="37">
        <v>79.916666666666671</v>
      </c>
      <c r="E150" s="37">
        <v>79.333333333333343</v>
      </c>
      <c r="F150" s="37">
        <v>78.316666666666677</v>
      </c>
      <c r="G150" s="37">
        <v>77.733333333333348</v>
      </c>
      <c r="H150" s="37">
        <v>80.933333333333337</v>
      </c>
      <c r="I150" s="37">
        <v>81.51666666666668</v>
      </c>
      <c r="J150" s="37">
        <v>82.533333333333331</v>
      </c>
      <c r="K150" s="28">
        <v>80.5</v>
      </c>
      <c r="L150" s="28">
        <v>78.900000000000006</v>
      </c>
      <c r="M150" s="28">
        <v>131.55323000000001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4273.05</v>
      </c>
      <c r="D151" s="37">
        <v>4261.0166666666664</v>
      </c>
      <c r="E151" s="37">
        <v>4224.0333333333328</v>
      </c>
      <c r="F151" s="37">
        <v>4175.0166666666664</v>
      </c>
      <c r="G151" s="37">
        <v>4138.0333333333328</v>
      </c>
      <c r="H151" s="37">
        <v>4310.0333333333328</v>
      </c>
      <c r="I151" s="37">
        <v>4347.0166666666664</v>
      </c>
      <c r="J151" s="37">
        <v>4396.0333333333328</v>
      </c>
      <c r="K151" s="28">
        <v>4298</v>
      </c>
      <c r="L151" s="28">
        <v>4212</v>
      </c>
      <c r="M151" s="28">
        <v>2.21774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19041.900000000001</v>
      </c>
      <c r="D152" s="37">
        <v>19098.316666666666</v>
      </c>
      <c r="E152" s="37">
        <v>18888.633333333331</v>
      </c>
      <c r="F152" s="37">
        <v>18735.366666666665</v>
      </c>
      <c r="G152" s="37">
        <v>18525.683333333331</v>
      </c>
      <c r="H152" s="37">
        <v>19251.583333333332</v>
      </c>
      <c r="I152" s="37">
        <v>19461.266666666666</v>
      </c>
      <c r="J152" s="37">
        <v>19614.533333333333</v>
      </c>
      <c r="K152" s="28">
        <v>19308</v>
      </c>
      <c r="L152" s="28">
        <v>18945.05</v>
      </c>
      <c r="M152" s="28">
        <v>0.59370000000000001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297.8</v>
      </c>
      <c r="D153" s="37">
        <v>297.01666666666665</v>
      </c>
      <c r="E153" s="37">
        <v>294.0333333333333</v>
      </c>
      <c r="F153" s="37">
        <v>290.26666666666665</v>
      </c>
      <c r="G153" s="37">
        <v>287.2833333333333</v>
      </c>
      <c r="H153" s="37">
        <v>300.7833333333333</v>
      </c>
      <c r="I153" s="37">
        <v>303.76666666666665</v>
      </c>
      <c r="J153" s="37">
        <v>307.5333333333333</v>
      </c>
      <c r="K153" s="28">
        <v>300</v>
      </c>
      <c r="L153" s="28">
        <v>293.25</v>
      </c>
      <c r="M153" s="28">
        <v>3.0820599999999998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1026</v>
      </c>
      <c r="D154" s="37">
        <v>1034.25</v>
      </c>
      <c r="E154" s="37">
        <v>1012.2</v>
      </c>
      <c r="F154" s="37">
        <v>998.40000000000009</v>
      </c>
      <c r="G154" s="37">
        <v>976.35000000000014</v>
      </c>
      <c r="H154" s="37">
        <v>1048.05</v>
      </c>
      <c r="I154" s="37">
        <v>1070.1000000000001</v>
      </c>
      <c r="J154" s="37">
        <v>1083.8999999999999</v>
      </c>
      <c r="K154" s="28">
        <v>1056.3</v>
      </c>
      <c r="L154" s="28">
        <v>1020.45</v>
      </c>
      <c r="M154" s="28">
        <v>10.49263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132.1</v>
      </c>
      <c r="D155" s="37">
        <v>132.65</v>
      </c>
      <c r="E155" s="37">
        <v>131.15</v>
      </c>
      <c r="F155" s="37">
        <v>130.19999999999999</v>
      </c>
      <c r="G155" s="37">
        <v>128.69999999999999</v>
      </c>
      <c r="H155" s="37">
        <v>133.60000000000002</v>
      </c>
      <c r="I155" s="37">
        <v>135.10000000000002</v>
      </c>
      <c r="J155" s="37">
        <v>136.05000000000004</v>
      </c>
      <c r="K155" s="28">
        <v>134.15</v>
      </c>
      <c r="L155" s="28">
        <v>131.69999999999999</v>
      </c>
      <c r="M155" s="28">
        <v>108.70488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193.65</v>
      </c>
      <c r="D156" s="37">
        <v>194.73333333333335</v>
      </c>
      <c r="E156" s="37">
        <v>192.16666666666669</v>
      </c>
      <c r="F156" s="37">
        <v>190.68333333333334</v>
      </c>
      <c r="G156" s="37">
        <v>188.11666666666667</v>
      </c>
      <c r="H156" s="37">
        <v>196.2166666666667</v>
      </c>
      <c r="I156" s="37">
        <v>198.78333333333336</v>
      </c>
      <c r="J156" s="37">
        <v>200.26666666666671</v>
      </c>
      <c r="K156" s="28">
        <v>197.3</v>
      </c>
      <c r="L156" s="28">
        <v>193.25</v>
      </c>
      <c r="M156" s="28">
        <v>15.58539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709.45</v>
      </c>
      <c r="D157" s="37">
        <v>713.5</v>
      </c>
      <c r="E157" s="37">
        <v>702.25</v>
      </c>
      <c r="F157" s="37">
        <v>695.05</v>
      </c>
      <c r="G157" s="37">
        <v>683.8</v>
      </c>
      <c r="H157" s="37">
        <v>720.7</v>
      </c>
      <c r="I157" s="37">
        <v>731.95</v>
      </c>
      <c r="J157" s="37">
        <v>739.15000000000009</v>
      </c>
      <c r="K157" s="28">
        <v>724.75</v>
      </c>
      <c r="L157" s="28">
        <v>706.3</v>
      </c>
      <c r="M157" s="28">
        <v>12.215730000000001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3091.8</v>
      </c>
      <c r="D158" s="37">
        <v>3104.3333333333335</v>
      </c>
      <c r="E158" s="37">
        <v>3064.6166666666668</v>
      </c>
      <c r="F158" s="37">
        <v>3037.4333333333334</v>
      </c>
      <c r="G158" s="37">
        <v>2997.7166666666667</v>
      </c>
      <c r="H158" s="37">
        <v>3131.5166666666669</v>
      </c>
      <c r="I158" s="37">
        <v>3171.2333333333331</v>
      </c>
      <c r="J158" s="37">
        <v>3198.416666666667</v>
      </c>
      <c r="K158" s="28">
        <v>3144.05</v>
      </c>
      <c r="L158" s="28">
        <v>3077.15</v>
      </c>
      <c r="M158" s="28">
        <v>1.0204299999999999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489.9</v>
      </c>
      <c r="D159" s="37">
        <v>493.85000000000008</v>
      </c>
      <c r="E159" s="37">
        <v>483.15000000000015</v>
      </c>
      <c r="F159" s="37">
        <v>476.40000000000009</v>
      </c>
      <c r="G159" s="37">
        <v>465.70000000000016</v>
      </c>
      <c r="H159" s="37">
        <v>500.60000000000014</v>
      </c>
      <c r="I159" s="37">
        <v>511.30000000000007</v>
      </c>
      <c r="J159" s="37">
        <v>518.05000000000018</v>
      </c>
      <c r="K159" s="28">
        <v>504.55</v>
      </c>
      <c r="L159" s="28">
        <v>487.1</v>
      </c>
      <c r="M159" s="28">
        <v>5.47492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3265.15</v>
      </c>
      <c r="D160" s="37">
        <v>3287.7833333333333</v>
      </c>
      <c r="E160" s="37">
        <v>3227.3666666666668</v>
      </c>
      <c r="F160" s="37">
        <v>3189.5833333333335</v>
      </c>
      <c r="G160" s="37">
        <v>3129.166666666667</v>
      </c>
      <c r="H160" s="37">
        <v>3325.5666666666666</v>
      </c>
      <c r="I160" s="37">
        <v>3385.9833333333336</v>
      </c>
      <c r="J160" s="37">
        <v>3423.7666666666664</v>
      </c>
      <c r="K160" s="28">
        <v>3348.2</v>
      </c>
      <c r="L160" s="28">
        <v>3250</v>
      </c>
      <c r="M160" s="28">
        <v>2.3538399999999999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49858.95</v>
      </c>
      <c r="D161" s="37">
        <v>50095.933333333327</v>
      </c>
      <c r="E161" s="37">
        <v>49499.516666666656</v>
      </c>
      <c r="F161" s="37">
        <v>49140.083333333328</v>
      </c>
      <c r="G161" s="37">
        <v>48543.666666666657</v>
      </c>
      <c r="H161" s="37">
        <v>50455.366666666654</v>
      </c>
      <c r="I161" s="37">
        <v>51051.783333333326</v>
      </c>
      <c r="J161" s="37">
        <v>51411.216666666653</v>
      </c>
      <c r="K161" s="28">
        <v>50692.35</v>
      </c>
      <c r="L161" s="28">
        <v>49736.5</v>
      </c>
      <c r="M161" s="28">
        <v>0.13961999999999999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3351.65</v>
      </c>
      <c r="D162" s="37">
        <v>3372.9833333333336</v>
      </c>
      <c r="E162" s="37">
        <v>3317.166666666667</v>
      </c>
      <c r="F162" s="37">
        <v>3282.6833333333334</v>
      </c>
      <c r="G162" s="37">
        <v>3226.8666666666668</v>
      </c>
      <c r="H162" s="37">
        <v>3407.4666666666672</v>
      </c>
      <c r="I162" s="37">
        <v>3463.2833333333338</v>
      </c>
      <c r="J162" s="37">
        <v>3497.7666666666673</v>
      </c>
      <c r="K162" s="28">
        <v>3428.8</v>
      </c>
      <c r="L162" s="28">
        <v>3338.5</v>
      </c>
      <c r="M162" s="28">
        <v>3.4741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216.1</v>
      </c>
      <c r="D163" s="37">
        <v>216.26666666666665</v>
      </c>
      <c r="E163" s="37">
        <v>214.6333333333333</v>
      </c>
      <c r="F163" s="37">
        <v>213.16666666666666</v>
      </c>
      <c r="G163" s="37">
        <v>211.5333333333333</v>
      </c>
      <c r="H163" s="37">
        <v>217.73333333333329</v>
      </c>
      <c r="I163" s="37">
        <v>219.36666666666662</v>
      </c>
      <c r="J163" s="37">
        <v>220.83333333333329</v>
      </c>
      <c r="K163" s="28">
        <v>217.9</v>
      </c>
      <c r="L163" s="28">
        <v>214.8</v>
      </c>
      <c r="M163" s="28">
        <v>14.1944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2815.8</v>
      </c>
      <c r="D164" s="37">
        <v>2823.0833333333335</v>
      </c>
      <c r="E164" s="37">
        <v>2790.7166666666672</v>
      </c>
      <c r="F164" s="37">
        <v>2765.6333333333337</v>
      </c>
      <c r="G164" s="37">
        <v>2733.2666666666673</v>
      </c>
      <c r="H164" s="37">
        <v>2848.166666666667</v>
      </c>
      <c r="I164" s="37">
        <v>2880.5333333333328</v>
      </c>
      <c r="J164" s="37">
        <v>2905.6166666666668</v>
      </c>
      <c r="K164" s="28">
        <v>2855.45</v>
      </c>
      <c r="L164" s="28">
        <v>2798</v>
      </c>
      <c r="M164" s="28">
        <v>2.3499699999999999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1009.4</v>
      </c>
      <c r="D165" s="37">
        <v>1016.8000000000001</v>
      </c>
      <c r="E165" s="37">
        <v>999.60000000000014</v>
      </c>
      <c r="F165" s="37">
        <v>989.80000000000007</v>
      </c>
      <c r="G165" s="37">
        <v>972.60000000000014</v>
      </c>
      <c r="H165" s="37">
        <v>1026.6000000000001</v>
      </c>
      <c r="I165" s="37">
        <v>1043.8000000000002</v>
      </c>
      <c r="J165" s="37">
        <v>1053.6000000000001</v>
      </c>
      <c r="K165" s="28">
        <v>1034</v>
      </c>
      <c r="L165" s="28">
        <v>1007</v>
      </c>
      <c r="M165" s="28">
        <v>11.18857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2494.25</v>
      </c>
      <c r="D166" s="37">
        <v>2500.1166666666668</v>
      </c>
      <c r="E166" s="37">
        <v>2480.4833333333336</v>
      </c>
      <c r="F166" s="37">
        <v>2466.7166666666667</v>
      </c>
      <c r="G166" s="37">
        <v>2447.0833333333335</v>
      </c>
      <c r="H166" s="37">
        <v>2513.8833333333337</v>
      </c>
      <c r="I166" s="37">
        <v>2533.5166666666669</v>
      </c>
      <c r="J166" s="37">
        <v>2547.2833333333338</v>
      </c>
      <c r="K166" s="28">
        <v>2519.75</v>
      </c>
      <c r="L166" s="28">
        <v>2486.35</v>
      </c>
      <c r="M166" s="28">
        <v>1.1663600000000001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116.5</v>
      </c>
      <c r="D167" s="37">
        <v>115.68333333333332</v>
      </c>
      <c r="E167" s="37">
        <v>114.41666666666664</v>
      </c>
      <c r="F167" s="37">
        <v>112.33333333333331</v>
      </c>
      <c r="G167" s="37">
        <v>111.06666666666663</v>
      </c>
      <c r="H167" s="37">
        <v>117.76666666666665</v>
      </c>
      <c r="I167" s="37">
        <v>119.03333333333333</v>
      </c>
      <c r="J167" s="37">
        <v>121.11666666666666</v>
      </c>
      <c r="K167" s="28">
        <v>116.95</v>
      </c>
      <c r="L167" s="28">
        <v>113.6</v>
      </c>
      <c r="M167" s="28">
        <v>219.95115000000001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225.05</v>
      </c>
      <c r="D168" s="37">
        <v>225.68333333333331</v>
      </c>
      <c r="E168" s="37">
        <v>223.36666666666662</v>
      </c>
      <c r="F168" s="37">
        <v>221.68333333333331</v>
      </c>
      <c r="G168" s="37">
        <v>219.36666666666662</v>
      </c>
      <c r="H168" s="37">
        <v>227.36666666666662</v>
      </c>
      <c r="I168" s="37">
        <v>229.68333333333328</v>
      </c>
      <c r="J168" s="37">
        <v>231.36666666666662</v>
      </c>
      <c r="K168" s="28">
        <v>228</v>
      </c>
      <c r="L168" s="28">
        <v>224</v>
      </c>
      <c r="M168" s="28">
        <v>105.77776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483.7</v>
      </c>
      <c r="D169" s="37">
        <v>486.05</v>
      </c>
      <c r="E169" s="37">
        <v>478.3</v>
      </c>
      <c r="F169" s="37">
        <v>472.9</v>
      </c>
      <c r="G169" s="37">
        <v>465.15</v>
      </c>
      <c r="H169" s="37">
        <v>491.45000000000005</v>
      </c>
      <c r="I169" s="37">
        <v>499.20000000000005</v>
      </c>
      <c r="J169" s="37">
        <v>504.60000000000008</v>
      </c>
      <c r="K169" s="28">
        <v>493.8</v>
      </c>
      <c r="L169" s="28">
        <v>480.65</v>
      </c>
      <c r="M169" s="28">
        <v>2.5010400000000002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14243.55</v>
      </c>
      <c r="D170" s="37">
        <v>14167.949999999999</v>
      </c>
      <c r="E170" s="37">
        <v>14056.899999999998</v>
      </c>
      <c r="F170" s="37">
        <v>13870.249999999998</v>
      </c>
      <c r="G170" s="37">
        <v>13759.199999999997</v>
      </c>
      <c r="H170" s="37">
        <v>14354.599999999999</v>
      </c>
      <c r="I170" s="37">
        <v>14465.649999999998</v>
      </c>
      <c r="J170" s="37">
        <v>14652.3</v>
      </c>
      <c r="K170" s="28">
        <v>14279</v>
      </c>
      <c r="L170" s="28">
        <v>13981.3</v>
      </c>
      <c r="M170" s="28">
        <v>9.758E-2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37.200000000000003</v>
      </c>
      <c r="D171" s="37">
        <v>36.783333333333331</v>
      </c>
      <c r="E171" s="37">
        <v>36.066666666666663</v>
      </c>
      <c r="F171" s="37">
        <v>34.93333333333333</v>
      </c>
      <c r="G171" s="37">
        <v>34.216666666666661</v>
      </c>
      <c r="H171" s="37">
        <v>37.916666666666664</v>
      </c>
      <c r="I171" s="37">
        <v>38.633333333333333</v>
      </c>
      <c r="J171" s="37">
        <v>39.766666666666666</v>
      </c>
      <c r="K171" s="28">
        <v>37.5</v>
      </c>
      <c r="L171" s="28">
        <v>35.65</v>
      </c>
      <c r="M171" s="28">
        <v>929.81034999999997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107.95</v>
      </c>
      <c r="D172" s="37">
        <v>107.59999999999998</v>
      </c>
      <c r="E172" s="37">
        <v>105.94999999999996</v>
      </c>
      <c r="F172" s="37">
        <v>103.94999999999997</v>
      </c>
      <c r="G172" s="37">
        <v>102.29999999999995</v>
      </c>
      <c r="H172" s="37">
        <v>109.59999999999997</v>
      </c>
      <c r="I172" s="37">
        <v>111.24999999999997</v>
      </c>
      <c r="J172" s="37">
        <v>113.24999999999997</v>
      </c>
      <c r="K172" s="28">
        <v>109.25</v>
      </c>
      <c r="L172" s="28">
        <v>105.6</v>
      </c>
      <c r="M172" s="28">
        <v>52.84384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2596.85</v>
      </c>
      <c r="D173" s="37">
        <v>2591.6166666666668</v>
      </c>
      <c r="E173" s="37">
        <v>2577.2333333333336</v>
      </c>
      <c r="F173" s="37">
        <v>2557.6166666666668</v>
      </c>
      <c r="G173" s="37">
        <v>2543.2333333333336</v>
      </c>
      <c r="H173" s="37">
        <v>2611.2333333333336</v>
      </c>
      <c r="I173" s="37">
        <v>2625.6166666666668</v>
      </c>
      <c r="J173" s="37">
        <v>2645.2333333333336</v>
      </c>
      <c r="K173" s="28">
        <v>2606</v>
      </c>
      <c r="L173" s="28">
        <v>2572</v>
      </c>
      <c r="M173" s="28">
        <v>50.301720000000003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950.25</v>
      </c>
      <c r="D174" s="37">
        <v>943.7833333333333</v>
      </c>
      <c r="E174" s="37">
        <v>933.71666666666658</v>
      </c>
      <c r="F174" s="37">
        <v>917.18333333333328</v>
      </c>
      <c r="G174" s="37">
        <v>907.11666666666656</v>
      </c>
      <c r="H174" s="37">
        <v>960.31666666666661</v>
      </c>
      <c r="I174" s="37">
        <v>970.38333333333321</v>
      </c>
      <c r="J174" s="37">
        <v>986.91666666666663</v>
      </c>
      <c r="K174" s="28">
        <v>953.85</v>
      </c>
      <c r="L174" s="28">
        <v>927.25</v>
      </c>
      <c r="M174" s="28">
        <v>11.516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1311.35</v>
      </c>
      <c r="D175" s="37">
        <v>1304.4666666666665</v>
      </c>
      <c r="E175" s="37">
        <v>1291.9333333333329</v>
      </c>
      <c r="F175" s="37">
        <v>1272.5166666666664</v>
      </c>
      <c r="G175" s="37">
        <v>1259.9833333333329</v>
      </c>
      <c r="H175" s="37">
        <v>1323.883333333333</v>
      </c>
      <c r="I175" s="37">
        <v>1336.4166666666663</v>
      </c>
      <c r="J175" s="37">
        <v>1355.833333333333</v>
      </c>
      <c r="K175" s="28">
        <v>1317</v>
      </c>
      <c r="L175" s="28">
        <v>1285.05</v>
      </c>
      <c r="M175" s="28">
        <v>17.921939999999999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2621</v>
      </c>
      <c r="D176" s="37">
        <v>2628.5666666666666</v>
      </c>
      <c r="E176" s="37">
        <v>2599.2333333333331</v>
      </c>
      <c r="F176" s="37">
        <v>2577.4666666666667</v>
      </c>
      <c r="G176" s="37">
        <v>2548.1333333333332</v>
      </c>
      <c r="H176" s="37">
        <v>2650.333333333333</v>
      </c>
      <c r="I176" s="37">
        <v>2679.666666666667</v>
      </c>
      <c r="J176" s="37">
        <v>2701.4333333333329</v>
      </c>
      <c r="K176" s="28">
        <v>2657.9</v>
      </c>
      <c r="L176" s="28">
        <v>2606.8000000000002</v>
      </c>
      <c r="M176" s="28">
        <v>6.4101400000000002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21654.35</v>
      </c>
      <c r="D177" s="37">
        <v>21509.083333333332</v>
      </c>
      <c r="E177" s="37">
        <v>21318.166666666664</v>
      </c>
      <c r="F177" s="37">
        <v>20981.983333333334</v>
      </c>
      <c r="G177" s="37">
        <v>20791.066666666666</v>
      </c>
      <c r="H177" s="37">
        <v>21845.266666666663</v>
      </c>
      <c r="I177" s="37">
        <v>22036.183333333327</v>
      </c>
      <c r="J177" s="37">
        <v>22372.366666666661</v>
      </c>
      <c r="K177" s="28">
        <v>21700</v>
      </c>
      <c r="L177" s="28">
        <v>21172.9</v>
      </c>
      <c r="M177" s="28">
        <v>0.31067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1384.75</v>
      </c>
      <c r="D178" s="37">
        <v>1364.5833333333333</v>
      </c>
      <c r="E178" s="37">
        <v>1337.6166666666666</v>
      </c>
      <c r="F178" s="37">
        <v>1290.4833333333333</v>
      </c>
      <c r="G178" s="37">
        <v>1263.5166666666667</v>
      </c>
      <c r="H178" s="37">
        <v>1411.7166666666665</v>
      </c>
      <c r="I178" s="37">
        <v>1438.6833333333332</v>
      </c>
      <c r="J178" s="37">
        <v>1485.8166666666664</v>
      </c>
      <c r="K178" s="28">
        <v>1391.55</v>
      </c>
      <c r="L178" s="28">
        <v>1317.45</v>
      </c>
      <c r="M178" s="28">
        <v>16.117429999999999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2950.8</v>
      </c>
      <c r="D179" s="37">
        <v>2933.5666666666671</v>
      </c>
      <c r="E179" s="37">
        <v>2906.6333333333341</v>
      </c>
      <c r="F179" s="37">
        <v>2862.4666666666672</v>
      </c>
      <c r="G179" s="37">
        <v>2835.5333333333342</v>
      </c>
      <c r="H179" s="37">
        <v>2977.733333333334</v>
      </c>
      <c r="I179" s="37">
        <v>3004.6666666666674</v>
      </c>
      <c r="J179" s="37">
        <v>3048.8333333333339</v>
      </c>
      <c r="K179" s="28">
        <v>2960.5</v>
      </c>
      <c r="L179" s="28">
        <v>2889.4</v>
      </c>
      <c r="M179" s="28">
        <v>2.3075600000000001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519.79999999999995</v>
      </c>
      <c r="D180" s="37">
        <v>520.76666666666665</v>
      </c>
      <c r="E180" s="37">
        <v>516.0333333333333</v>
      </c>
      <c r="F180" s="37">
        <v>512.26666666666665</v>
      </c>
      <c r="G180" s="37">
        <v>507.5333333333333</v>
      </c>
      <c r="H180" s="37">
        <v>524.5333333333333</v>
      </c>
      <c r="I180" s="37">
        <v>529.26666666666665</v>
      </c>
      <c r="J180" s="37">
        <v>533.0333333333333</v>
      </c>
      <c r="K180" s="28">
        <v>525.5</v>
      </c>
      <c r="L180" s="28">
        <v>517</v>
      </c>
      <c r="M180" s="28">
        <v>10.3439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537.79999999999995</v>
      </c>
      <c r="D181" s="37">
        <v>538.19999999999993</v>
      </c>
      <c r="E181" s="37">
        <v>533.69999999999982</v>
      </c>
      <c r="F181" s="37">
        <v>529.59999999999991</v>
      </c>
      <c r="G181" s="37">
        <v>525.0999999999998</v>
      </c>
      <c r="H181" s="37">
        <v>542.29999999999984</v>
      </c>
      <c r="I181" s="37">
        <v>546.80000000000007</v>
      </c>
      <c r="J181" s="37">
        <v>550.89999999999986</v>
      </c>
      <c r="K181" s="28">
        <v>542.70000000000005</v>
      </c>
      <c r="L181" s="28">
        <v>534.1</v>
      </c>
      <c r="M181" s="28">
        <v>86.578680000000006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82.05</v>
      </c>
      <c r="D182" s="37">
        <v>81.5</v>
      </c>
      <c r="E182" s="37">
        <v>80.55</v>
      </c>
      <c r="F182" s="37">
        <v>79.05</v>
      </c>
      <c r="G182" s="37">
        <v>78.099999999999994</v>
      </c>
      <c r="H182" s="37">
        <v>83</v>
      </c>
      <c r="I182" s="37">
        <v>83.949999999999989</v>
      </c>
      <c r="J182" s="37">
        <v>85.45</v>
      </c>
      <c r="K182" s="28">
        <v>82.45</v>
      </c>
      <c r="L182" s="28">
        <v>80</v>
      </c>
      <c r="M182" s="28">
        <v>217.69067999999999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887.75</v>
      </c>
      <c r="D183" s="37">
        <v>887</v>
      </c>
      <c r="E183" s="37">
        <v>883.3</v>
      </c>
      <c r="F183" s="37">
        <v>878.84999999999991</v>
      </c>
      <c r="G183" s="37">
        <v>875.14999999999986</v>
      </c>
      <c r="H183" s="37">
        <v>891.45</v>
      </c>
      <c r="I183" s="37">
        <v>895.15000000000009</v>
      </c>
      <c r="J183" s="37">
        <v>899.60000000000014</v>
      </c>
      <c r="K183" s="28">
        <v>890.7</v>
      </c>
      <c r="L183" s="28">
        <v>882.55</v>
      </c>
      <c r="M183" s="28">
        <v>22.526610000000002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512.75</v>
      </c>
      <c r="D184" s="37">
        <v>513.01666666666665</v>
      </c>
      <c r="E184" s="37">
        <v>509.0333333333333</v>
      </c>
      <c r="F184" s="37">
        <v>505.31666666666666</v>
      </c>
      <c r="G184" s="37">
        <v>501.33333333333331</v>
      </c>
      <c r="H184" s="37">
        <v>516.73333333333335</v>
      </c>
      <c r="I184" s="37">
        <v>520.7166666666667</v>
      </c>
      <c r="J184" s="37">
        <v>524.43333333333328</v>
      </c>
      <c r="K184" s="28">
        <v>517</v>
      </c>
      <c r="L184" s="28">
        <v>509.3</v>
      </c>
      <c r="M184" s="28">
        <v>7.28775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565.25</v>
      </c>
      <c r="D185" s="37">
        <v>574.68333333333328</v>
      </c>
      <c r="E185" s="37">
        <v>550.06666666666661</v>
      </c>
      <c r="F185" s="37">
        <v>534.88333333333333</v>
      </c>
      <c r="G185" s="37">
        <v>510.26666666666665</v>
      </c>
      <c r="H185" s="37">
        <v>589.86666666666656</v>
      </c>
      <c r="I185" s="37">
        <v>614.48333333333312</v>
      </c>
      <c r="J185" s="37">
        <v>629.66666666666652</v>
      </c>
      <c r="K185" s="28">
        <v>599.29999999999995</v>
      </c>
      <c r="L185" s="28">
        <v>559.5</v>
      </c>
      <c r="M185" s="28">
        <v>74.014060000000001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1054.55</v>
      </c>
      <c r="D186" s="37">
        <v>1051.7333333333333</v>
      </c>
      <c r="E186" s="37">
        <v>1044.5666666666666</v>
      </c>
      <c r="F186" s="37">
        <v>1034.5833333333333</v>
      </c>
      <c r="G186" s="37">
        <v>1027.4166666666665</v>
      </c>
      <c r="H186" s="37">
        <v>1061.7166666666667</v>
      </c>
      <c r="I186" s="37">
        <v>1068.8833333333332</v>
      </c>
      <c r="J186" s="37">
        <v>1078.8666666666668</v>
      </c>
      <c r="K186" s="28">
        <v>1058.9000000000001</v>
      </c>
      <c r="L186" s="28">
        <v>1041.75</v>
      </c>
      <c r="M186" s="28">
        <v>20.500610000000002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1120</v>
      </c>
      <c r="D187" s="37">
        <v>1121.3333333333333</v>
      </c>
      <c r="E187" s="37">
        <v>1109.7166666666665</v>
      </c>
      <c r="F187" s="37">
        <v>1099.4333333333332</v>
      </c>
      <c r="G187" s="37">
        <v>1087.8166666666664</v>
      </c>
      <c r="H187" s="37">
        <v>1131.6166666666666</v>
      </c>
      <c r="I187" s="37">
        <v>1143.2333333333333</v>
      </c>
      <c r="J187" s="37">
        <v>1153.5166666666667</v>
      </c>
      <c r="K187" s="28">
        <v>1132.95</v>
      </c>
      <c r="L187" s="28">
        <v>1111.05</v>
      </c>
      <c r="M187" s="28">
        <v>11.01924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1247.3499999999999</v>
      </c>
      <c r="D188" s="37">
        <v>1255.7</v>
      </c>
      <c r="E188" s="37">
        <v>1234.5500000000002</v>
      </c>
      <c r="F188" s="37">
        <v>1221.7500000000002</v>
      </c>
      <c r="G188" s="37">
        <v>1200.6000000000004</v>
      </c>
      <c r="H188" s="37">
        <v>1268.5</v>
      </c>
      <c r="I188" s="37">
        <v>1289.6500000000001</v>
      </c>
      <c r="J188" s="37">
        <v>1302.4499999999998</v>
      </c>
      <c r="K188" s="28">
        <v>1276.8499999999999</v>
      </c>
      <c r="L188" s="28">
        <v>1242.9000000000001</v>
      </c>
      <c r="M188" s="28">
        <v>4.3644800000000004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3127.05</v>
      </c>
      <c r="D189" s="37">
        <v>3124.75</v>
      </c>
      <c r="E189" s="37">
        <v>3108.65</v>
      </c>
      <c r="F189" s="37">
        <v>3090.25</v>
      </c>
      <c r="G189" s="37">
        <v>3074.15</v>
      </c>
      <c r="H189" s="37">
        <v>3143.15</v>
      </c>
      <c r="I189" s="37">
        <v>3159.2500000000005</v>
      </c>
      <c r="J189" s="37">
        <v>3177.65</v>
      </c>
      <c r="K189" s="28">
        <v>3140.85</v>
      </c>
      <c r="L189" s="28">
        <v>3106.35</v>
      </c>
      <c r="M189" s="28">
        <v>19.364529999999998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818.25</v>
      </c>
      <c r="D190" s="37">
        <v>826.68333333333339</v>
      </c>
      <c r="E190" s="37">
        <v>807.56666666666683</v>
      </c>
      <c r="F190" s="37">
        <v>796.88333333333344</v>
      </c>
      <c r="G190" s="37">
        <v>777.76666666666688</v>
      </c>
      <c r="H190" s="37">
        <v>837.36666666666679</v>
      </c>
      <c r="I190" s="37">
        <v>856.48333333333335</v>
      </c>
      <c r="J190" s="37">
        <v>867.16666666666674</v>
      </c>
      <c r="K190" s="28">
        <v>845.8</v>
      </c>
      <c r="L190" s="28">
        <v>816</v>
      </c>
      <c r="M190" s="28">
        <v>26.205660000000002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8846.4500000000007</v>
      </c>
      <c r="D191" s="37">
        <v>8895.6333333333332</v>
      </c>
      <c r="E191" s="37">
        <v>8775.2666666666664</v>
      </c>
      <c r="F191" s="37">
        <v>8704.0833333333339</v>
      </c>
      <c r="G191" s="37">
        <v>8583.7166666666672</v>
      </c>
      <c r="H191" s="37">
        <v>8966.8166666666657</v>
      </c>
      <c r="I191" s="37">
        <v>9087.1833333333307</v>
      </c>
      <c r="J191" s="37">
        <v>9158.366666666665</v>
      </c>
      <c r="K191" s="28">
        <v>9016</v>
      </c>
      <c r="L191" s="28">
        <v>8824.4500000000007</v>
      </c>
      <c r="M191" s="28">
        <v>2.4014799999999998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457.75</v>
      </c>
      <c r="D192" s="37">
        <v>459.35000000000008</v>
      </c>
      <c r="E192" s="37">
        <v>455.00000000000017</v>
      </c>
      <c r="F192" s="37">
        <v>452.25000000000011</v>
      </c>
      <c r="G192" s="37">
        <v>447.9000000000002</v>
      </c>
      <c r="H192" s="37">
        <v>462.10000000000014</v>
      </c>
      <c r="I192" s="37">
        <v>466.45000000000005</v>
      </c>
      <c r="J192" s="37">
        <v>469.2000000000001</v>
      </c>
      <c r="K192" s="28">
        <v>463.7</v>
      </c>
      <c r="L192" s="28">
        <v>456.6</v>
      </c>
      <c r="M192" s="28">
        <v>98.058750000000003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247.35</v>
      </c>
      <c r="D193" s="37">
        <v>244.18333333333331</v>
      </c>
      <c r="E193" s="37">
        <v>240.36666666666662</v>
      </c>
      <c r="F193" s="37">
        <v>233.3833333333333</v>
      </c>
      <c r="G193" s="37">
        <v>229.56666666666661</v>
      </c>
      <c r="H193" s="37">
        <v>251.16666666666663</v>
      </c>
      <c r="I193" s="37">
        <v>254.98333333333329</v>
      </c>
      <c r="J193" s="37">
        <v>261.96666666666664</v>
      </c>
      <c r="K193" s="28">
        <v>248</v>
      </c>
      <c r="L193" s="28">
        <v>237.2</v>
      </c>
      <c r="M193" s="28">
        <v>614.75310999999999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108.6</v>
      </c>
      <c r="D194" s="37">
        <v>107.81666666666666</v>
      </c>
      <c r="E194" s="37">
        <v>106.83333333333333</v>
      </c>
      <c r="F194" s="37">
        <v>105.06666666666666</v>
      </c>
      <c r="G194" s="37">
        <v>104.08333333333333</v>
      </c>
      <c r="H194" s="37">
        <v>109.58333333333333</v>
      </c>
      <c r="I194" s="37">
        <v>110.56666666666668</v>
      </c>
      <c r="J194" s="37">
        <v>112.33333333333333</v>
      </c>
      <c r="K194" s="28">
        <v>108.8</v>
      </c>
      <c r="L194" s="28">
        <v>106.05</v>
      </c>
      <c r="M194" s="28">
        <v>595.05849000000001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1063.7</v>
      </c>
      <c r="D195" s="37">
        <v>1061.6666666666667</v>
      </c>
      <c r="E195" s="37">
        <v>1052.3333333333335</v>
      </c>
      <c r="F195" s="37">
        <v>1040.9666666666667</v>
      </c>
      <c r="G195" s="37">
        <v>1031.6333333333334</v>
      </c>
      <c r="H195" s="37">
        <v>1073.0333333333335</v>
      </c>
      <c r="I195" s="37">
        <v>1082.366666666667</v>
      </c>
      <c r="J195" s="37">
        <v>1093.7333333333336</v>
      </c>
      <c r="K195" s="28">
        <v>1071</v>
      </c>
      <c r="L195" s="28">
        <v>1050.3</v>
      </c>
      <c r="M195" s="28">
        <v>30.510760000000001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759.1</v>
      </c>
      <c r="D196" s="37">
        <v>755.4</v>
      </c>
      <c r="E196" s="37">
        <v>749</v>
      </c>
      <c r="F196" s="37">
        <v>738.9</v>
      </c>
      <c r="G196" s="37">
        <v>732.5</v>
      </c>
      <c r="H196" s="37">
        <v>765.5</v>
      </c>
      <c r="I196" s="37">
        <v>771.89999999999986</v>
      </c>
      <c r="J196" s="37">
        <v>782</v>
      </c>
      <c r="K196" s="28">
        <v>761.8</v>
      </c>
      <c r="L196" s="28">
        <v>745.3</v>
      </c>
      <c r="M196" s="28">
        <v>1.7205900000000001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2631.65</v>
      </c>
      <c r="D197" s="37">
        <v>2629.85</v>
      </c>
      <c r="E197" s="37">
        <v>2612.7999999999997</v>
      </c>
      <c r="F197" s="37">
        <v>2593.9499999999998</v>
      </c>
      <c r="G197" s="37">
        <v>2576.8999999999996</v>
      </c>
      <c r="H197" s="37">
        <v>2648.7</v>
      </c>
      <c r="I197" s="37">
        <v>2665.75</v>
      </c>
      <c r="J197" s="37">
        <v>2684.6</v>
      </c>
      <c r="K197" s="28">
        <v>2646.9</v>
      </c>
      <c r="L197" s="28">
        <v>2611</v>
      </c>
      <c r="M197" s="28">
        <v>6.8007099999999996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1502.9</v>
      </c>
      <c r="D198" s="37">
        <v>1514.5833333333333</v>
      </c>
      <c r="E198" s="37">
        <v>1488.3166666666666</v>
      </c>
      <c r="F198" s="37">
        <v>1473.7333333333333</v>
      </c>
      <c r="G198" s="37">
        <v>1447.4666666666667</v>
      </c>
      <c r="H198" s="37">
        <v>1529.1666666666665</v>
      </c>
      <c r="I198" s="37">
        <v>1555.4333333333334</v>
      </c>
      <c r="J198" s="37">
        <v>1570.0166666666664</v>
      </c>
      <c r="K198" s="28">
        <v>1540.85</v>
      </c>
      <c r="L198" s="28">
        <v>1500</v>
      </c>
      <c r="M198" s="28">
        <v>3.70878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580.1</v>
      </c>
      <c r="D199" s="37">
        <v>581.58333333333337</v>
      </c>
      <c r="E199" s="37">
        <v>571.26666666666677</v>
      </c>
      <c r="F199" s="37">
        <v>562.43333333333339</v>
      </c>
      <c r="G199" s="37">
        <v>552.11666666666679</v>
      </c>
      <c r="H199" s="37">
        <v>590.41666666666674</v>
      </c>
      <c r="I199" s="37">
        <v>600.73333333333335</v>
      </c>
      <c r="J199" s="37">
        <v>609.56666666666672</v>
      </c>
      <c r="K199" s="28">
        <v>591.9</v>
      </c>
      <c r="L199" s="28">
        <v>572.75</v>
      </c>
      <c r="M199" s="28">
        <v>19.304220000000001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1389.95</v>
      </c>
      <c r="D200" s="37">
        <v>1396.6833333333334</v>
      </c>
      <c r="E200" s="37">
        <v>1379.7666666666669</v>
      </c>
      <c r="F200" s="37">
        <v>1369.5833333333335</v>
      </c>
      <c r="G200" s="37">
        <v>1352.666666666667</v>
      </c>
      <c r="H200" s="37">
        <v>1406.8666666666668</v>
      </c>
      <c r="I200" s="37">
        <v>1423.7833333333333</v>
      </c>
      <c r="J200" s="37">
        <v>1433.9666666666667</v>
      </c>
      <c r="K200" s="28">
        <v>1413.6</v>
      </c>
      <c r="L200" s="28">
        <v>1386.5</v>
      </c>
      <c r="M200" s="28">
        <v>3.4293999999999998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40.200000000000003</v>
      </c>
      <c r="D201" s="37">
        <v>40.56666666666667</v>
      </c>
      <c r="E201" s="37">
        <v>39.433333333333337</v>
      </c>
      <c r="F201" s="37">
        <v>38.666666666666664</v>
      </c>
      <c r="G201" s="37">
        <v>37.533333333333331</v>
      </c>
      <c r="H201" s="37">
        <v>41.333333333333343</v>
      </c>
      <c r="I201" s="37">
        <v>42.466666666666683</v>
      </c>
      <c r="J201" s="37">
        <v>43.233333333333348</v>
      </c>
      <c r="K201" s="28">
        <v>41.7</v>
      </c>
      <c r="L201" s="28">
        <v>39.799999999999997</v>
      </c>
      <c r="M201" s="28">
        <v>157.07677000000001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738.1</v>
      </c>
      <c r="D202" s="37">
        <v>741.98333333333346</v>
      </c>
      <c r="E202" s="37">
        <v>732.01666666666688</v>
      </c>
      <c r="F202" s="37">
        <v>725.93333333333339</v>
      </c>
      <c r="G202" s="37">
        <v>715.96666666666681</v>
      </c>
      <c r="H202" s="37">
        <v>748.06666666666695</v>
      </c>
      <c r="I202" s="37">
        <v>758.03333333333342</v>
      </c>
      <c r="J202" s="37">
        <v>764.11666666666702</v>
      </c>
      <c r="K202" s="28">
        <v>751.95</v>
      </c>
      <c r="L202" s="28">
        <v>735.9</v>
      </c>
      <c r="M202" s="28">
        <v>17.990279999999998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6495.5</v>
      </c>
      <c r="D203" s="37">
        <v>6502.5166666666664</v>
      </c>
      <c r="E203" s="37">
        <v>6449.0333333333328</v>
      </c>
      <c r="F203" s="37">
        <v>6402.5666666666666</v>
      </c>
      <c r="G203" s="37">
        <v>6349.083333333333</v>
      </c>
      <c r="H203" s="37">
        <v>6548.9833333333327</v>
      </c>
      <c r="I203" s="37">
        <v>6602.4666666666662</v>
      </c>
      <c r="J203" s="37">
        <v>6648.9333333333325</v>
      </c>
      <c r="K203" s="28">
        <v>6556</v>
      </c>
      <c r="L203" s="28">
        <v>6456.05</v>
      </c>
      <c r="M203" s="28">
        <v>3.4121999999999999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42.45</v>
      </c>
      <c r="D204" s="37">
        <v>42.666666666666664</v>
      </c>
      <c r="E204" s="37">
        <v>41.93333333333333</v>
      </c>
      <c r="F204" s="37">
        <v>41.416666666666664</v>
      </c>
      <c r="G204" s="37">
        <v>40.68333333333333</v>
      </c>
      <c r="H204" s="37">
        <v>43.18333333333333</v>
      </c>
      <c r="I204" s="37">
        <v>43.916666666666664</v>
      </c>
      <c r="J204" s="37">
        <v>44.43333333333333</v>
      </c>
      <c r="K204" s="28">
        <v>43.4</v>
      </c>
      <c r="L204" s="28">
        <v>42.15</v>
      </c>
      <c r="M204" s="28">
        <v>115.18479000000001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1690.75</v>
      </c>
      <c r="D205" s="37">
        <v>1691.2666666666667</v>
      </c>
      <c r="E205" s="37">
        <v>1671.8833333333332</v>
      </c>
      <c r="F205" s="37">
        <v>1653.0166666666667</v>
      </c>
      <c r="G205" s="37">
        <v>1633.6333333333332</v>
      </c>
      <c r="H205" s="37">
        <v>1710.1333333333332</v>
      </c>
      <c r="I205" s="37">
        <v>1729.5166666666669</v>
      </c>
      <c r="J205" s="37">
        <v>1748.3833333333332</v>
      </c>
      <c r="K205" s="28">
        <v>1710.65</v>
      </c>
      <c r="L205" s="28">
        <v>1672.4</v>
      </c>
      <c r="M205" s="28">
        <v>2.7542200000000001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817.2</v>
      </c>
      <c r="D206" s="37">
        <v>818.11666666666679</v>
      </c>
      <c r="E206" s="37">
        <v>810.28333333333353</v>
      </c>
      <c r="F206" s="37">
        <v>803.36666666666679</v>
      </c>
      <c r="G206" s="37">
        <v>795.53333333333353</v>
      </c>
      <c r="H206" s="37">
        <v>825.03333333333353</v>
      </c>
      <c r="I206" s="37">
        <v>832.86666666666679</v>
      </c>
      <c r="J206" s="37">
        <v>839.78333333333353</v>
      </c>
      <c r="K206" s="28">
        <v>825.95</v>
      </c>
      <c r="L206" s="28">
        <v>811.2</v>
      </c>
      <c r="M206" s="28">
        <v>9.6765000000000008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1093.75</v>
      </c>
      <c r="D207" s="37">
        <v>1076.9166666666667</v>
      </c>
      <c r="E207" s="37">
        <v>1051.0333333333335</v>
      </c>
      <c r="F207" s="37">
        <v>1008.3166666666668</v>
      </c>
      <c r="G207" s="37">
        <v>982.43333333333362</v>
      </c>
      <c r="H207" s="37">
        <v>1119.6333333333334</v>
      </c>
      <c r="I207" s="37">
        <v>1145.5166666666667</v>
      </c>
      <c r="J207" s="37">
        <v>1188.2333333333333</v>
      </c>
      <c r="K207" s="28">
        <v>1102.8</v>
      </c>
      <c r="L207" s="28">
        <v>1034.2</v>
      </c>
      <c r="M207" s="28">
        <v>22.735510000000001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263.85000000000002</v>
      </c>
      <c r="D208" s="37">
        <v>262.3</v>
      </c>
      <c r="E208" s="37">
        <v>259.85000000000002</v>
      </c>
      <c r="F208" s="37">
        <v>255.85000000000002</v>
      </c>
      <c r="G208" s="37">
        <v>253.40000000000003</v>
      </c>
      <c r="H208" s="37">
        <v>266.3</v>
      </c>
      <c r="I208" s="37">
        <v>268.74999999999994</v>
      </c>
      <c r="J208" s="37">
        <v>272.75</v>
      </c>
      <c r="K208" s="28">
        <v>264.75</v>
      </c>
      <c r="L208" s="28">
        <v>258.3</v>
      </c>
      <c r="M208" s="28">
        <v>60.461449999999999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9.15</v>
      </c>
      <c r="D209" s="37">
        <v>9.2166666666666668</v>
      </c>
      <c r="E209" s="37">
        <v>9.0333333333333332</v>
      </c>
      <c r="F209" s="37">
        <v>8.9166666666666661</v>
      </c>
      <c r="G209" s="37">
        <v>8.7333333333333325</v>
      </c>
      <c r="H209" s="37">
        <v>9.3333333333333339</v>
      </c>
      <c r="I209" s="37">
        <v>9.5166666666666675</v>
      </c>
      <c r="J209" s="37">
        <v>9.6333333333333346</v>
      </c>
      <c r="K209" s="28">
        <v>9.4</v>
      </c>
      <c r="L209" s="28">
        <v>9.1</v>
      </c>
      <c r="M209" s="28">
        <v>898.38115000000005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985.6</v>
      </c>
      <c r="D210" s="37">
        <v>987.61666666666667</v>
      </c>
      <c r="E210" s="37">
        <v>981.23333333333335</v>
      </c>
      <c r="F210" s="37">
        <v>976.86666666666667</v>
      </c>
      <c r="G210" s="37">
        <v>970.48333333333335</v>
      </c>
      <c r="H210" s="37">
        <v>991.98333333333335</v>
      </c>
      <c r="I210" s="37">
        <v>998.36666666666679</v>
      </c>
      <c r="J210" s="37">
        <v>1002.7333333333333</v>
      </c>
      <c r="K210" s="28">
        <v>994</v>
      </c>
      <c r="L210" s="28">
        <v>983.25</v>
      </c>
      <c r="M210" s="28">
        <v>8.0312199999999994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1799.35</v>
      </c>
      <c r="D211" s="37">
        <v>1798.2833333333335</v>
      </c>
      <c r="E211" s="37">
        <v>1786.416666666667</v>
      </c>
      <c r="F211" s="37">
        <v>1773.4833333333333</v>
      </c>
      <c r="G211" s="37">
        <v>1761.6166666666668</v>
      </c>
      <c r="H211" s="37">
        <v>1811.2166666666672</v>
      </c>
      <c r="I211" s="37">
        <v>1823.0833333333335</v>
      </c>
      <c r="J211" s="37">
        <v>1836.0166666666673</v>
      </c>
      <c r="K211" s="28">
        <v>1810.15</v>
      </c>
      <c r="L211" s="28">
        <v>1785.35</v>
      </c>
      <c r="M211" s="28">
        <v>0.49173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404.45</v>
      </c>
      <c r="D212" s="37">
        <v>404.34999999999997</v>
      </c>
      <c r="E212" s="37">
        <v>401.34999999999991</v>
      </c>
      <c r="F212" s="37">
        <v>398.24999999999994</v>
      </c>
      <c r="G212" s="37">
        <v>395.24999999999989</v>
      </c>
      <c r="H212" s="37">
        <v>407.44999999999993</v>
      </c>
      <c r="I212" s="37">
        <v>410.45000000000005</v>
      </c>
      <c r="J212" s="37">
        <v>413.54999999999995</v>
      </c>
      <c r="K212" s="28">
        <v>407.35</v>
      </c>
      <c r="L212" s="28">
        <v>401.25</v>
      </c>
      <c r="M212" s="28">
        <v>91.130809999999997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16.75</v>
      </c>
      <c r="D213" s="37">
        <v>16.816666666666666</v>
      </c>
      <c r="E213" s="37">
        <v>16.433333333333334</v>
      </c>
      <c r="F213" s="37">
        <v>16.116666666666667</v>
      </c>
      <c r="G213" s="37">
        <v>15.733333333333334</v>
      </c>
      <c r="H213" s="37">
        <v>17.133333333333333</v>
      </c>
      <c r="I213" s="37">
        <v>17.516666666666666</v>
      </c>
      <c r="J213" s="37">
        <v>17.833333333333332</v>
      </c>
      <c r="K213" s="28">
        <v>17.2</v>
      </c>
      <c r="L213" s="28">
        <v>16.5</v>
      </c>
      <c r="M213" s="28">
        <v>1262.4143200000001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248.6</v>
      </c>
      <c r="D214" s="37">
        <v>250.1</v>
      </c>
      <c r="E214" s="37">
        <v>245.7</v>
      </c>
      <c r="F214" s="37">
        <v>242.79999999999998</v>
      </c>
      <c r="G214" s="37">
        <v>238.39999999999998</v>
      </c>
      <c r="H214" s="37">
        <v>253</v>
      </c>
      <c r="I214" s="37">
        <v>257.40000000000003</v>
      </c>
      <c r="J214" s="37">
        <v>260.3</v>
      </c>
      <c r="K214" s="37">
        <v>254.5</v>
      </c>
      <c r="L214" s="37">
        <v>247.2</v>
      </c>
      <c r="M214" s="37">
        <v>66.874420000000001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59.7</v>
      </c>
      <c r="D215" s="37">
        <v>59.966666666666669</v>
      </c>
      <c r="E215" s="37">
        <v>59.13333333333334</v>
      </c>
      <c r="F215" s="37">
        <v>58.56666666666667</v>
      </c>
      <c r="G215" s="37">
        <v>57.733333333333341</v>
      </c>
      <c r="H215" s="37">
        <v>60.533333333333339</v>
      </c>
      <c r="I215" s="37">
        <v>61.366666666666667</v>
      </c>
      <c r="J215" s="37">
        <v>61.933333333333337</v>
      </c>
      <c r="K215" s="37">
        <v>60.8</v>
      </c>
      <c r="L215" s="37">
        <v>59.4</v>
      </c>
      <c r="M215" s="37">
        <v>701.86635999999999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371.45</v>
      </c>
      <c r="D216" s="37">
        <v>371.25</v>
      </c>
      <c r="E216" s="37">
        <v>368.7</v>
      </c>
      <c r="F216" s="37">
        <v>365.95</v>
      </c>
      <c r="G216" s="37">
        <v>363.4</v>
      </c>
      <c r="H216" s="37">
        <v>374</v>
      </c>
      <c r="I216" s="37">
        <v>376.54999999999995</v>
      </c>
      <c r="J216" s="37">
        <v>379.3</v>
      </c>
      <c r="K216" s="37">
        <v>373.8</v>
      </c>
      <c r="L216" s="37">
        <v>368.5</v>
      </c>
      <c r="M216" s="37">
        <v>5.2017699999999998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F29" sqref="F2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4"/>
      <c r="B1" s="44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7" t="s">
        <v>16</v>
      </c>
      <c r="B9" s="439" t="s">
        <v>18</v>
      </c>
      <c r="C9" s="443" t="s">
        <v>20</v>
      </c>
      <c r="D9" s="443" t="s">
        <v>21</v>
      </c>
      <c r="E9" s="434" t="s">
        <v>22</v>
      </c>
      <c r="F9" s="435"/>
      <c r="G9" s="436"/>
      <c r="H9" s="434" t="s">
        <v>23</v>
      </c>
      <c r="I9" s="435"/>
      <c r="J9" s="436"/>
      <c r="K9" s="23"/>
      <c r="L9" s="24"/>
      <c r="M9" s="50"/>
      <c r="N9" s="1"/>
      <c r="O9" s="1"/>
    </row>
    <row r="10" spans="1:15" ht="42.75" customHeight="1">
      <c r="A10" s="441"/>
      <c r="B10" s="442"/>
      <c r="C10" s="442"/>
      <c r="D10" s="4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22985.200000000001</v>
      </c>
      <c r="D11" s="271">
        <v>23080.95</v>
      </c>
      <c r="E11" s="271">
        <v>22824.25</v>
      </c>
      <c r="F11" s="271">
        <v>22663.3</v>
      </c>
      <c r="G11" s="271">
        <v>22406.6</v>
      </c>
      <c r="H11" s="271">
        <v>23241.9</v>
      </c>
      <c r="I11" s="271">
        <v>23498.600000000006</v>
      </c>
      <c r="J11" s="271">
        <v>23659.550000000003</v>
      </c>
      <c r="K11" s="270">
        <v>23337.65</v>
      </c>
      <c r="L11" s="270">
        <v>22920</v>
      </c>
      <c r="M11" s="270">
        <v>2.0449999999999999E-2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3362.05</v>
      </c>
      <c r="D12" s="271">
        <v>3348.2000000000003</v>
      </c>
      <c r="E12" s="271">
        <v>3320.4000000000005</v>
      </c>
      <c r="F12" s="271">
        <v>3278.7500000000005</v>
      </c>
      <c r="G12" s="271">
        <v>3250.9500000000007</v>
      </c>
      <c r="H12" s="271">
        <v>3389.8500000000004</v>
      </c>
      <c r="I12" s="271">
        <v>3417.6500000000005</v>
      </c>
      <c r="J12" s="271">
        <v>3459.3</v>
      </c>
      <c r="K12" s="270">
        <v>3376</v>
      </c>
      <c r="L12" s="270">
        <v>3306.55</v>
      </c>
      <c r="M12" s="270">
        <v>4.0705499999999999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2329.9499999999998</v>
      </c>
      <c r="D13" s="271">
        <v>2321.75</v>
      </c>
      <c r="E13" s="271">
        <v>2288.6</v>
      </c>
      <c r="F13" s="271">
        <v>2247.25</v>
      </c>
      <c r="G13" s="271">
        <v>2214.1</v>
      </c>
      <c r="H13" s="271">
        <v>2363.1</v>
      </c>
      <c r="I13" s="271">
        <v>2396.2499999999995</v>
      </c>
      <c r="J13" s="271">
        <v>2437.6</v>
      </c>
      <c r="K13" s="270">
        <v>2354.9</v>
      </c>
      <c r="L13" s="270">
        <v>2280.4</v>
      </c>
      <c r="M13" s="270">
        <v>10.18694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2520.4</v>
      </c>
      <c r="D14" s="271">
        <v>2542.0833333333335</v>
      </c>
      <c r="E14" s="271">
        <v>2489.3666666666668</v>
      </c>
      <c r="F14" s="271">
        <v>2458.3333333333335</v>
      </c>
      <c r="G14" s="271">
        <v>2405.6166666666668</v>
      </c>
      <c r="H14" s="271">
        <v>2573.1166666666668</v>
      </c>
      <c r="I14" s="271">
        <v>2625.833333333333</v>
      </c>
      <c r="J14" s="271">
        <v>2656.8666666666668</v>
      </c>
      <c r="K14" s="270">
        <v>2594.8000000000002</v>
      </c>
      <c r="L14" s="270">
        <v>2511.0500000000002</v>
      </c>
      <c r="M14" s="270">
        <v>0.77254999999999996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1057.0999999999999</v>
      </c>
      <c r="D15" s="271">
        <v>1063.5833333333333</v>
      </c>
      <c r="E15" s="271">
        <v>1043.7166666666665</v>
      </c>
      <c r="F15" s="271">
        <v>1030.3333333333333</v>
      </c>
      <c r="G15" s="271">
        <v>1010.4666666666665</v>
      </c>
      <c r="H15" s="271">
        <v>1076.9666666666665</v>
      </c>
      <c r="I15" s="271">
        <v>1096.8333333333333</v>
      </c>
      <c r="J15" s="271">
        <v>1110.2166666666665</v>
      </c>
      <c r="K15" s="270">
        <v>1083.45</v>
      </c>
      <c r="L15" s="270">
        <v>1050.2</v>
      </c>
      <c r="M15" s="270">
        <v>3.9433799999999999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650.1</v>
      </c>
      <c r="D16" s="271">
        <v>651.80000000000007</v>
      </c>
      <c r="E16" s="271">
        <v>645.70000000000016</v>
      </c>
      <c r="F16" s="271">
        <v>641.30000000000007</v>
      </c>
      <c r="G16" s="271">
        <v>635.20000000000016</v>
      </c>
      <c r="H16" s="271">
        <v>656.20000000000016</v>
      </c>
      <c r="I16" s="271">
        <v>662.30000000000007</v>
      </c>
      <c r="J16" s="271">
        <v>666.70000000000016</v>
      </c>
      <c r="K16" s="270">
        <v>657.9</v>
      </c>
      <c r="L16" s="270">
        <v>647.4</v>
      </c>
      <c r="M16" s="270">
        <v>10.038790000000001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436</v>
      </c>
      <c r="D17" s="271">
        <v>437.31666666666666</v>
      </c>
      <c r="E17" s="271">
        <v>433.73333333333335</v>
      </c>
      <c r="F17" s="271">
        <v>431.4666666666667</v>
      </c>
      <c r="G17" s="271">
        <v>427.88333333333338</v>
      </c>
      <c r="H17" s="271">
        <v>439.58333333333331</v>
      </c>
      <c r="I17" s="271">
        <v>443.16666666666669</v>
      </c>
      <c r="J17" s="271">
        <v>445.43333333333328</v>
      </c>
      <c r="K17" s="270">
        <v>440.9</v>
      </c>
      <c r="L17" s="270">
        <v>435.05</v>
      </c>
      <c r="M17" s="270">
        <v>0.66378000000000004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2283.35</v>
      </c>
      <c r="D18" s="271">
        <v>2283.2000000000003</v>
      </c>
      <c r="E18" s="271">
        <v>2260.4000000000005</v>
      </c>
      <c r="F18" s="271">
        <v>2237.4500000000003</v>
      </c>
      <c r="G18" s="271">
        <v>2214.6500000000005</v>
      </c>
      <c r="H18" s="271">
        <v>2306.1500000000005</v>
      </c>
      <c r="I18" s="271">
        <v>2328.9500000000007</v>
      </c>
      <c r="J18" s="271">
        <v>2351.9000000000005</v>
      </c>
      <c r="K18" s="270">
        <v>2306</v>
      </c>
      <c r="L18" s="270">
        <v>2260.25</v>
      </c>
      <c r="M18" s="270">
        <v>0.29757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18256.5</v>
      </c>
      <c r="D19" s="271">
        <v>18320.716666666664</v>
      </c>
      <c r="E19" s="271">
        <v>18144.983333333326</v>
      </c>
      <c r="F19" s="271">
        <v>18033.466666666664</v>
      </c>
      <c r="G19" s="271">
        <v>17857.733333333326</v>
      </c>
      <c r="H19" s="271">
        <v>18432.233333333326</v>
      </c>
      <c r="I19" s="271">
        <v>18607.966666666664</v>
      </c>
      <c r="J19" s="271">
        <v>18719.483333333326</v>
      </c>
      <c r="K19" s="270">
        <v>18496.45</v>
      </c>
      <c r="L19" s="270">
        <v>18209.2</v>
      </c>
      <c r="M19" s="270">
        <v>0.19958000000000001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3435.8</v>
      </c>
      <c r="D20" s="271">
        <v>3412.7999999999997</v>
      </c>
      <c r="E20" s="271">
        <v>3377.9999999999995</v>
      </c>
      <c r="F20" s="271">
        <v>3320.2</v>
      </c>
      <c r="G20" s="271">
        <v>3285.3999999999996</v>
      </c>
      <c r="H20" s="271">
        <v>3470.5999999999995</v>
      </c>
      <c r="I20" s="271">
        <v>3505.3999999999996</v>
      </c>
      <c r="J20" s="271">
        <v>3563.1999999999994</v>
      </c>
      <c r="K20" s="270">
        <v>3447.6</v>
      </c>
      <c r="L20" s="270">
        <v>3355</v>
      </c>
      <c r="M20" s="270">
        <v>25.80772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2374.9</v>
      </c>
      <c r="D21" s="271">
        <v>2382.7833333333333</v>
      </c>
      <c r="E21" s="271">
        <v>2354.2166666666667</v>
      </c>
      <c r="F21" s="271">
        <v>2333.5333333333333</v>
      </c>
      <c r="G21" s="271">
        <v>2304.9666666666667</v>
      </c>
      <c r="H21" s="271">
        <v>2403.4666666666667</v>
      </c>
      <c r="I21" s="271">
        <v>2432.0333333333333</v>
      </c>
      <c r="J21" s="271">
        <v>2452.7166666666667</v>
      </c>
      <c r="K21" s="270">
        <v>2411.35</v>
      </c>
      <c r="L21" s="270">
        <v>2362.1</v>
      </c>
      <c r="M21" s="270">
        <v>11.2453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850.35</v>
      </c>
      <c r="D22" s="271">
        <v>850.98333333333323</v>
      </c>
      <c r="E22" s="271">
        <v>843.41666666666652</v>
      </c>
      <c r="F22" s="271">
        <v>836.48333333333323</v>
      </c>
      <c r="G22" s="271">
        <v>828.91666666666652</v>
      </c>
      <c r="H22" s="271">
        <v>857.91666666666652</v>
      </c>
      <c r="I22" s="271">
        <v>865.48333333333335</v>
      </c>
      <c r="J22" s="271">
        <v>872.41666666666652</v>
      </c>
      <c r="K22" s="270">
        <v>858.55</v>
      </c>
      <c r="L22" s="270">
        <v>844.05</v>
      </c>
      <c r="M22" s="270">
        <v>33.809469999999997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3682.85</v>
      </c>
      <c r="D23" s="271">
        <v>3642.9333333333329</v>
      </c>
      <c r="E23" s="271">
        <v>3575.8666666666659</v>
      </c>
      <c r="F23" s="271">
        <v>3468.8833333333328</v>
      </c>
      <c r="G23" s="271">
        <v>3401.8166666666657</v>
      </c>
      <c r="H23" s="271">
        <v>3749.9166666666661</v>
      </c>
      <c r="I23" s="271">
        <v>3816.9833333333327</v>
      </c>
      <c r="J23" s="271">
        <v>3923.9666666666662</v>
      </c>
      <c r="K23" s="270">
        <v>3710</v>
      </c>
      <c r="L23" s="270">
        <v>3535.95</v>
      </c>
      <c r="M23" s="270">
        <v>3.5529600000000001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3964.05</v>
      </c>
      <c r="D24" s="271">
        <v>3944.65</v>
      </c>
      <c r="E24" s="271">
        <v>3909.4</v>
      </c>
      <c r="F24" s="271">
        <v>3854.75</v>
      </c>
      <c r="G24" s="271">
        <v>3819.5</v>
      </c>
      <c r="H24" s="271">
        <v>3999.3</v>
      </c>
      <c r="I24" s="271">
        <v>4034.55</v>
      </c>
      <c r="J24" s="271">
        <v>4089.2000000000003</v>
      </c>
      <c r="K24" s="270">
        <v>3979.9</v>
      </c>
      <c r="L24" s="270">
        <v>3890</v>
      </c>
      <c r="M24" s="270">
        <v>6.0739400000000003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114.9</v>
      </c>
      <c r="D25" s="271">
        <v>115.18333333333332</v>
      </c>
      <c r="E25" s="271">
        <v>114.06666666666665</v>
      </c>
      <c r="F25" s="271">
        <v>113.23333333333332</v>
      </c>
      <c r="G25" s="271">
        <v>112.11666666666665</v>
      </c>
      <c r="H25" s="271">
        <v>116.01666666666665</v>
      </c>
      <c r="I25" s="271">
        <v>117.13333333333333</v>
      </c>
      <c r="J25" s="271">
        <v>117.96666666666665</v>
      </c>
      <c r="K25" s="270">
        <v>116.3</v>
      </c>
      <c r="L25" s="270">
        <v>114.35</v>
      </c>
      <c r="M25" s="270">
        <v>25.773949999999999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311.3</v>
      </c>
      <c r="D26" s="271">
        <v>312.43333333333334</v>
      </c>
      <c r="E26" s="271">
        <v>309.06666666666666</v>
      </c>
      <c r="F26" s="271">
        <v>306.83333333333331</v>
      </c>
      <c r="G26" s="271">
        <v>303.46666666666664</v>
      </c>
      <c r="H26" s="271">
        <v>314.66666666666669</v>
      </c>
      <c r="I26" s="271">
        <v>318.03333333333336</v>
      </c>
      <c r="J26" s="271">
        <v>320.26666666666671</v>
      </c>
      <c r="K26" s="270">
        <v>315.8</v>
      </c>
      <c r="L26" s="270">
        <v>310.2</v>
      </c>
      <c r="M26" s="270">
        <v>10.971259999999999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473.9</v>
      </c>
      <c r="D27" s="271">
        <v>472.65000000000003</v>
      </c>
      <c r="E27" s="271">
        <v>470.30000000000007</v>
      </c>
      <c r="F27" s="271">
        <v>466.70000000000005</v>
      </c>
      <c r="G27" s="271">
        <v>464.35000000000008</v>
      </c>
      <c r="H27" s="271">
        <v>476.25000000000006</v>
      </c>
      <c r="I27" s="271">
        <v>478.60000000000008</v>
      </c>
      <c r="J27" s="271">
        <v>482.20000000000005</v>
      </c>
      <c r="K27" s="270">
        <v>475</v>
      </c>
      <c r="L27" s="270">
        <v>469.05</v>
      </c>
      <c r="M27" s="270">
        <v>0.46021000000000001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271.25</v>
      </c>
      <c r="D28" s="271">
        <v>272.36666666666667</v>
      </c>
      <c r="E28" s="271">
        <v>267.63333333333333</v>
      </c>
      <c r="F28" s="271">
        <v>264.01666666666665</v>
      </c>
      <c r="G28" s="271">
        <v>259.2833333333333</v>
      </c>
      <c r="H28" s="271">
        <v>275.98333333333335</v>
      </c>
      <c r="I28" s="271">
        <v>280.7166666666667</v>
      </c>
      <c r="J28" s="271">
        <v>284.33333333333337</v>
      </c>
      <c r="K28" s="270">
        <v>277.10000000000002</v>
      </c>
      <c r="L28" s="270">
        <v>268.75</v>
      </c>
      <c r="M28" s="270">
        <v>1.1331899999999999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277.45</v>
      </c>
      <c r="D29" s="271">
        <v>278.7833333333333</v>
      </c>
      <c r="E29" s="271">
        <v>274.71666666666658</v>
      </c>
      <c r="F29" s="271">
        <v>271.98333333333329</v>
      </c>
      <c r="G29" s="271">
        <v>267.91666666666657</v>
      </c>
      <c r="H29" s="271">
        <v>281.51666666666659</v>
      </c>
      <c r="I29" s="271">
        <v>285.58333333333331</v>
      </c>
      <c r="J29" s="271">
        <v>288.31666666666661</v>
      </c>
      <c r="K29" s="270">
        <v>282.85000000000002</v>
      </c>
      <c r="L29" s="270">
        <v>276.05</v>
      </c>
      <c r="M29" s="270">
        <v>3.3138299999999998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1259.8499999999999</v>
      </c>
      <c r="D30" s="271">
        <v>1268.4666666666665</v>
      </c>
      <c r="E30" s="271">
        <v>1246.9333333333329</v>
      </c>
      <c r="F30" s="271">
        <v>1234.0166666666664</v>
      </c>
      <c r="G30" s="271">
        <v>1212.4833333333329</v>
      </c>
      <c r="H30" s="271">
        <v>1281.383333333333</v>
      </c>
      <c r="I30" s="271">
        <v>1302.9166666666663</v>
      </c>
      <c r="J30" s="271">
        <v>1315.833333333333</v>
      </c>
      <c r="K30" s="270">
        <v>1290</v>
      </c>
      <c r="L30" s="270">
        <v>1255.55</v>
      </c>
      <c r="M30" s="270">
        <v>1.76187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1346.9</v>
      </c>
      <c r="D31" s="271">
        <v>1346.65</v>
      </c>
      <c r="E31" s="271">
        <v>1336.3500000000001</v>
      </c>
      <c r="F31" s="271">
        <v>1325.8</v>
      </c>
      <c r="G31" s="271">
        <v>1315.5</v>
      </c>
      <c r="H31" s="271">
        <v>1357.2000000000003</v>
      </c>
      <c r="I31" s="271">
        <v>1367.5000000000005</v>
      </c>
      <c r="J31" s="271">
        <v>1378.0500000000004</v>
      </c>
      <c r="K31" s="270">
        <v>1356.95</v>
      </c>
      <c r="L31" s="270">
        <v>1336.1</v>
      </c>
      <c r="M31" s="270">
        <v>0.28802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636.65</v>
      </c>
      <c r="D32" s="271">
        <v>638.51666666666665</v>
      </c>
      <c r="E32" s="271">
        <v>633.63333333333333</v>
      </c>
      <c r="F32" s="271">
        <v>630.61666666666667</v>
      </c>
      <c r="G32" s="271">
        <v>625.73333333333335</v>
      </c>
      <c r="H32" s="271">
        <v>641.5333333333333</v>
      </c>
      <c r="I32" s="271">
        <v>646.41666666666652</v>
      </c>
      <c r="J32" s="271">
        <v>649.43333333333328</v>
      </c>
      <c r="K32" s="270">
        <v>643.4</v>
      </c>
      <c r="L32" s="270">
        <v>635.5</v>
      </c>
      <c r="M32" s="270">
        <v>0.48537999999999998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3048.2</v>
      </c>
      <c r="D33" s="271">
        <v>3046.2000000000003</v>
      </c>
      <c r="E33" s="271">
        <v>3032.4000000000005</v>
      </c>
      <c r="F33" s="271">
        <v>3016.6000000000004</v>
      </c>
      <c r="G33" s="271">
        <v>3002.8000000000006</v>
      </c>
      <c r="H33" s="271">
        <v>3062.0000000000005</v>
      </c>
      <c r="I33" s="271">
        <v>3075.8000000000006</v>
      </c>
      <c r="J33" s="271">
        <v>3091.6000000000004</v>
      </c>
      <c r="K33" s="270">
        <v>3060</v>
      </c>
      <c r="L33" s="270">
        <v>3030.4</v>
      </c>
      <c r="M33" s="270">
        <v>0.76605000000000001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2982.1</v>
      </c>
      <c r="D34" s="271">
        <v>2992.8000000000006</v>
      </c>
      <c r="E34" s="271">
        <v>2960.6000000000013</v>
      </c>
      <c r="F34" s="271">
        <v>2939.1000000000008</v>
      </c>
      <c r="G34" s="271">
        <v>2906.9000000000015</v>
      </c>
      <c r="H34" s="271">
        <v>3014.3000000000011</v>
      </c>
      <c r="I34" s="271">
        <v>3046.5000000000009</v>
      </c>
      <c r="J34" s="271">
        <v>3068.0000000000009</v>
      </c>
      <c r="K34" s="270">
        <v>3025</v>
      </c>
      <c r="L34" s="270">
        <v>2971.3</v>
      </c>
      <c r="M34" s="270">
        <v>0.25339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331.4</v>
      </c>
      <c r="D35" s="271">
        <v>334.18333333333334</v>
      </c>
      <c r="E35" s="271">
        <v>327.2166666666667</v>
      </c>
      <c r="F35" s="271">
        <v>323.03333333333336</v>
      </c>
      <c r="G35" s="271">
        <v>316.06666666666672</v>
      </c>
      <c r="H35" s="271">
        <v>338.36666666666667</v>
      </c>
      <c r="I35" s="271">
        <v>345.33333333333326</v>
      </c>
      <c r="J35" s="271">
        <v>349.51666666666665</v>
      </c>
      <c r="K35" s="270">
        <v>341.15</v>
      </c>
      <c r="L35" s="270">
        <v>330</v>
      </c>
      <c r="M35" s="270">
        <v>5.6638500000000001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20.25</v>
      </c>
      <c r="D36" s="271">
        <v>20.316666666666666</v>
      </c>
      <c r="E36" s="271">
        <v>19.733333333333334</v>
      </c>
      <c r="F36" s="271">
        <v>19.216666666666669</v>
      </c>
      <c r="G36" s="271">
        <v>18.633333333333336</v>
      </c>
      <c r="H36" s="271">
        <v>20.833333333333332</v>
      </c>
      <c r="I36" s="271">
        <v>21.416666666666668</v>
      </c>
      <c r="J36" s="271">
        <v>21.93333333333333</v>
      </c>
      <c r="K36" s="270">
        <v>20.9</v>
      </c>
      <c r="L36" s="270">
        <v>19.8</v>
      </c>
      <c r="M36" s="270">
        <v>37.484549999999999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539.20000000000005</v>
      </c>
      <c r="D37" s="271">
        <v>540.23333333333335</v>
      </c>
      <c r="E37" s="271">
        <v>533.4666666666667</v>
      </c>
      <c r="F37" s="271">
        <v>527.73333333333335</v>
      </c>
      <c r="G37" s="271">
        <v>520.9666666666667</v>
      </c>
      <c r="H37" s="271">
        <v>545.9666666666667</v>
      </c>
      <c r="I37" s="271">
        <v>552.73333333333335</v>
      </c>
      <c r="J37" s="271">
        <v>558.4666666666667</v>
      </c>
      <c r="K37" s="270">
        <v>547</v>
      </c>
      <c r="L37" s="270">
        <v>534.5</v>
      </c>
      <c r="M37" s="270">
        <v>14.86891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2285.9499999999998</v>
      </c>
      <c r="D38" s="271">
        <v>2291.5833333333335</v>
      </c>
      <c r="E38" s="271">
        <v>2273.2666666666669</v>
      </c>
      <c r="F38" s="271">
        <v>2260.5833333333335</v>
      </c>
      <c r="G38" s="271">
        <v>2242.2666666666669</v>
      </c>
      <c r="H38" s="271">
        <v>2304.2666666666669</v>
      </c>
      <c r="I38" s="271">
        <v>2322.5833333333335</v>
      </c>
      <c r="J38" s="271">
        <v>2335.2666666666669</v>
      </c>
      <c r="K38" s="270">
        <v>2309.9</v>
      </c>
      <c r="L38" s="270">
        <v>2278.9</v>
      </c>
      <c r="M38" s="270">
        <v>0.26003999999999999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436.5</v>
      </c>
      <c r="D39" s="271">
        <v>431.66666666666669</v>
      </c>
      <c r="E39" s="271">
        <v>422.33333333333337</v>
      </c>
      <c r="F39" s="271">
        <v>408.16666666666669</v>
      </c>
      <c r="G39" s="271">
        <v>398.83333333333337</v>
      </c>
      <c r="H39" s="271">
        <v>445.83333333333337</v>
      </c>
      <c r="I39" s="271">
        <v>455.16666666666674</v>
      </c>
      <c r="J39" s="271">
        <v>469.33333333333337</v>
      </c>
      <c r="K39" s="270">
        <v>441</v>
      </c>
      <c r="L39" s="270">
        <v>417.5</v>
      </c>
      <c r="M39" s="270">
        <v>231.84247999999999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1387.05</v>
      </c>
      <c r="D40" s="271">
        <v>1389.5</v>
      </c>
      <c r="E40" s="271">
        <v>1345.2</v>
      </c>
      <c r="F40" s="271">
        <v>1303.3500000000001</v>
      </c>
      <c r="G40" s="271">
        <v>1259.0500000000002</v>
      </c>
      <c r="H40" s="271">
        <v>1431.35</v>
      </c>
      <c r="I40" s="271">
        <v>1475.65</v>
      </c>
      <c r="J40" s="271">
        <v>1517.4999999999998</v>
      </c>
      <c r="K40" s="270">
        <v>1433.8</v>
      </c>
      <c r="L40" s="270">
        <v>1347.65</v>
      </c>
      <c r="M40" s="270">
        <v>12.83863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768.65</v>
      </c>
      <c r="D41" s="271">
        <v>768.55000000000007</v>
      </c>
      <c r="E41" s="271">
        <v>763.10000000000014</v>
      </c>
      <c r="F41" s="271">
        <v>757.55000000000007</v>
      </c>
      <c r="G41" s="271">
        <v>752.10000000000014</v>
      </c>
      <c r="H41" s="271">
        <v>774.10000000000014</v>
      </c>
      <c r="I41" s="271">
        <v>779.55000000000018</v>
      </c>
      <c r="J41" s="271">
        <v>785.10000000000014</v>
      </c>
      <c r="K41" s="270">
        <v>774</v>
      </c>
      <c r="L41" s="270">
        <v>763</v>
      </c>
      <c r="M41" s="270">
        <v>0.61373999999999995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4415.5</v>
      </c>
      <c r="D42" s="271">
        <v>4376.416666666667</v>
      </c>
      <c r="E42" s="271">
        <v>4330.8333333333339</v>
      </c>
      <c r="F42" s="271">
        <v>4246.166666666667</v>
      </c>
      <c r="G42" s="271">
        <v>4200.5833333333339</v>
      </c>
      <c r="H42" s="271">
        <v>4461.0833333333339</v>
      </c>
      <c r="I42" s="271">
        <v>4506.6666666666679</v>
      </c>
      <c r="J42" s="271">
        <v>4591.3333333333339</v>
      </c>
      <c r="K42" s="270">
        <v>4422</v>
      </c>
      <c r="L42" s="270">
        <v>4291.75</v>
      </c>
      <c r="M42" s="270">
        <v>10.787039999999999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272.45</v>
      </c>
      <c r="D43" s="271">
        <v>268.23333333333335</v>
      </c>
      <c r="E43" s="271">
        <v>262.2166666666667</v>
      </c>
      <c r="F43" s="271">
        <v>251.98333333333335</v>
      </c>
      <c r="G43" s="271">
        <v>245.9666666666667</v>
      </c>
      <c r="H43" s="271">
        <v>278.4666666666667</v>
      </c>
      <c r="I43" s="271">
        <v>284.48333333333335</v>
      </c>
      <c r="J43" s="271">
        <v>294.7166666666667</v>
      </c>
      <c r="K43" s="270">
        <v>274.25</v>
      </c>
      <c r="L43" s="270">
        <v>258</v>
      </c>
      <c r="M43" s="270">
        <v>200.03769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347.65</v>
      </c>
      <c r="D44" s="271">
        <v>347.65000000000003</v>
      </c>
      <c r="E44" s="271">
        <v>338.45000000000005</v>
      </c>
      <c r="F44" s="271">
        <v>329.25</v>
      </c>
      <c r="G44" s="271">
        <v>320.05</v>
      </c>
      <c r="H44" s="271">
        <v>356.85000000000008</v>
      </c>
      <c r="I44" s="271">
        <v>366.05</v>
      </c>
      <c r="J44" s="271">
        <v>375.25000000000011</v>
      </c>
      <c r="K44" s="270">
        <v>356.85</v>
      </c>
      <c r="L44" s="270">
        <v>338.45</v>
      </c>
      <c r="M44" s="270">
        <v>6.8497199999999996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661.8</v>
      </c>
      <c r="D45" s="271">
        <v>662.5</v>
      </c>
      <c r="E45" s="271">
        <v>653.04999999999995</v>
      </c>
      <c r="F45" s="271">
        <v>644.29999999999995</v>
      </c>
      <c r="G45" s="271">
        <v>634.84999999999991</v>
      </c>
      <c r="H45" s="271">
        <v>671.25</v>
      </c>
      <c r="I45" s="271">
        <v>680.7</v>
      </c>
      <c r="J45" s="271">
        <v>689.45</v>
      </c>
      <c r="K45" s="270">
        <v>671.95</v>
      </c>
      <c r="L45" s="270">
        <v>653.75</v>
      </c>
      <c r="M45" s="270">
        <v>4.5258099999999999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165</v>
      </c>
      <c r="D46" s="271">
        <v>166.29999999999998</v>
      </c>
      <c r="E46" s="271">
        <v>163.14999999999998</v>
      </c>
      <c r="F46" s="271">
        <v>161.29999999999998</v>
      </c>
      <c r="G46" s="271">
        <v>158.14999999999998</v>
      </c>
      <c r="H46" s="271">
        <v>168.14999999999998</v>
      </c>
      <c r="I46" s="271">
        <v>171.3</v>
      </c>
      <c r="J46" s="271">
        <v>173.14999999999998</v>
      </c>
      <c r="K46" s="270">
        <v>169.45</v>
      </c>
      <c r="L46" s="270">
        <v>164.45</v>
      </c>
      <c r="M46" s="270">
        <v>225.2509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3395.25</v>
      </c>
      <c r="D47" s="271">
        <v>3404.6</v>
      </c>
      <c r="E47" s="271">
        <v>3374.6499999999996</v>
      </c>
      <c r="F47" s="271">
        <v>3354.0499999999997</v>
      </c>
      <c r="G47" s="271">
        <v>3324.0999999999995</v>
      </c>
      <c r="H47" s="271">
        <v>3425.2</v>
      </c>
      <c r="I47" s="271">
        <v>3455.1499999999996</v>
      </c>
      <c r="J47" s="271">
        <v>3475.75</v>
      </c>
      <c r="K47" s="270">
        <v>3434.55</v>
      </c>
      <c r="L47" s="270">
        <v>3384</v>
      </c>
      <c r="M47" s="270">
        <v>5.40937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250.1</v>
      </c>
      <c r="D48" s="271">
        <v>250.73333333333335</v>
      </c>
      <c r="E48" s="271">
        <v>240.4666666666667</v>
      </c>
      <c r="F48" s="271">
        <v>230.83333333333334</v>
      </c>
      <c r="G48" s="271">
        <v>220.56666666666669</v>
      </c>
      <c r="H48" s="271">
        <v>260.36666666666667</v>
      </c>
      <c r="I48" s="271">
        <v>270.63333333333333</v>
      </c>
      <c r="J48" s="271">
        <v>280.26666666666671</v>
      </c>
      <c r="K48" s="270">
        <v>261</v>
      </c>
      <c r="L48" s="270">
        <v>241.1</v>
      </c>
      <c r="M48" s="270">
        <v>50.03933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3108.2</v>
      </c>
      <c r="D49" s="271">
        <v>3100.75</v>
      </c>
      <c r="E49" s="271">
        <v>3057.55</v>
      </c>
      <c r="F49" s="271">
        <v>3006.9</v>
      </c>
      <c r="G49" s="271">
        <v>2963.7000000000003</v>
      </c>
      <c r="H49" s="271">
        <v>3151.4</v>
      </c>
      <c r="I49" s="271">
        <v>3194.6</v>
      </c>
      <c r="J49" s="271">
        <v>3245.25</v>
      </c>
      <c r="K49" s="270">
        <v>3143.95</v>
      </c>
      <c r="L49" s="270">
        <v>3050.1</v>
      </c>
      <c r="M49" s="270">
        <v>6.8659999999999999E-2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2339.5</v>
      </c>
      <c r="D50" s="271">
        <v>2328.65</v>
      </c>
      <c r="E50" s="271">
        <v>2312.5</v>
      </c>
      <c r="F50" s="271">
        <v>2285.5</v>
      </c>
      <c r="G50" s="271">
        <v>2269.35</v>
      </c>
      <c r="H50" s="271">
        <v>2355.65</v>
      </c>
      <c r="I50" s="271">
        <v>2371.8000000000006</v>
      </c>
      <c r="J50" s="271">
        <v>2398.8000000000002</v>
      </c>
      <c r="K50" s="270">
        <v>2344.8000000000002</v>
      </c>
      <c r="L50" s="270">
        <v>2301.65</v>
      </c>
      <c r="M50" s="270">
        <v>3.6658300000000001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9194.2000000000007</v>
      </c>
      <c r="D51" s="271">
        <v>9187.3000000000011</v>
      </c>
      <c r="E51" s="271">
        <v>9081.9000000000015</v>
      </c>
      <c r="F51" s="271">
        <v>8969.6</v>
      </c>
      <c r="G51" s="271">
        <v>8864.2000000000007</v>
      </c>
      <c r="H51" s="271">
        <v>9299.6000000000022</v>
      </c>
      <c r="I51" s="271">
        <v>9405</v>
      </c>
      <c r="J51" s="271">
        <v>9517.3000000000029</v>
      </c>
      <c r="K51" s="270">
        <v>9292.7000000000007</v>
      </c>
      <c r="L51" s="270">
        <v>9075</v>
      </c>
      <c r="M51" s="270">
        <v>0.25581999999999999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537.54999999999995</v>
      </c>
      <c r="D52" s="271">
        <v>538.13333333333333</v>
      </c>
      <c r="E52" s="271">
        <v>533.2166666666667</v>
      </c>
      <c r="F52" s="271">
        <v>528.88333333333333</v>
      </c>
      <c r="G52" s="271">
        <v>523.9666666666667</v>
      </c>
      <c r="H52" s="271">
        <v>542.4666666666667</v>
      </c>
      <c r="I52" s="271">
        <v>547.38333333333344</v>
      </c>
      <c r="J52" s="271">
        <v>551.7166666666667</v>
      </c>
      <c r="K52" s="270">
        <v>543.04999999999995</v>
      </c>
      <c r="L52" s="270">
        <v>533.79999999999995</v>
      </c>
      <c r="M52" s="270">
        <v>9.18567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464.65</v>
      </c>
      <c r="D53" s="271">
        <v>466.31666666666661</v>
      </c>
      <c r="E53" s="271">
        <v>460.73333333333323</v>
      </c>
      <c r="F53" s="271">
        <v>456.81666666666661</v>
      </c>
      <c r="G53" s="271">
        <v>451.23333333333323</v>
      </c>
      <c r="H53" s="271">
        <v>470.23333333333323</v>
      </c>
      <c r="I53" s="271">
        <v>475.81666666666661</v>
      </c>
      <c r="J53" s="271">
        <v>479.73333333333323</v>
      </c>
      <c r="K53" s="270">
        <v>471.9</v>
      </c>
      <c r="L53" s="270">
        <v>462.4</v>
      </c>
      <c r="M53" s="270">
        <v>1.06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4557.1000000000004</v>
      </c>
      <c r="D54" s="271">
        <v>4564.0166666666664</v>
      </c>
      <c r="E54" s="271">
        <v>4524.083333333333</v>
      </c>
      <c r="F54" s="271">
        <v>4491.0666666666666</v>
      </c>
      <c r="G54" s="271">
        <v>4451.1333333333332</v>
      </c>
      <c r="H54" s="271">
        <v>4597.0333333333328</v>
      </c>
      <c r="I54" s="271">
        <v>4636.9666666666672</v>
      </c>
      <c r="J54" s="271">
        <v>4669.9833333333327</v>
      </c>
      <c r="K54" s="270">
        <v>4603.95</v>
      </c>
      <c r="L54" s="270">
        <v>4531</v>
      </c>
      <c r="M54" s="270">
        <v>2.5898099999999999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750</v>
      </c>
      <c r="D55" s="271">
        <v>753.44999999999993</v>
      </c>
      <c r="E55" s="271">
        <v>745.34999999999991</v>
      </c>
      <c r="F55" s="271">
        <v>740.69999999999993</v>
      </c>
      <c r="G55" s="271">
        <v>732.59999999999991</v>
      </c>
      <c r="H55" s="271">
        <v>758.09999999999991</v>
      </c>
      <c r="I55" s="271">
        <v>766.2</v>
      </c>
      <c r="J55" s="271">
        <v>770.84999999999991</v>
      </c>
      <c r="K55" s="270">
        <v>761.55</v>
      </c>
      <c r="L55" s="270">
        <v>748.8</v>
      </c>
      <c r="M55" s="270">
        <v>76.061809999999994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3196.25</v>
      </c>
      <c r="D56" s="271">
        <v>3203.8166666666671</v>
      </c>
      <c r="E56" s="271">
        <v>3174.983333333334</v>
      </c>
      <c r="F56" s="271">
        <v>3153.7166666666672</v>
      </c>
      <c r="G56" s="271">
        <v>3124.8833333333341</v>
      </c>
      <c r="H56" s="271">
        <v>3225.0833333333339</v>
      </c>
      <c r="I56" s="271">
        <v>3253.916666666667</v>
      </c>
      <c r="J56" s="271">
        <v>3275.1833333333338</v>
      </c>
      <c r="K56" s="270">
        <v>3232.65</v>
      </c>
      <c r="L56" s="270">
        <v>3182.55</v>
      </c>
      <c r="M56" s="270">
        <v>0.1749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676.25</v>
      </c>
      <c r="D57" s="271">
        <v>672.69999999999993</v>
      </c>
      <c r="E57" s="271">
        <v>661.59999999999991</v>
      </c>
      <c r="F57" s="271">
        <v>646.94999999999993</v>
      </c>
      <c r="G57" s="271">
        <v>635.84999999999991</v>
      </c>
      <c r="H57" s="271">
        <v>687.34999999999991</v>
      </c>
      <c r="I57" s="271">
        <v>698.45</v>
      </c>
      <c r="J57" s="271">
        <v>713.09999999999991</v>
      </c>
      <c r="K57" s="270">
        <v>683.8</v>
      </c>
      <c r="L57" s="270">
        <v>658.05</v>
      </c>
      <c r="M57" s="270">
        <v>27.722570000000001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3929.4</v>
      </c>
      <c r="D58" s="271">
        <v>3946.2999999999997</v>
      </c>
      <c r="E58" s="271">
        <v>3902.5999999999995</v>
      </c>
      <c r="F58" s="271">
        <v>3875.7999999999997</v>
      </c>
      <c r="G58" s="271">
        <v>3832.0999999999995</v>
      </c>
      <c r="H58" s="271">
        <v>3973.0999999999995</v>
      </c>
      <c r="I58" s="271">
        <v>4016.7999999999993</v>
      </c>
      <c r="J58" s="271">
        <v>4043.5999999999995</v>
      </c>
      <c r="K58" s="270">
        <v>3990</v>
      </c>
      <c r="L58" s="270">
        <v>3919.5</v>
      </c>
      <c r="M58" s="270">
        <v>5.0809600000000001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1229.6500000000001</v>
      </c>
      <c r="D59" s="271">
        <v>1234.3500000000001</v>
      </c>
      <c r="E59" s="271">
        <v>1220.3000000000002</v>
      </c>
      <c r="F59" s="271">
        <v>1210.95</v>
      </c>
      <c r="G59" s="271">
        <v>1196.9000000000001</v>
      </c>
      <c r="H59" s="271">
        <v>1243.7000000000003</v>
      </c>
      <c r="I59" s="271">
        <v>1257.75</v>
      </c>
      <c r="J59" s="271">
        <v>1267.1000000000004</v>
      </c>
      <c r="K59" s="270">
        <v>1248.4000000000001</v>
      </c>
      <c r="L59" s="270">
        <v>1225</v>
      </c>
      <c r="M59" s="270">
        <v>0.80108999999999997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7119.35</v>
      </c>
      <c r="D60" s="271">
        <v>7159.7833333333328</v>
      </c>
      <c r="E60" s="271">
        <v>7064.5666666666657</v>
      </c>
      <c r="F60" s="271">
        <v>7009.7833333333328</v>
      </c>
      <c r="G60" s="271">
        <v>6914.5666666666657</v>
      </c>
      <c r="H60" s="271">
        <v>7214.5666666666657</v>
      </c>
      <c r="I60" s="271">
        <v>7309.7833333333328</v>
      </c>
      <c r="J60" s="271">
        <v>7364.5666666666657</v>
      </c>
      <c r="K60" s="270">
        <v>7255</v>
      </c>
      <c r="L60" s="270">
        <v>7105</v>
      </c>
      <c r="M60" s="270">
        <v>7.9190500000000004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16968.95</v>
      </c>
      <c r="D61" s="271">
        <v>17128.75</v>
      </c>
      <c r="E61" s="271">
        <v>16771.5</v>
      </c>
      <c r="F61" s="271">
        <v>16574.05</v>
      </c>
      <c r="G61" s="271">
        <v>16216.8</v>
      </c>
      <c r="H61" s="271">
        <v>17326.2</v>
      </c>
      <c r="I61" s="271">
        <v>17683.45</v>
      </c>
      <c r="J61" s="271">
        <v>17880.900000000001</v>
      </c>
      <c r="K61" s="270">
        <v>17486</v>
      </c>
      <c r="L61" s="270">
        <v>16931.3</v>
      </c>
      <c r="M61" s="270">
        <v>5.0779800000000002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5819.95</v>
      </c>
      <c r="D62" s="271">
        <v>5777.5666666666666</v>
      </c>
      <c r="E62" s="271">
        <v>5715.1333333333332</v>
      </c>
      <c r="F62" s="271">
        <v>5610.3166666666666</v>
      </c>
      <c r="G62" s="271">
        <v>5547.8833333333332</v>
      </c>
      <c r="H62" s="271">
        <v>5882.3833333333332</v>
      </c>
      <c r="I62" s="271">
        <v>5944.8166666666657</v>
      </c>
      <c r="J62" s="271">
        <v>6049.6333333333332</v>
      </c>
      <c r="K62" s="270">
        <v>5840</v>
      </c>
      <c r="L62" s="270">
        <v>5672.75</v>
      </c>
      <c r="M62" s="270">
        <v>0.75888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3454.1</v>
      </c>
      <c r="D63" s="271">
        <v>3454.7166666666672</v>
      </c>
      <c r="E63" s="271">
        <v>3431.4333333333343</v>
      </c>
      <c r="F63" s="271">
        <v>3408.7666666666673</v>
      </c>
      <c r="G63" s="271">
        <v>3385.4833333333345</v>
      </c>
      <c r="H63" s="271">
        <v>3477.3833333333341</v>
      </c>
      <c r="I63" s="271">
        <v>3500.666666666667</v>
      </c>
      <c r="J63" s="271">
        <v>3523.3333333333339</v>
      </c>
      <c r="K63" s="270">
        <v>3478</v>
      </c>
      <c r="L63" s="270">
        <v>3432.05</v>
      </c>
      <c r="M63" s="270">
        <v>0.28795999999999999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2006.4</v>
      </c>
      <c r="D64" s="271">
        <v>1989.2333333333333</v>
      </c>
      <c r="E64" s="271">
        <v>1963.4666666666667</v>
      </c>
      <c r="F64" s="271">
        <v>1920.5333333333333</v>
      </c>
      <c r="G64" s="271">
        <v>1894.7666666666667</v>
      </c>
      <c r="H64" s="271">
        <v>2032.1666666666667</v>
      </c>
      <c r="I64" s="271">
        <v>2057.9333333333334</v>
      </c>
      <c r="J64" s="271">
        <v>2100.8666666666668</v>
      </c>
      <c r="K64" s="270">
        <v>2015</v>
      </c>
      <c r="L64" s="270">
        <v>1946.3</v>
      </c>
      <c r="M64" s="270">
        <v>5.4028200000000002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373.95</v>
      </c>
      <c r="D65" s="271">
        <v>371.26666666666665</v>
      </c>
      <c r="E65" s="271">
        <v>366.18333333333328</v>
      </c>
      <c r="F65" s="271">
        <v>358.41666666666663</v>
      </c>
      <c r="G65" s="271">
        <v>353.33333333333326</v>
      </c>
      <c r="H65" s="271">
        <v>379.0333333333333</v>
      </c>
      <c r="I65" s="271">
        <v>384.11666666666667</v>
      </c>
      <c r="J65" s="271">
        <v>391.88333333333333</v>
      </c>
      <c r="K65" s="270">
        <v>376.35</v>
      </c>
      <c r="L65" s="270">
        <v>363.5</v>
      </c>
      <c r="M65" s="270">
        <v>51.768619999999999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282.64999999999998</v>
      </c>
      <c r="D66" s="271">
        <v>284.21666666666664</v>
      </c>
      <c r="E66" s="271">
        <v>279.58333333333326</v>
      </c>
      <c r="F66" s="271">
        <v>276.51666666666659</v>
      </c>
      <c r="G66" s="271">
        <v>271.88333333333321</v>
      </c>
      <c r="H66" s="271">
        <v>287.2833333333333</v>
      </c>
      <c r="I66" s="271">
        <v>291.91666666666663</v>
      </c>
      <c r="J66" s="271">
        <v>294.98333333333335</v>
      </c>
      <c r="K66" s="270">
        <v>288.85000000000002</v>
      </c>
      <c r="L66" s="270">
        <v>281.14999999999998</v>
      </c>
      <c r="M66" s="270">
        <v>78.405690000000007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133.44999999999999</v>
      </c>
      <c r="D67" s="271">
        <v>133.68333333333331</v>
      </c>
      <c r="E67" s="271">
        <v>131.86666666666662</v>
      </c>
      <c r="F67" s="271">
        <v>130.2833333333333</v>
      </c>
      <c r="G67" s="271">
        <v>128.46666666666661</v>
      </c>
      <c r="H67" s="271">
        <v>135.26666666666662</v>
      </c>
      <c r="I67" s="271">
        <v>137.08333333333329</v>
      </c>
      <c r="J67" s="271">
        <v>138.66666666666663</v>
      </c>
      <c r="K67" s="270">
        <v>135.5</v>
      </c>
      <c r="L67" s="270">
        <v>132.1</v>
      </c>
      <c r="M67" s="270">
        <v>216.26208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51</v>
      </c>
      <c r="D68" s="271">
        <v>51.166666666666664</v>
      </c>
      <c r="E68" s="271">
        <v>50.383333333333326</v>
      </c>
      <c r="F68" s="271">
        <v>49.766666666666659</v>
      </c>
      <c r="G68" s="271">
        <v>48.98333333333332</v>
      </c>
      <c r="H68" s="271">
        <v>51.783333333333331</v>
      </c>
      <c r="I68" s="271">
        <v>52.566666666666677</v>
      </c>
      <c r="J68" s="271">
        <v>53.183333333333337</v>
      </c>
      <c r="K68" s="270">
        <v>51.95</v>
      </c>
      <c r="L68" s="270">
        <v>50.55</v>
      </c>
      <c r="M68" s="270">
        <v>44.163069999999998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18.3</v>
      </c>
      <c r="D69" s="271">
        <v>18.349999999999998</v>
      </c>
      <c r="E69" s="271">
        <v>17.949999999999996</v>
      </c>
      <c r="F69" s="271">
        <v>17.599999999999998</v>
      </c>
      <c r="G69" s="271">
        <v>17.199999999999996</v>
      </c>
      <c r="H69" s="271">
        <v>18.699999999999996</v>
      </c>
      <c r="I69" s="271">
        <v>19.099999999999994</v>
      </c>
      <c r="J69" s="271">
        <v>19.449999999999996</v>
      </c>
      <c r="K69" s="270">
        <v>18.75</v>
      </c>
      <c r="L69" s="270">
        <v>18</v>
      </c>
      <c r="M69" s="270">
        <v>60.229559999999999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1881.75</v>
      </c>
      <c r="D70" s="271">
        <v>1889.1499999999999</v>
      </c>
      <c r="E70" s="271">
        <v>1868.5999999999997</v>
      </c>
      <c r="F70" s="271">
        <v>1855.4499999999998</v>
      </c>
      <c r="G70" s="271">
        <v>1834.8999999999996</v>
      </c>
      <c r="H70" s="271">
        <v>1902.2999999999997</v>
      </c>
      <c r="I70" s="271">
        <v>1922.85</v>
      </c>
      <c r="J70" s="271">
        <v>1935.9999999999998</v>
      </c>
      <c r="K70" s="270">
        <v>1909.7</v>
      </c>
      <c r="L70" s="270">
        <v>1876</v>
      </c>
      <c r="M70" s="270">
        <v>2.0072999999999999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5278</v>
      </c>
      <c r="D71" s="271">
        <v>5301.666666666667</v>
      </c>
      <c r="E71" s="271">
        <v>5229.3333333333339</v>
      </c>
      <c r="F71" s="271">
        <v>5180.666666666667</v>
      </c>
      <c r="G71" s="271">
        <v>5108.3333333333339</v>
      </c>
      <c r="H71" s="271">
        <v>5350.3333333333339</v>
      </c>
      <c r="I71" s="271">
        <v>5422.6666666666679</v>
      </c>
      <c r="J71" s="271">
        <v>5471.3333333333339</v>
      </c>
      <c r="K71" s="270">
        <v>5374</v>
      </c>
      <c r="L71" s="270">
        <v>5253</v>
      </c>
      <c r="M71" s="270">
        <v>8.6370000000000002E-2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657.85</v>
      </c>
      <c r="D72" s="271">
        <v>660.65000000000009</v>
      </c>
      <c r="E72" s="271">
        <v>652.60000000000014</v>
      </c>
      <c r="F72" s="271">
        <v>647.35</v>
      </c>
      <c r="G72" s="271">
        <v>639.30000000000007</v>
      </c>
      <c r="H72" s="271">
        <v>665.9000000000002</v>
      </c>
      <c r="I72" s="271">
        <v>673.95000000000016</v>
      </c>
      <c r="J72" s="271">
        <v>679.20000000000027</v>
      </c>
      <c r="K72" s="270">
        <v>668.7</v>
      </c>
      <c r="L72" s="270">
        <v>655.4</v>
      </c>
      <c r="M72" s="270">
        <v>7.0588199999999999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820.8</v>
      </c>
      <c r="D73" s="271">
        <v>826.94999999999993</v>
      </c>
      <c r="E73" s="271">
        <v>812.39999999999986</v>
      </c>
      <c r="F73" s="271">
        <v>803.99999999999989</v>
      </c>
      <c r="G73" s="271">
        <v>789.44999999999982</v>
      </c>
      <c r="H73" s="271">
        <v>835.34999999999991</v>
      </c>
      <c r="I73" s="271">
        <v>849.89999999999986</v>
      </c>
      <c r="J73" s="271">
        <v>858.3</v>
      </c>
      <c r="K73" s="270">
        <v>841.5</v>
      </c>
      <c r="L73" s="270">
        <v>818.55</v>
      </c>
      <c r="M73" s="270">
        <v>5.0537700000000001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325.64999999999998</v>
      </c>
      <c r="D74" s="271">
        <v>328.08333333333331</v>
      </c>
      <c r="E74" s="271">
        <v>322.36666666666662</v>
      </c>
      <c r="F74" s="271">
        <v>319.08333333333331</v>
      </c>
      <c r="G74" s="271">
        <v>313.36666666666662</v>
      </c>
      <c r="H74" s="271">
        <v>331.36666666666662</v>
      </c>
      <c r="I74" s="271">
        <v>337.08333333333331</v>
      </c>
      <c r="J74" s="271">
        <v>340.36666666666662</v>
      </c>
      <c r="K74" s="270">
        <v>333.8</v>
      </c>
      <c r="L74" s="270">
        <v>324.8</v>
      </c>
      <c r="M74" s="270">
        <v>94.546980000000005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776.75</v>
      </c>
      <c r="D75" s="271">
        <v>774.91666666666663</v>
      </c>
      <c r="E75" s="271">
        <v>769.93333333333328</v>
      </c>
      <c r="F75" s="271">
        <v>763.11666666666667</v>
      </c>
      <c r="G75" s="271">
        <v>758.13333333333333</v>
      </c>
      <c r="H75" s="271">
        <v>781.73333333333323</v>
      </c>
      <c r="I75" s="271">
        <v>786.71666666666658</v>
      </c>
      <c r="J75" s="271">
        <v>793.53333333333319</v>
      </c>
      <c r="K75" s="270">
        <v>779.9</v>
      </c>
      <c r="L75" s="270">
        <v>768.1</v>
      </c>
      <c r="M75" s="270">
        <v>12.558920000000001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60.8</v>
      </c>
      <c r="D76" s="271">
        <v>60.966666666666669</v>
      </c>
      <c r="E76" s="271">
        <v>60.233333333333334</v>
      </c>
      <c r="F76" s="271">
        <v>59.666666666666664</v>
      </c>
      <c r="G76" s="271">
        <v>58.93333333333333</v>
      </c>
      <c r="H76" s="271">
        <v>61.533333333333339</v>
      </c>
      <c r="I76" s="271">
        <v>62.266666666666673</v>
      </c>
      <c r="J76" s="271">
        <v>62.833333333333343</v>
      </c>
      <c r="K76" s="270">
        <v>61.7</v>
      </c>
      <c r="L76" s="270">
        <v>60.4</v>
      </c>
      <c r="M76" s="270">
        <v>298.11637000000002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324.25</v>
      </c>
      <c r="D77" s="271">
        <v>323.91666666666669</v>
      </c>
      <c r="E77" s="271">
        <v>321.38333333333338</v>
      </c>
      <c r="F77" s="271">
        <v>318.51666666666671</v>
      </c>
      <c r="G77" s="271">
        <v>315.98333333333341</v>
      </c>
      <c r="H77" s="271">
        <v>326.78333333333336</v>
      </c>
      <c r="I77" s="271">
        <v>329.31666666666666</v>
      </c>
      <c r="J77" s="271">
        <v>332.18333333333334</v>
      </c>
      <c r="K77" s="270">
        <v>326.45</v>
      </c>
      <c r="L77" s="270">
        <v>321.05</v>
      </c>
      <c r="M77" s="270">
        <v>25.497640000000001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761.25</v>
      </c>
      <c r="D78" s="271">
        <v>755.55000000000007</v>
      </c>
      <c r="E78" s="271">
        <v>746.10000000000014</v>
      </c>
      <c r="F78" s="271">
        <v>730.95</v>
      </c>
      <c r="G78" s="271">
        <v>721.50000000000011</v>
      </c>
      <c r="H78" s="271">
        <v>770.70000000000016</v>
      </c>
      <c r="I78" s="271">
        <v>780.1500000000002</v>
      </c>
      <c r="J78" s="271">
        <v>795.30000000000018</v>
      </c>
      <c r="K78" s="270">
        <v>765</v>
      </c>
      <c r="L78" s="270">
        <v>740.4</v>
      </c>
      <c r="M78" s="270">
        <v>101.6627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292.39999999999998</v>
      </c>
      <c r="D79" s="271">
        <v>292.86666666666662</v>
      </c>
      <c r="E79" s="271">
        <v>289.73333333333323</v>
      </c>
      <c r="F79" s="271">
        <v>287.06666666666661</v>
      </c>
      <c r="G79" s="271">
        <v>283.93333333333322</v>
      </c>
      <c r="H79" s="271">
        <v>295.53333333333325</v>
      </c>
      <c r="I79" s="271">
        <v>298.66666666666657</v>
      </c>
      <c r="J79" s="271">
        <v>301.33333333333326</v>
      </c>
      <c r="K79" s="270">
        <v>296</v>
      </c>
      <c r="L79" s="270">
        <v>290.2</v>
      </c>
      <c r="M79" s="270">
        <v>23.260670000000001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1018.15</v>
      </c>
      <c r="D80" s="271">
        <v>1025.7</v>
      </c>
      <c r="E80" s="271">
        <v>1002.4000000000001</v>
      </c>
      <c r="F80" s="271">
        <v>986.65000000000009</v>
      </c>
      <c r="G80" s="271">
        <v>963.35000000000014</v>
      </c>
      <c r="H80" s="271">
        <v>1041.45</v>
      </c>
      <c r="I80" s="271">
        <v>1064.7499999999998</v>
      </c>
      <c r="J80" s="271">
        <v>1080.5</v>
      </c>
      <c r="K80" s="270">
        <v>1049</v>
      </c>
      <c r="L80" s="270">
        <v>1009.95</v>
      </c>
      <c r="M80" s="270">
        <v>2.1834600000000002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323.2</v>
      </c>
      <c r="D81" s="271">
        <v>322.08333333333331</v>
      </c>
      <c r="E81" s="271">
        <v>319.31666666666661</v>
      </c>
      <c r="F81" s="271">
        <v>315.43333333333328</v>
      </c>
      <c r="G81" s="271">
        <v>312.66666666666657</v>
      </c>
      <c r="H81" s="271">
        <v>325.96666666666664</v>
      </c>
      <c r="I81" s="271">
        <v>328.73333333333341</v>
      </c>
      <c r="J81" s="271">
        <v>332.61666666666667</v>
      </c>
      <c r="K81" s="270">
        <v>324.85000000000002</v>
      </c>
      <c r="L81" s="270">
        <v>318.2</v>
      </c>
      <c r="M81" s="270">
        <v>11.56589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8881.2000000000007</v>
      </c>
      <c r="D82" s="271">
        <v>8871.9</v>
      </c>
      <c r="E82" s="271">
        <v>8797.2999999999993</v>
      </c>
      <c r="F82" s="271">
        <v>8713.4</v>
      </c>
      <c r="G82" s="271">
        <v>8638.7999999999993</v>
      </c>
      <c r="H82" s="271">
        <v>8955.7999999999993</v>
      </c>
      <c r="I82" s="271">
        <v>9030.4000000000015</v>
      </c>
      <c r="J82" s="271">
        <v>9114.2999999999993</v>
      </c>
      <c r="K82" s="270">
        <v>8946.5</v>
      </c>
      <c r="L82" s="270">
        <v>8788</v>
      </c>
      <c r="M82" s="270">
        <v>0.24085999999999999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1110.7</v>
      </c>
      <c r="D83" s="271">
        <v>1106.6166666666666</v>
      </c>
      <c r="E83" s="271">
        <v>1094.6833333333332</v>
      </c>
      <c r="F83" s="271">
        <v>1078.6666666666665</v>
      </c>
      <c r="G83" s="271">
        <v>1066.7333333333331</v>
      </c>
      <c r="H83" s="271">
        <v>1122.6333333333332</v>
      </c>
      <c r="I83" s="271">
        <v>1134.5666666666666</v>
      </c>
      <c r="J83" s="271">
        <v>1150.5833333333333</v>
      </c>
      <c r="K83" s="270">
        <v>1118.55</v>
      </c>
      <c r="L83" s="270">
        <v>1090.5999999999999</v>
      </c>
      <c r="M83" s="270">
        <v>1.8595699999999999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909.85</v>
      </c>
      <c r="D84" s="271">
        <v>914.76666666666677</v>
      </c>
      <c r="E84" s="271">
        <v>900.08333333333348</v>
      </c>
      <c r="F84" s="271">
        <v>890.31666666666672</v>
      </c>
      <c r="G84" s="271">
        <v>875.63333333333344</v>
      </c>
      <c r="H84" s="271">
        <v>924.53333333333353</v>
      </c>
      <c r="I84" s="271">
        <v>939.2166666666667</v>
      </c>
      <c r="J84" s="271">
        <v>948.98333333333358</v>
      </c>
      <c r="K84" s="270">
        <v>929.45</v>
      </c>
      <c r="L84" s="270">
        <v>905</v>
      </c>
      <c r="M84" s="270">
        <v>0.43413000000000002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568.45000000000005</v>
      </c>
      <c r="D85" s="271">
        <v>567.6</v>
      </c>
      <c r="E85" s="271">
        <v>561.5</v>
      </c>
      <c r="F85" s="271">
        <v>554.54999999999995</v>
      </c>
      <c r="G85" s="271">
        <v>548.44999999999993</v>
      </c>
      <c r="H85" s="271">
        <v>574.55000000000007</v>
      </c>
      <c r="I85" s="271">
        <v>580.6500000000002</v>
      </c>
      <c r="J85" s="271">
        <v>587.60000000000014</v>
      </c>
      <c r="K85" s="270">
        <v>573.70000000000005</v>
      </c>
      <c r="L85" s="270">
        <v>560.65</v>
      </c>
      <c r="M85" s="270">
        <v>3.1976200000000001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17457.349999999999</v>
      </c>
      <c r="D86" s="271">
        <v>17535.766666666666</v>
      </c>
      <c r="E86" s="271">
        <v>17321.583333333332</v>
      </c>
      <c r="F86" s="271">
        <v>17185.816666666666</v>
      </c>
      <c r="G86" s="271">
        <v>16971.633333333331</v>
      </c>
      <c r="H86" s="271">
        <v>17671.533333333333</v>
      </c>
      <c r="I86" s="271">
        <v>17885.716666666667</v>
      </c>
      <c r="J86" s="271">
        <v>18021.483333333334</v>
      </c>
      <c r="K86" s="270">
        <v>17749.95</v>
      </c>
      <c r="L86" s="270">
        <v>17400</v>
      </c>
      <c r="M86" s="270">
        <v>0.19596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568.4</v>
      </c>
      <c r="D87" s="271">
        <v>560.5</v>
      </c>
      <c r="E87" s="271">
        <v>548</v>
      </c>
      <c r="F87" s="271">
        <v>527.6</v>
      </c>
      <c r="G87" s="271">
        <v>515.1</v>
      </c>
      <c r="H87" s="271">
        <v>580.9</v>
      </c>
      <c r="I87" s="271">
        <v>593.4</v>
      </c>
      <c r="J87" s="271">
        <v>613.79999999999995</v>
      </c>
      <c r="K87" s="270">
        <v>573</v>
      </c>
      <c r="L87" s="270">
        <v>540.1</v>
      </c>
      <c r="M87" s="270">
        <v>14.89326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40.6</v>
      </c>
      <c r="D88" s="271">
        <v>41.216666666666669</v>
      </c>
      <c r="E88" s="271">
        <v>39.783333333333339</v>
      </c>
      <c r="F88" s="271">
        <v>38.966666666666669</v>
      </c>
      <c r="G88" s="271">
        <v>37.533333333333339</v>
      </c>
      <c r="H88" s="271">
        <v>42.033333333333339</v>
      </c>
      <c r="I88" s="271">
        <v>43.466666666666676</v>
      </c>
      <c r="J88" s="271">
        <v>44.283333333333339</v>
      </c>
      <c r="K88" s="270">
        <v>42.65</v>
      </c>
      <c r="L88" s="270">
        <v>40.4</v>
      </c>
      <c r="M88" s="270">
        <v>207.58501000000001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3608.8</v>
      </c>
      <c r="D89" s="271">
        <v>3632.1333333333332</v>
      </c>
      <c r="E89" s="271">
        <v>3571.6666666666665</v>
      </c>
      <c r="F89" s="271">
        <v>3534.5333333333333</v>
      </c>
      <c r="G89" s="271">
        <v>3474.0666666666666</v>
      </c>
      <c r="H89" s="271">
        <v>3669.2666666666664</v>
      </c>
      <c r="I89" s="271">
        <v>3729.7333333333336</v>
      </c>
      <c r="J89" s="271">
        <v>3766.8666666666663</v>
      </c>
      <c r="K89" s="270">
        <v>3692.6</v>
      </c>
      <c r="L89" s="270">
        <v>3595</v>
      </c>
      <c r="M89" s="270">
        <v>3.9074599999999999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1346.85</v>
      </c>
      <c r="D90" s="271">
        <v>1356.8500000000001</v>
      </c>
      <c r="E90" s="271">
        <v>1334.0000000000002</v>
      </c>
      <c r="F90" s="271">
        <v>1321.15</v>
      </c>
      <c r="G90" s="271">
        <v>1298.3000000000002</v>
      </c>
      <c r="H90" s="271">
        <v>1369.7000000000003</v>
      </c>
      <c r="I90" s="271">
        <v>1392.5500000000002</v>
      </c>
      <c r="J90" s="271">
        <v>1405.4000000000003</v>
      </c>
      <c r="K90" s="270">
        <v>1379.7</v>
      </c>
      <c r="L90" s="270">
        <v>1344</v>
      </c>
      <c r="M90" s="270">
        <v>1.03817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481.85</v>
      </c>
      <c r="D91" s="271">
        <v>488.11666666666662</v>
      </c>
      <c r="E91" s="271">
        <v>468.73333333333323</v>
      </c>
      <c r="F91" s="271">
        <v>455.61666666666662</v>
      </c>
      <c r="G91" s="271">
        <v>436.23333333333323</v>
      </c>
      <c r="H91" s="271">
        <v>501.23333333333323</v>
      </c>
      <c r="I91" s="271">
        <v>520.61666666666656</v>
      </c>
      <c r="J91" s="271">
        <v>533.73333333333323</v>
      </c>
      <c r="K91" s="270">
        <v>507.5</v>
      </c>
      <c r="L91" s="270">
        <v>475</v>
      </c>
      <c r="M91" s="270">
        <v>3.0804100000000001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80.7</v>
      </c>
      <c r="D92" s="271">
        <v>80.733333333333334</v>
      </c>
      <c r="E92" s="271">
        <v>79.466666666666669</v>
      </c>
      <c r="F92" s="271">
        <v>78.233333333333334</v>
      </c>
      <c r="G92" s="271">
        <v>76.966666666666669</v>
      </c>
      <c r="H92" s="271">
        <v>81.966666666666669</v>
      </c>
      <c r="I92" s="271">
        <v>83.233333333333348</v>
      </c>
      <c r="J92" s="271">
        <v>84.466666666666669</v>
      </c>
      <c r="K92" s="270">
        <v>82</v>
      </c>
      <c r="L92" s="270">
        <v>79.5</v>
      </c>
      <c r="M92" s="270">
        <v>22.673539999999999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215.25</v>
      </c>
      <c r="D93" s="271">
        <v>217.1</v>
      </c>
      <c r="E93" s="271">
        <v>211.2</v>
      </c>
      <c r="F93" s="271">
        <v>207.15</v>
      </c>
      <c r="G93" s="271">
        <v>201.25</v>
      </c>
      <c r="H93" s="271">
        <v>221.14999999999998</v>
      </c>
      <c r="I93" s="271">
        <v>227.05</v>
      </c>
      <c r="J93" s="271">
        <v>231.09999999999997</v>
      </c>
      <c r="K93" s="270">
        <v>223</v>
      </c>
      <c r="L93" s="270">
        <v>213.05</v>
      </c>
      <c r="M93" s="270">
        <v>30.89321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3227.25</v>
      </c>
      <c r="D94" s="271">
        <v>3244.7333333333336</v>
      </c>
      <c r="E94" s="271">
        <v>3201.5166666666673</v>
      </c>
      <c r="F94" s="271">
        <v>3175.7833333333338</v>
      </c>
      <c r="G94" s="271">
        <v>3132.5666666666675</v>
      </c>
      <c r="H94" s="271">
        <v>3270.4666666666672</v>
      </c>
      <c r="I94" s="271">
        <v>3313.6833333333334</v>
      </c>
      <c r="J94" s="271">
        <v>3339.416666666667</v>
      </c>
      <c r="K94" s="270">
        <v>3287.95</v>
      </c>
      <c r="L94" s="270">
        <v>3219</v>
      </c>
      <c r="M94" s="270">
        <v>1.39117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221.15</v>
      </c>
      <c r="D95" s="271">
        <v>221.16666666666666</v>
      </c>
      <c r="E95" s="271">
        <v>218.33333333333331</v>
      </c>
      <c r="F95" s="271">
        <v>215.51666666666665</v>
      </c>
      <c r="G95" s="271">
        <v>212.68333333333331</v>
      </c>
      <c r="H95" s="271">
        <v>223.98333333333332</v>
      </c>
      <c r="I95" s="271">
        <v>226.81666666666663</v>
      </c>
      <c r="J95" s="271">
        <v>229.63333333333333</v>
      </c>
      <c r="K95" s="270">
        <v>224</v>
      </c>
      <c r="L95" s="270">
        <v>218.35</v>
      </c>
      <c r="M95" s="270">
        <v>2.3657699999999999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644.75</v>
      </c>
      <c r="D96" s="271">
        <v>644.2833333333333</v>
      </c>
      <c r="E96" s="271">
        <v>634.56666666666661</v>
      </c>
      <c r="F96" s="271">
        <v>624.38333333333333</v>
      </c>
      <c r="G96" s="271">
        <v>614.66666666666663</v>
      </c>
      <c r="H96" s="271">
        <v>654.46666666666658</v>
      </c>
      <c r="I96" s="271">
        <v>664.18333333333328</v>
      </c>
      <c r="J96" s="271">
        <v>674.36666666666656</v>
      </c>
      <c r="K96" s="270">
        <v>654</v>
      </c>
      <c r="L96" s="270">
        <v>634.1</v>
      </c>
      <c r="M96" s="270">
        <v>5.6280400000000004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244.3</v>
      </c>
      <c r="D97" s="271">
        <v>244.6</v>
      </c>
      <c r="E97" s="271">
        <v>241.7</v>
      </c>
      <c r="F97" s="271">
        <v>239.1</v>
      </c>
      <c r="G97" s="271">
        <v>236.2</v>
      </c>
      <c r="H97" s="271">
        <v>247.2</v>
      </c>
      <c r="I97" s="271">
        <v>250.10000000000002</v>
      </c>
      <c r="J97" s="271">
        <v>252.7</v>
      </c>
      <c r="K97" s="270">
        <v>247.5</v>
      </c>
      <c r="L97" s="270">
        <v>242</v>
      </c>
      <c r="M97" s="270">
        <v>54.885210000000001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774.55</v>
      </c>
      <c r="D98" s="271">
        <v>776.9666666666667</v>
      </c>
      <c r="E98" s="271">
        <v>768.93333333333339</v>
      </c>
      <c r="F98" s="271">
        <v>763.31666666666672</v>
      </c>
      <c r="G98" s="271">
        <v>755.28333333333342</v>
      </c>
      <c r="H98" s="271">
        <v>782.58333333333337</v>
      </c>
      <c r="I98" s="271">
        <v>790.61666666666667</v>
      </c>
      <c r="J98" s="271">
        <v>796.23333333333335</v>
      </c>
      <c r="K98" s="270">
        <v>785</v>
      </c>
      <c r="L98" s="270">
        <v>771.35</v>
      </c>
      <c r="M98" s="270">
        <v>0.36756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730.4</v>
      </c>
      <c r="D99" s="271">
        <v>730.7833333333333</v>
      </c>
      <c r="E99" s="271">
        <v>726.11666666666656</v>
      </c>
      <c r="F99" s="271">
        <v>721.83333333333326</v>
      </c>
      <c r="G99" s="271">
        <v>717.16666666666652</v>
      </c>
      <c r="H99" s="271">
        <v>735.06666666666661</v>
      </c>
      <c r="I99" s="271">
        <v>739.73333333333335</v>
      </c>
      <c r="J99" s="271">
        <v>744.01666666666665</v>
      </c>
      <c r="K99" s="270">
        <v>735.45</v>
      </c>
      <c r="L99" s="270">
        <v>726.5</v>
      </c>
      <c r="M99" s="270">
        <v>0.80596999999999996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856.55</v>
      </c>
      <c r="D100" s="271">
        <v>856.5</v>
      </c>
      <c r="E100" s="271">
        <v>848.2</v>
      </c>
      <c r="F100" s="271">
        <v>839.85</v>
      </c>
      <c r="G100" s="271">
        <v>831.55000000000007</v>
      </c>
      <c r="H100" s="271">
        <v>864.85</v>
      </c>
      <c r="I100" s="271">
        <v>873.15</v>
      </c>
      <c r="J100" s="271">
        <v>881.5</v>
      </c>
      <c r="K100" s="270">
        <v>864.8</v>
      </c>
      <c r="L100" s="270">
        <v>848.15</v>
      </c>
      <c r="M100" s="270">
        <v>0.54559999999999997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113.8</v>
      </c>
      <c r="D101" s="271">
        <v>113.75</v>
      </c>
      <c r="E101" s="271">
        <v>113.2</v>
      </c>
      <c r="F101" s="271">
        <v>112.60000000000001</v>
      </c>
      <c r="G101" s="271">
        <v>112.05000000000001</v>
      </c>
      <c r="H101" s="271">
        <v>114.35</v>
      </c>
      <c r="I101" s="271">
        <v>114.9</v>
      </c>
      <c r="J101" s="271">
        <v>115.49999999999999</v>
      </c>
      <c r="K101" s="270">
        <v>114.3</v>
      </c>
      <c r="L101" s="270">
        <v>113.15</v>
      </c>
      <c r="M101" s="270">
        <v>6.8860799999999998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1431.35</v>
      </c>
      <c r="D102" s="271">
        <v>1427.4666666666665</v>
      </c>
      <c r="E102" s="271">
        <v>1395.9333333333329</v>
      </c>
      <c r="F102" s="271">
        <v>1360.5166666666664</v>
      </c>
      <c r="G102" s="271">
        <v>1328.9833333333329</v>
      </c>
      <c r="H102" s="271">
        <v>1462.883333333333</v>
      </c>
      <c r="I102" s="271">
        <v>1494.4166666666663</v>
      </c>
      <c r="J102" s="271">
        <v>1529.833333333333</v>
      </c>
      <c r="K102" s="270">
        <v>1459</v>
      </c>
      <c r="L102" s="270">
        <v>1392.05</v>
      </c>
      <c r="M102" s="270">
        <v>2.9443299999999999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20.6</v>
      </c>
      <c r="D103" s="271">
        <v>20.3</v>
      </c>
      <c r="E103" s="271">
        <v>19.700000000000003</v>
      </c>
      <c r="F103" s="271">
        <v>18.8</v>
      </c>
      <c r="G103" s="271">
        <v>18.200000000000003</v>
      </c>
      <c r="H103" s="271">
        <v>21.200000000000003</v>
      </c>
      <c r="I103" s="271">
        <v>21.800000000000004</v>
      </c>
      <c r="J103" s="271">
        <v>22.700000000000003</v>
      </c>
      <c r="K103" s="270">
        <v>20.9</v>
      </c>
      <c r="L103" s="270">
        <v>19.399999999999999</v>
      </c>
      <c r="M103" s="270">
        <v>153.02146999999999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1324.5</v>
      </c>
      <c r="D104" s="271">
        <v>1321.1333333333334</v>
      </c>
      <c r="E104" s="271">
        <v>1300.3666666666668</v>
      </c>
      <c r="F104" s="271">
        <v>1276.2333333333333</v>
      </c>
      <c r="G104" s="271">
        <v>1255.4666666666667</v>
      </c>
      <c r="H104" s="271">
        <v>1345.2666666666669</v>
      </c>
      <c r="I104" s="271">
        <v>1366.0333333333338</v>
      </c>
      <c r="J104" s="271">
        <v>1390.166666666667</v>
      </c>
      <c r="K104" s="270">
        <v>1341.9</v>
      </c>
      <c r="L104" s="270">
        <v>1297</v>
      </c>
      <c r="M104" s="270">
        <v>22.323340000000002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676.85</v>
      </c>
      <c r="D105" s="271">
        <v>682.73333333333323</v>
      </c>
      <c r="E105" s="271">
        <v>668.46666666666647</v>
      </c>
      <c r="F105" s="271">
        <v>660.08333333333326</v>
      </c>
      <c r="G105" s="271">
        <v>645.81666666666649</v>
      </c>
      <c r="H105" s="271">
        <v>691.11666666666645</v>
      </c>
      <c r="I105" s="271">
        <v>705.3833333333331</v>
      </c>
      <c r="J105" s="271">
        <v>713.76666666666642</v>
      </c>
      <c r="K105" s="270">
        <v>697</v>
      </c>
      <c r="L105" s="270">
        <v>674.35</v>
      </c>
      <c r="M105" s="270">
        <v>1.5827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881.3</v>
      </c>
      <c r="D106" s="271">
        <v>875.44999999999993</v>
      </c>
      <c r="E106" s="271">
        <v>859.99999999999989</v>
      </c>
      <c r="F106" s="271">
        <v>838.69999999999993</v>
      </c>
      <c r="G106" s="271">
        <v>823.24999999999989</v>
      </c>
      <c r="H106" s="271">
        <v>896.74999999999989</v>
      </c>
      <c r="I106" s="271">
        <v>912.19999999999993</v>
      </c>
      <c r="J106" s="271">
        <v>933.49999999999989</v>
      </c>
      <c r="K106" s="270">
        <v>890.9</v>
      </c>
      <c r="L106" s="270">
        <v>854.15</v>
      </c>
      <c r="M106" s="270">
        <v>2.6248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5336.25</v>
      </c>
      <c r="D107" s="271">
        <v>5318.416666666667</v>
      </c>
      <c r="E107" s="271">
        <v>5237.8333333333339</v>
      </c>
      <c r="F107" s="271">
        <v>5139.416666666667</v>
      </c>
      <c r="G107" s="271">
        <v>5058.8333333333339</v>
      </c>
      <c r="H107" s="271">
        <v>5416.8333333333339</v>
      </c>
      <c r="I107" s="271">
        <v>5497.4166666666679</v>
      </c>
      <c r="J107" s="271">
        <v>5595.8333333333339</v>
      </c>
      <c r="K107" s="270">
        <v>5399</v>
      </c>
      <c r="L107" s="270">
        <v>5220</v>
      </c>
      <c r="M107" s="270">
        <v>0.23902000000000001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331.5</v>
      </c>
      <c r="D108" s="271">
        <v>333.15000000000003</v>
      </c>
      <c r="E108" s="271">
        <v>327.45000000000005</v>
      </c>
      <c r="F108" s="271">
        <v>323.40000000000003</v>
      </c>
      <c r="G108" s="271">
        <v>317.70000000000005</v>
      </c>
      <c r="H108" s="271">
        <v>337.20000000000005</v>
      </c>
      <c r="I108" s="271">
        <v>342.9</v>
      </c>
      <c r="J108" s="271">
        <v>346.95000000000005</v>
      </c>
      <c r="K108" s="270">
        <v>338.85</v>
      </c>
      <c r="L108" s="270">
        <v>329.1</v>
      </c>
      <c r="M108" s="270">
        <v>1.3347199999999999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342.45</v>
      </c>
      <c r="D109" s="271">
        <v>344.5</v>
      </c>
      <c r="E109" s="271">
        <v>339.4</v>
      </c>
      <c r="F109" s="271">
        <v>336.34999999999997</v>
      </c>
      <c r="G109" s="271">
        <v>331.24999999999994</v>
      </c>
      <c r="H109" s="271">
        <v>347.55</v>
      </c>
      <c r="I109" s="271">
        <v>352.65000000000003</v>
      </c>
      <c r="J109" s="271">
        <v>355.70000000000005</v>
      </c>
      <c r="K109" s="270">
        <v>349.6</v>
      </c>
      <c r="L109" s="270">
        <v>341.45</v>
      </c>
      <c r="M109" s="270">
        <v>11.85554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412.2</v>
      </c>
      <c r="D110" s="271">
        <v>414.5</v>
      </c>
      <c r="E110" s="271">
        <v>407.05</v>
      </c>
      <c r="F110" s="271">
        <v>401.90000000000003</v>
      </c>
      <c r="G110" s="271">
        <v>394.45000000000005</v>
      </c>
      <c r="H110" s="271">
        <v>419.65</v>
      </c>
      <c r="I110" s="271">
        <v>427.1</v>
      </c>
      <c r="J110" s="271">
        <v>432.24999999999994</v>
      </c>
      <c r="K110" s="270">
        <v>421.95</v>
      </c>
      <c r="L110" s="270">
        <v>409.35</v>
      </c>
      <c r="M110" s="270">
        <v>1.87079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653.79999999999995</v>
      </c>
      <c r="D111" s="271">
        <v>654.16666666666663</v>
      </c>
      <c r="E111" s="271">
        <v>648.88333333333321</v>
      </c>
      <c r="F111" s="271">
        <v>643.96666666666658</v>
      </c>
      <c r="G111" s="271">
        <v>638.68333333333317</v>
      </c>
      <c r="H111" s="271">
        <v>659.08333333333326</v>
      </c>
      <c r="I111" s="271">
        <v>664.36666666666679</v>
      </c>
      <c r="J111" s="271">
        <v>669.2833333333333</v>
      </c>
      <c r="K111" s="270">
        <v>659.45</v>
      </c>
      <c r="L111" s="270">
        <v>649.25</v>
      </c>
      <c r="M111" s="270">
        <v>0.39461000000000002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801.8</v>
      </c>
      <c r="D112" s="271">
        <v>805.94999999999993</v>
      </c>
      <c r="E112" s="271">
        <v>794.14999999999986</v>
      </c>
      <c r="F112" s="271">
        <v>786.49999999999989</v>
      </c>
      <c r="G112" s="271">
        <v>774.69999999999982</v>
      </c>
      <c r="H112" s="271">
        <v>813.59999999999991</v>
      </c>
      <c r="I112" s="271">
        <v>825.39999999999986</v>
      </c>
      <c r="J112" s="271">
        <v>833.05</v>
      </c>
      <c r="K112" s="270">
        <v>817.75</v>
      </c>
      <c r="L112" s="270">
        <v>798.3</v>
      </c>
      <c r="M112" s="270">
        <v>20.457059999999998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1040.8499999999999</v>
      </c>
      <c r="D113" s="271">
        <v>1035.9166666666667</v>
      </c>
      <c r="E113" s="271">
        <v>1029.8333333333335</v>
      </c>
      <c r="F113" s="271">
        <v>1018.8166666666668</v>
      </c>
      <c r="G113" s="271">
        <v>1012.7333333333336</v>
      </c>
      <c r="H113" s="271">
        <v>1046.9333333333334</v>
      </c>
      <c r="I113" s="271">
        <v>1053.0166666666669</v>
      </c>
      <c r="J113" s="271">
        <v>1064.0333333333333</v>
      </c>
      <c r="K113" s="270">
        <v>1042</v>
      </c>
      <c r="L113" s="270">
        <v>1024.9000000000001</v>
      </c>
      <c r="M113" s="270">
        <v>13.6991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176.5</v>
      </c>
      <c r="D114" s="271">
        <v>177.36666666666667</v>
      </c>
      <c r="E114" s="271">
        <v>174.13333333333335</v>
      </c>
      <c r="F114" s="271">
        <v>171.76666666666668</v>
      </c>
      <c r="G114" s="271">
        <v>168.53333333333336</v>
      </c>
      <c r="H114" s="271">
        <v>179.73333333333335</v>
      </c>
      <c r="I114" s="271">
        <v>182.9666666666667</v>
      </c>
      <c r="J114" s="271">
        <v>185.33333333333334</v>
      </c>
      <c r="K114" s="270">
        <v>180.6</v>
      </c>
      <c r="L114" s="270">
        <v>175</v>
      </c>
      <c r="M114" s="270">
        <v>16.084510000000002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1794.55</v>
      </c>
      <c r="D115" s="271">
        <v>1797.8833333333332</v>
      </c>
      <c r="E115" s="271">
        <v>1777.7666666666664</v>
      </c>
      <c r="F115" s="271">
        <v>1760.9833333333331</v>
      </c>
      <c r="G115" s="271">
        <v>1740.8666666666663</v>
      </c>
      <c r="H115" s="271">
        <v>1814.6666666666665</v>
      </c>
      <c r="I115" s="271">
        <v>1834.7833333333333</v>
      </c>
      <c r="J115" s="271">
        <v>1851.5666666666666</v>
      </c>
      <c r="K115" s="270">
        <v>1818</v>
      </c>
      <c r="L115" s="270">
        <v>1781.1</v>
      </c>
      <c r="M115" s="270">
        <v>0.75631999999999999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232.7</v>
      </c>
      <c r="D116" s="271">
        <v>232.78333333333333</v>
      </c>
      <c r="E116" s="271">
        <v>230.91666666666666</v>
      </c>
      <c r="F116" s="271">
        <v>229.13333333333333</v>
      </c>
      <c r="G116" s="271">
        <v>227.26666666666665</v>
      </c>
      <c r="H116" s="271">
        <v>234.56666666666666</v>
      </c>
      <c r="I116" s="271">
        <v>236.43333333333334</v>
      </c>
      <c r="J116" s="271">
        <v>238.21666666666667</v>
      </c>
      <c r="K116" s="270">
        <v>234.65</v>
      </c>
      <c r="L116" s="270">
        <v>231</v>
      </c>
      <c r="M116" s="270">
        <v>53.073210000000003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373.25</v>
      </c>
      <c r="D117" s="271">
        <v>374.48333333333335</v>
      </c>
      <c r="E117" s="271">
        <v>369.9666666666667</v>
      </c>
      <c r="F117" s="271">
        <v>366.68333333333334</v>
      </c>
      <c r="G117" s="271">
        <v>362.16666666666669</v>
      </c>
      <c r="H117" s="271">
        <v>377.76666666666671</v>
      </c>
      <c r="I117" s="271">
        <v>382.28333333333336</v>
      </c>
      <c r="J117" s="271">
        <v>385.56666666666672</v>
      </c>
      <c r="K117" s="270">
        <v>379</v>
      </c>
      <c r="L117" s="270">
        <v>371.2</v>
      </c>
      <c r="M117" s="270">
        <v>3.9189099999999999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3466.55</v>
      </c>
      <c r="D118" s="271">
        <v>3477.2833333333333</v>
      </c>
      <c r="E118" s="271">
        <v>3427.2666666666664</v>
      </c>
      <c r="F118" s="271">
        <v>3387.9833333333331</v>
      </c>
      <c r="G118" s="271">
        <v>3337.9666666666662</v>
      </c>
      <c r="H118" s="271">
        <v>3516.5666666666666</v>
      </c>
      <c r="I118" s="271">
        <v>3566.5833333333339</v>
      </c>
      <c r="J118" s="271">
        <v>3605.8666666666668</v>
      </c>
      <c r="K118" s="270">
        <v>3527.3</v>
      </c>
      <c r="L118" s="270">
        <v>3438</v>
      </c>
      <c r="M118" s="270">
        <v>1.8416300000000001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1631.55</v>
      </c>
      <c r="D119" s="271">
        <v>1643.0166666666667</v>
      </c>
      <c r="E119" s="271">
        <v>1614.0333333333333</v>
      </c>
      <c r="F119" s="271">
        <v>1596.5166666666667</v>
      </c>
      <c r="G119" s="271">
        <v>1567.5333333333333</v>
      </c>
      <c r="H119" s="271">
        <v>1660.5333333333333</v>
      </c>
      <c r="I119" s="271">
        <v>1689.5166666666664</v>
      </c>
      <c r="J119" s="271">
        <v>1707.0333333333333</v>
      </c>
      <c r="K119" s="270">
        <v>1672</v>
      </c>
      <c r="L119" s="270">
        <v>1625.5</v>
      </c>
      <c r="M119" s="270">
        <v>3.3395000000000001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2289.25</v>
      </c>
      <c r="D120" s="271">
        <v>2294.5</v>
      </c>
      <c r="E120" s="271">
        <v>2274</v>
      </c>
      <c r="F120" s="271">
        <v>2258.75</v>
      </c>
      <c r="G120" s="271">
        <v>2238.25</v>
      </c>
      <c r="H120" s="271">
        <v>2309.75</v>
      </c>
      <c r="I120" s="271">
        <v>2330.25</v>
      </c>
      <c r="J120" s="271">
        <v>2345.5</v>
      </c>
      <c r="K120" s="270">
        <v>2315</v>
      </c>
      <c r="L120" s="270">
        <v>2279.25</v>
      </c>
      <c r="M120" s="270">
        <v>0.85858999999999996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669.35</v>
      </c>
      <c r="D121" s="271">
        <v>670.51666666666665</v>
      </c>
      <c r="E121" s="271">
        <v>666.0333333333333</v>
      </c>
      <c r="F121" s="271">
        <v>662.7166666666667</v>
      </c>
      <c r="G121" s="271">
        <v>658.23333333333335</v>
      </c>
      <c r="H121" s="271">
        <v>673.83333333333326</v>
      </c>
      <c r="I121" s="271">
        <v>678.31666666666661</v>
      </c>
      <c r="J121" s="271">
        <v>681.63333333333321</v>
      </c>
      <c r="K121" s="270">
        <v>675</v>
      </c>
      <c r="L121" s="270">
        <v>667.2</v>
      </c>
      <c r="M121" s="270">
        <v>6.9227299999999996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1044.6500000000001</v>
      </c>
      <c r="D122" s="271">
        <v>1039.95</v>
      </c>
      <c r="E122" s="271">
        <v>1030.5</v>
      </c>
      <c r="F122" s="271">
        <v>1016.3499999999999</v>
      </c>
      <c r="G122" s="271">
        <v>1006.8999999999999</v>
      </c>
      <c r="H122" s="271">
        <v>1054.1000000000001</v>
      </c>
      <c r="I122" s="271">
        <v>1063.5500000000004</v>
      </c>
      <c r="J122" s="271">
        <v>1077.7000000000003</v>
      </c>
      <c r="K122" s="270">
        <v>1049.4000000000001</v>
      </c>
      <c r="L122" s="270">
        <v>1025.8</v>
      </c>
      <c r="M122" s="270">
        <v>6.5505000000000004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1052.75</v>
      </c>
      <c r="D123" s="271">
        <v>1052.4666666666665</v>
      </c>
      <c r="E123" s="271">
        <v>1009.9833333333329</v>
      </c>
      <c r="F123" s="271">
        <v>967.21666666666647</v>
      </c>
      <c r="G123" s="271">
        <v>924.73333333333289</v>
      </c>
      <c r="H123" s="271">
        <v>1095.2333333333329</v>
      </c>
      <c r="I123" s="271">
        <v>1137.7166666666665</v>
      </c>
      <c r="J123" s="271">
        <v>1180.4833333333329</v>
      </c>
      <c r="K123" s="270">
        <v>1094.95</v>
      </c>
      <c r="L123" s="270">
        <v>1009.7</v>
      </c>
      <c r="M123" s="270">
        <v>8.5955300000000001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411</v>
      </c>
      <c r="D124" s="271">
        <v>404.86666666666662</v>
      </c>
      <c r="E124" s="271">
        <v>396.73333333333323</v>
      </c>
      <c r="F124" s="271">
        <v>382.46666666666664</v>
      </c>
      <c r="G124" s="271">
        <v>374.33333333333326</v>
      </c>
      <c r="H124" s="271">
        <v>419.13333333333321</v>
      </c>
      <c r="I124" s="271">
        <v>427.26666666666654</v>
      </c>
      <c r="J124" s="271">
        <v>441.53333333333319</v>
      </c>
      <c r="K124" s="270">
        <v>413</v>
      </c>
      <c r="L124" s="270">
        <v>390.6</v>
      </c>
      <c r="M124" s="270">
        <v>49.9724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1222.1500000000001</v>
      </c>
      <c r="D125" s="271">
        <v>1220.0666666666666</v>
      </c>
      <c r="E125" s="271">
        <v>1214.1333333333332</v>
      </c>
      <c r="F125" s="271">
        <v>1206.1166666666666</v>
      </c>
      <c r="G125" s="271">
        <v>1200.1833333333332</v>
      </c>
      <c r="H125" s="271">
        <v>1228.0833333333333</v>
      </c>
      <c r="I125" s="271">
        <v>1234.0166666666667</v>
      </c>
      <c r="J125" s="271">
        <v>1242.0333333333333</v>
      </c>
      <c r="K125" s="270">
        <v>1226</v>
      </c>
      <c r="L125" s="270">
        <v>1212.05</v>
      </c>
      <c r="M125" s="270">
        <v>4.2929599999999999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845.9</v>
      </c>
      <c r="D126" s="271">
        <v>841.13333333333333</v>
      </c>
      <c r="E126" s="271">
        <v>833.76666666666665</v>
      </c>
      <c r="F126" s="271">
        <v>821.63333333333333</v>
      </c>
      <c r="G126" s="271">
        <v>814.26666666666665</v>
      </c>
      <c r="H126" s="271">
        <v>853.26666666666665</v>
      </c>
      <c r="I126" s="271">
        <v>860.63333333333321</v>
      </c>
      <c r="J126" s="271">
        <v>872.76666666666665</v>
      </c>
      <c r="K126" s="270">
        <v>848.5</v>
      </c>
      <c r="L126" s="270">
        <v>829</v>
      </c>
      <c r="M126" s="270">
        <v>1.92109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1056.75</v>
      </c>
      <c r="D127" s="271">
        <v>1059.55</v>
      </c>
      <c r="E127" s="271">
        <v>1045.0999999999999</v>
      </c>
      <c r="F127" s="271">
        <v>1033.45</v>
      </c>
      <c r="G127" s="271">
        <v>1019</v>
      </c>
      <c r="H127" s="271">
        <v>1071.1999999999998</v>
      </c>
      <c r="I127" s="271">
        <v>1085.6500000000001</v>
      </c>
      <c r="J127" s="271">
        <v>1097.2999999999997</v>
      </c>
      <c r="K127" s="270">
        <v>1074</v>
      </c>
      <c r="L127" s="270">
        <v>1047.9000000000001</v>
      </c>
      <c r="M127" s="270">
        <v>0.63605999999999996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395.25</v>
      </c>
      <c r="D128" s="271">
        <v>395.5</v>
      </c>
      <c r="E128" s="271">
        <v>392.05</v>
      </c>
      <c r="F128" s="271">
        <v>388.85</v>
      </c>
      <c r="G128" s="271">
        <v>385.40000000000003</v>
      </c>
      <c r="H128" s="271">
        <v>398.7</v>
      </c>
      <c r="I128" s="271">
        <v>402.15000000000003</v>
      </c>
      <c r="J128" s="271">
        <v>405.34999999999997</v>
      </c>
      <c r="K128" s="270">
        <v>398.95</v>
      </c>
      <c r="L128" s="270">
        <v>392.3</v>
      </c>
      <c r="M128" s="270">
        <v>28.31682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571</v>
      </c>
      <c r="D129" s="271">
        <v>570.80000000000007</v>
      </c>
      <c r="E129" s="271">
        <v>568.60000000000014</v>
      </c>
      <c r="F129" s="271">
        <v>566.20000000000005</v>
      </c>
      <c r="G129" s="271">
        <v>564.00000000000011</v>
      </c>
      <c r="H129" s="271">
        <v>573.20000000000016</v>
      </c>
      <c r="I129" s="271">
        <v>575.4000000000002</v>
      </c>
      <c r="J129" s="271">
        <v>577.80000000000018</v>
      </c>
      <c r="K129" s="270">
        <v>573</v>
      </c>
      <c r="L129" s="270">
        <v>568.4</v>
      </c>
      <c r="M129" s="270">
        <v>5.6240800000000002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1556.95</v>
      </c>
      <c r="D130" s="271">
        <v>1553.9166666666667</v>
      </c>
      <c r="E130" s="271">
        <v>1538.0333333333335</v>
      </c>
      <c r="F130" s="271">
        <v>1519.1166666666668</v>
      </c>
      <c r="G130" s="271">
        <v>1503.2333333333336</v>
      </c>
      <c r="H130" s="271">
        <v>1572.8333333333335</v>
      </c>
      <c r="I130" s="271">
        <v>1588.7166666666667</v>
      </c>
      <c r="J130" s="271">
        <v>1607.6333333333334</v>
      </c>
      <c r="K130" s="270">
        <v>1569.8</v>
      </c>
      <c r="L130" s="270">
        <v>1535</v>
      </c>
      <c r="M130" s="270">
        <v>1.73628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2002.7</v>
      </c>
      <c r="D131" s="271">
        <v>2011.0333333333335</v>
      </c>
      <c r="E131" s="271">
        <v>1987.866666666667</v>
      </c>
      <c r="F131" s="271">
        <v>1973.0333333333335</v>
      </c>
      <c r="G131" s="271">
        <v>1949.866666666667</v>
      </c>
      <c r="H131" s="271">
        <v>2025.866666666667</v>
      </c>
      <c r="I131" s="271">
        <v>2049.0333333333338</v>
      </c>
      <c r="J131" s="271">
        <v>2063.8666666666668</v>
      </c>
      <c r="K131" s="270">
        <v>2034.2</v>
      </c>
      <c r="L131" s="270">
        <v>1996.2</v>
      </c>
      <c r="M131" s="270">
        <v>3.6120700000000001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208.5</v>
      </c>
      <c r="D132" s="271">
        <v>209.68333333333331</v>
      </c>
      <c r="E132" s="271">
        <v>206.81666666666661</v>
      </c>
      <c r="F132" s="271">
        <v>205.1333333333333</v>
      </c>
      <c r="G132" s="271">
        <v>202.26666666666659</v>
      </c>
      <c r="H132" s="271">
        <v>211.36666666666662</v>
      </c>
      <c r="I132" s="271">
        <v>214.23333333333335</v>
      </c>
      <c r="J132" s="271">
        <v>215.91666666666663</v>
      </c>
      <c r="K132" s="270">
        <v>212.55</v>
      </c>
      <c r="L132" s="270">
        <v>208</v>
      </c>
      <c r="M132" s="270">
        <v>20.507190000000001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187.35</v>
      </c>
      <c r="D133" s="271">
        <v>187.91666666666666</v>
      </c>
      <c r="E133" s="271">
        <v>186.08333333333331</v>
      </c>
      <c r="F133" s="271">
        <v>184.81666666666666</v>
      </c>
      <c r="G133" s="271">
        <v>182.98333333333332</v>
      </c>
      <c r="H133" s="271">
        <v>189.18333333333331</v>
      </c>
      <c r="I133" s="271">
        <v>191.01666666666662</v>
      </c>
      <c r="J133" s="271">
        <v>192.2833333333333</v>
      </c>
      <c r="K133" s="270">
        <v>189.75</v>
      </c>
      <c r="L133" s="270">
        <v>186.65</v>
      </c>
      <c r="M133" s="270">
        <v>39.727739999999997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66.75</v>
      </c>
      <c r="D134" s="271">
        <v>68.183333333333337</v>
      </c>
      <c r="E134" s="271">
        <v>65.066666666666677</v>
      </c>
      <c r="F134" s="271">
        <v>63.38333333333334</v>
      </c>
      <c r="G134" s="271">
        <v>60.26666666666668</v>
      </c>
      <c r="H134" s="271">
        <v>69.866666666666674</v>
      </c>
      <c r="I134" s="271">
        <v>72.983333333333348</v>
      </c>
      <c r="J134" s="271">
        <v>74.666666666666671</v>
      </c>
      <c r="K134" s="270">
        <v>71.3</v>
      </c>
      <c r="L134" s="270">
        <v>66.5</v>
      </c>
      <c r="M134" s="270">
        <v>27.348680000000002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240.4</v>
      </c>
      <c r="D135" s="271">
        <v>242.86666666666667</v>
      </c>
      <c r="E135" s="271">
        <v>236.03333333333336</v>
      </c>
      <c r="F135" s="271">
        <v>231.66666666666669</v>
      </c>
      <c r="G135" s="271">
        <v>224.83333333333337</v>
      </c>
      <c r="H135" s="271">
        <v>247.23333333333335</v>
      </c>
      <c r="I135" s="271">
        <v>254.06666666666666</v>
      </c>
      <c r="J135" s="271">
        <v>258.43333333333334</v>
      </c>
      <c r="K135" s="270">
        <v>249.7</v>
      </c>
      <c r="L135" s="270">
        <v>238.5</v>
      </c>
      <c r="M135" s="270">
        <v>3.46251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3585.5</v>
      </c>
      <c r="D136" s="271">
        <v>3591.3666666666668</v>
      </c>
      <c r="E136" s="271">
        <v>3570.1333333333337</v>
      </c>
      <c r="F136" s="271">
        <v>3554.7666666666669</v>
      </c>
      <c r="G136" s="271">
        <v>3533.5333333333338</v>
      </c>
      <c r="H136" s="271">
        <v>3606.7333333333336</v>
      </c>
      <c r="I136" s="271">
        <v>3627.9666666666672</v>
      </c>
      <c r="J136" s="271">
        <v>3643.3333333333335</v>
      </c>
      <c r="K136" s="270">
        <v>3612.6</v>
      </c>
      <c r="L136" s="270">
        <v>3576</v>
      </c>
      <c r="M136" s="270">
        <v>2.1174400000000002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4187.2</v>
      </c>
      <c r="D137" s="271">
        <v>4196.2833333333328</v>
      </c>
      <c r="E137" s="271">
        <v>4139.6166666666659</v>
      </c>
      <c r="F137" s="271">
        <v>4092.0333333333328</v>
      </c>
      <c r="G137" s="271">
        <v>4035.3666666666659</v>
      </c>
      <c r="H137" s="271">
        <v>4243.8666666666659</v>
      </c>
      <c r="I137" s="271">
        <v>4300.5333333333338</v>
      </c>
      <c r="J137" s="271">
        <v>4348.1166666666659</v>
      </c>
      <c r="K137" s="270">
        <v>4252.95</v>
      </c>
      <c r="L137" s="270">
        <v>4148.7</v>
      </c>
      <c r="M137" s="270">
        <v>4.0727900000000004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2395.0500000000002</v>
      </c>
      <c r="D138" s="271">
        <v>2392.0166666666669</v>
      </c>
      <c r="E138" s="271">
        <v>2364.1333333333337</v>
      </c>
      <c r="F138" s="271">
        <v>2333.2166666666667</v>
      </c>
      <c r="G138" s="271">
        <v>2305.3333333333335</v>
      </c>
      <c r="H138" s="271">
        <v>2422.9333333333338</v>
      </c>
      <c r="I138" s="271">
        <v>2450.8166666666671</v>
      </c>
      <c r="J138" s="271">
        <v>2481.733333333334</v>
      </c>
      <c r="K138" s="270">
        <v>2419.9</v>
      </c>
      <c r="L138" s="270">
        <v>2361.1</v>
      </c>
      <c r="M138" s="270">
        <v>2.0840100000000001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4239.2</v>
      </c>
      <c r="D139" s="271">
        <v>4225.4000000000005</v>
      </c>
      <c r="E139" s="271">
        <v>4198.8000000000011</v>
      </c>
      <c r="F139" s="271">
        <v>4158.4000000000005</v>
      </c>
      <c r="G139" s="271">
        <v>4131.8000000000011</v>
      </c>
      <c r="H139" s="271">
        <v>4265.8000000000011</v>
      </c>
      <c r="I139" s="271">
        <v>4292.4000000000015</v>
      </c>
      <c r="J139" s="271">
        <v>4332.8000000000011</v>
      </c>
      <c r="K139" s="270">
        <v>4252</v>
      </c>
      <c r="L139" s="270">
        <v>4185</v>
      </c>
      <c r="M139" s="270">
        <v>2.25875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555.75</v>
      </c>
      <c r="D140" s="271">
        <v>547.86666666666667</v>
      </c>
      <c r="E140" s="271">
        <v>537.88333333333333</v>
      </c>
      <c r="F140" s="271">
        <v>520.01666666666665</v>
      </c>
      <c r="G140" s="271">
        <v>510.0333333333333</v>
      </c>
      <c r="H140" s="271">
        <v>565.73333333333335</v>
      </c>
      <c r="I140" s="271">
        <v>575.7166666666667</v>
      </c>
      <c r="J140" s="271">
        <v>593.58333333333337</v>
      </c>
      <c r="K140" s="270">
        <v>557.85</v>
      </c>
      <c r="L140" s="270">
        <v>530</v>
      </c>
      <c r="M140" s="270">
        <v>7.0495999999999999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180.2</v>
      </c>
      <c r="D141" s="271">
        <v>181.65</v>
      </c>
      <c r="E141" s="271">
        <v>176.3</v>
      </c>
      <c r="F141" s="271">
        <v>172.4</v>
      </c>
      <c r="G141" s="271">
        <v>167.05</v>
      </c>
      <c r="H141" s="271">
        <v>185.55</v>
      </c>
      <c r="I141" s="271">
        <v>190.89999999999998</v>
      </c>
      <c r="J141" s="271">
        <v>194.8</v>
      </c>
      <c r="K141" s="270">
        <v>187</v>
      </c>
      <c r="L141" s="270">
        <v>177.75</v>
      </c>
      <c r="M141" s="270">
        <v>11.681570000000001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170.8</v>
      </c>
      <c r="D142" s="271">
        <v>170.38333333333333</v>
      </c>
      <c r="E142" s="271">
        <v>168.41666666666666</v>
      </c>
      <c r="F142" s="271">
        <v>166.03333333333333</v>
      </c>
      <c r="G142" s="271">
        <v>164.06666666666666</v>
      </c>
      <c r="H142" s="271">
        <v>172.76666666666665</v>
      </c>
      <c r="I142" s="271">
        <v>174.73333333333335</v>
      </c>
      <c r="J142" s="271">
        <v>177.11666666666665</v>
      </c>
      <c r="K142" s="270">
        <v>172.35</v>
      </c>
      <c r="L142" s="270">
        <v>168</v>
      </c>
      <c r="M142" s="270">
        <v>32.252830000000003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402.8</v>
      </c>
      <c r="D143" s="271">
        <v>395.73333333333335</v>
      </c>
      <c r="E143" s="271">
        <v>382.56666666666672</v>
      </c>
      <c r="F143" s="271">
        <v>362.33333333333337</v>
      </c>
      <c r="G143" s="271">
        <v>349.16666666666674</v>
      </c>
      <c r="H143" s="271">
        <v>415.9666666666667</v>
      </c>
      <c r="I143" s="271">
        <v>429.13333333333333</v>
      </c>
      <c r="J143" s="271">
        <v>449.36666666666667</v>
      </c>
      <c r="K143" s="270">
        <v>408.9</v>
      </c>
      <c r="L143" s="270">
        <v>375.5</v>
      </c>
      <c r="M143" s="270">
        <v>63.396210000000004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62.7</v>
      </c>
      <c r="D144" s="271">
        <v>62.699999999999996</v>
      </c>
      <c r="E144" s="271">
        <v>61.3</v>
      </c>
      <c r="F144" s="271">
        <v>59.9</v>
      </c>
      <c r="G144" s="271">
        <v>58.5</v>
      </c>
      <c r="H144" s="271">
        <v>64.099999999999994</v>
      </c>
      <c r="I144" s="271">
        <v>65.499999999999986</v>
      </c>
      <c r="J144" s="271">
        <v>66.899999999999991</v>
      </c>
      <c r="K144" s="270">
        <v>64.099999999999994</v>
      </c>
      <c r="L144" s="270">
        <v>61.3</v>
      </c>
      <c r="M144" s="270">
        <v>14.489280000000001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3410.35</v>
      </c>
      <c r="D145" s="271">
        <v>3411.4833333333336</v>
      </c>
      <c r="E145" s="271">
        <v>3398.8666666666672</v>
      </c>
      <c r="F145" s="271">
        <v>3387.3833333333337</v>
      </c>
      <c r="G145" s="271">
        <v>3374.7666666666673</v>
      </c>
      <c r="H145" s="271">
        <v>3422.9666666666672</v>
      </c>
      <c r="I145" s="271">
        <v>3435.5833333333339</v>
      </c>
      <c r="J145" s="271">
        <v>3447.0666666666671</v>
      </c>
      <c r="K145" s="270">
        <v>3424.1</v>
      </c>
      <c r="L145" s="270">
        <v>3400</v>
      </c>
      <c r="M145" s="270">
        <v>3.5514899999999998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551.1</v>
      </c>
      <c r="D146" s="271">
        <v>551.75</v>
      </c>
      <c r="E146" s="271">
        <v>538.5</v>
      </c>
      <c r="F146" s="271">
        <v>525.9</v>
      </c>
      <c r="G146" s="271">
        <v>512.65</v>
      </c>
      <c r="H146" s="271">
        <v>564.35</v>
      </c>
      <c r="I146" s="271">
        <v>577.6</v>
      </c>
      <c r="J146" s="271">
        <v>590.20000000000005</v>
      </c>
      <c r="K146" s="270">
        <v>565</v>
      </c>
      <c r="L146" s="270">
        <v>539.15</v>
      </c>
      <c r="M146" s="270">
        <v>18.01746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495</v>
      </c>
      <c r="D147" s="271">
        <v>495.06666666666666</v>
      </c>
      <c r="E147" s="271">
        <v>492.93333333333334</v>
      </c>
      <c r="F147" s="271">
        <v>490.86666666666667</v>
      </c>
      <c r="G147" s="271">
        <v>488.73333333333335</v>
      </c>
      <c r="H147" s="271">
        <v>497.13333333333333</v>
      </c>
      <c r="I147" s="271">
        <v>499.26666666666665</v>
      </c>
      <c r="J147" s="271">
        <v>501.33333333333331</v>
      </c>
      <c r="K147" s="270">
        <v>497.2</v>
      </c>
      <c r="L147" s="270">
        <v>493</v>
      </c>
      <c r="M147" s="270">
        <v>2.2583600000000001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1516.45</v>
      </c>
      <c r="D148" s="271">
        <v>1516.8833333333332</v>
      </c>
      <c r="E148" s="271">
        <v>1493.9666666666665</v>
      </c>
      <c r="F148" s="271">
        <v>1471.4833333333333</v>
      </c>
      <c r="G148" s="271">
        <v>1448.5666666666666</v>
      </c>
      <c r="H148" s="271">
        <v>1539.3666666666663</v>
      </c>
      <c r="I148" s="271">
        <v>1562.2833333333333</v>
      </c>
      <c r="J148" s="271">
        <v>1584.7666666666662</v>
      </c>
      <c r="K148" s="270">
        <v>1539.8</v>
      </c>
      <c r="L148" s="270">
        <v>1494.4</v>
      </c>
      <c r="M148" s="270">
        <v>0.59440999999999999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71.650000000000006</v>
      </c>
      <c r="D149" s="271">
        <v>72.149999999999991</v>
      </c>
      <c r="E149" s="271">
        <v>70.499999999999986</v>
      </c>
      <c r="F149" s="271">
        <v>69.349999999999994</v>
      </c>
      <c r="G149" s="271">
        <v>67.699999999999989</v>
      </c>
      <c r="H149" s="271">
        <v>73.299999999999983</v>
      </c>
      <c r="I149" s="271">
        <v>74.949999999999989</v>
      </c>
      <c r="J149" s="271">
        <v>76.09999999999998</v>
      </c>
      <c r="K149" s="270">
        <v>73.8</v>
      </c>
      <c r="L149" s="270">
        <v>71</v>
      </c>
      <c r="M149" s="270">
        <v>59.417569999999998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104.2</v>
      </c>
      <c r="D150" s="271">
        <v>104.34999999999998</v>
      </c>
      <c r="E150" s="271">
        <v>102.69999999999996</v>
      </c>
      <c r="F150" s="271">
        <v>101.19999999999997</v>
      </c>
      <c r="G150" s="271">
        <v>99.549999999999955</v>
      </c>
      <c r="H150" s="271">
        <v>105.84999999999997</v>
      </c>
      <c r="I150" s="271">
        <v>107.49999999999997</v>
      </c>
      <c r="J150" s="271">
        <v>108.99999999999997</v>
      </c>
      <c r="K150" s="270">
        <v>106</v>
      </c>
      <c r="L150" s="270">
        <v>102.85</v>
      </c>
      <c r="M150" s="270">
        <v>8.0250800000000009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47.3</v>
      </c>
      <c r="D151" s="271">
        <v>47.316666666666663</v>
      </c>
      <c r="E151" s="271">
        <v>46.683333333333323</v>
      </c>
      <c r="F151" s="271">
        <v>46.066666666666663</v>
      </c>
      <c r="G151" s="271">
        <v>45.433333333333323</v>
      </c>
      <c r="H151" s="271">
        <v>47.933333333333323</v>
      </c>
      <c r="I151" s="271">
        <v>48.566666666666663</v>
      </c>
      <c r="J151" s="271">
        <v>49.183333333333323</v>
      </c>
      <c r="K151" s="270">
        <v>47.95</v>
      </c>
      <c r="L151" s="270">
        <v>46.7</v>
      </c>
      <c r="M151" s="270">
        <v>18.884630000000001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693.3</v>
      </c>
      <c r="D152" s="271">
        <v>695.41666666666663</v>
      </c>
      <c r="E152" s="271">
        <v>688.83333333333326</v>
      </c>
      <c r="F152" s="271">
        <v>684.36666666666667</v>
      </c>
      <c r="G152" s="271">
        <v>677.7833333333333</v>
      </c>
      <c r="H152" s="271">
        <v>699.88333333333321</v>
      </c>
      <c r="I152" s="271">
        <v>706.46666666666647</v>
      </c>
      <c r="J152" s="271">
        <v>710.93333333333317</v>
      </c>
      <c r="K152" s="270">
        <v>702</v>
      </c>
      <c r="L152" s="270">
        <v>690.95</v>
      </c>
      <c r="M152" s="270">
        <v>6.3950000000000007E-2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2026.4</v>
      </c>
      <c r="D153" s="271">
        <v>2033.5666666666666</v>
      </c>
      <c r="E153" s="271">
        <v>2009.9333333333334</v>
      </c>
      <c r="F153" s="271">
        <v>1993.4666666666667</v>
      </c>
      <c r="G153" s="271">
        <v>1969.8333333333335</v>
      </c>
      <c r="H153" s="271">
        <v>2050.0333333333333</v>
      </c>
      <c r="I153" s="271">
        <v>2073.6666666666665</v>
      </c>
      <c r="J153" s="271">
        <v>2090.1333333333332</v>
      </c>
      <c r="K153" s="270">
        <v>2057.1999999999998</v>
      </c>
      <c r="L153" s="270">
        <v>2017.1</v>
      </c>
      <c r="M153" s="270">
        <v>4.5234199999999998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173.95</v>
      </c>
      <c r="D154" s="271">
        <v>173.81666666666669</v>
      </c>
      <c r="E154" s="271">
        <v>171.83333333333337</v>
      </c>
      <c r="F154" s="271">
        <v>169.71666666666667</v>
      </c>
      <c r="G154" s="271">
        <v>167.73333333333335</v>
      </c>
      <c r="H154" s="271">
        <v>175.93333333333339</v>
      </c>
      <c r="I154" s="271">
        <v>177.91666666666669</v>
      </c>
      <c r="J154" s="271">
        <v>180.03333333333342</v>
      </c>
      <c r="K154" s="270">
        <v>175.8</v>
      </c>
      <c r="L154" s="270">
        <v>171.7</v>
      </c>
      <c r="M154" s="270">
        <v>85.858670000000004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280.7</v>
      </c>
      <c r="D155" s="271">
        <v>281.7166666666667</v>
      </c>
      <c r="E155" s="271">
        <v>278.43333333333339</v>
      </c>
      <c r="F155" s="271">
        <v>276.16666666666669</v>
      </c>
      <c r="G155" s="271">
        <v>272.88333333333338</v>
      </c>
      <c r="H155" s="271">
        <v>283.98333333333341</v>
      </c>
      <c r="I155" s="271">
        <v>287.26666666666671</v>
      </c>
      <c r="J155" s="271">
        <v>289.53333333333342</v>
      </c>
      <c r="K155" s="270">
        <v>285</v>
      </c>
      <c r="L155" s="270">
        <v>279.45</v>
      </c>
      <c r="M155" s="270">
        <v>3.0695800000000002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1354.8</v>
      </c>
      <c r="D156" s="271">
        <v>1362.2333333333333</v>
      </c>
      <c r="E156" s="271">
        <v>1342.5666666666666</v>
      </c>
      <c r="F156" s="271">
        <v>1330.3333333333333</v>
      </c>
      <c r="G156" s="271">
        <v>1310.6666666666665</v>
      </c>
      <c r="H156" s="271">
        <v>1374.4666666666667</v>
      </c>
      <c r="I156" s="271">
        <v>1394.1333333333332</v>
      </c>
      <c r="J156" s="271">
        <v>1406.3666666666668</v>
      </c>
      <c r="K156" s="270">
        <v>1381.9</v>
      </c>
      <c r="L156" s="270">
        <v>1350</v>
      </c>
      <c r="M156" s="270">
        <v>1.7551099999999999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121.2</v>
      </c>
      <c r="D157" s="271">
        <v>122.01666666666667</v>
      </c>
      <c r="E157" s="271">
        <v>119.33333333333333</v>
      </c>
      <c r="F157" s="271">
        <v>117.46666666666667</v>
      </c>
      <c r="G157" s="271">
        <v>114.78333333333333</v>
      </c>
      <c r="H157" s="271">
        <v>123.88333333333333</v>
      </c>
      <c r="I157" s="271">
        <v>126.56666666666666</v>
      </c>
      <c r="J157" s="271">
        <v>128.43333333333334</v>
      </c>
      <c r="K157" s="270">
        <v>124.7</v>
      </c>
      <c r="L157" s="270">
        <v>120.15</v>
      </c>
      <c r="M157" s="270">
        <v>200.79032000000001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125.8</v>
      </c>
      <c r="D158" s="271">
        <v>125.85000000000001</v>
      </c>
      <c r="E158" s="271">
        <v>121.95000000000002</v>
      </c>
      <c r="F158" s="271">
        <v>118.10000000000001</v>
      </c>
      <c r="G158" s="271">
        <v>114.20000000000002</v>
      </c>
      <c r="H158" s="271">
        <v>129.70000000000002</v>
      </c>
      <c r="I158" s="271">
        <v>133.60000000000002</v>
      </c>
      <c r="J158" s="271">
        <v>137.45000000000002</v>
      </c>
      <c r="K158" s="270">
        <v>129.75</v>
      </c>
      <c r="L158" s="270">
        <v>122</v>
      </c>
      <c r="M158" s="270">
        <v>8.7436699999999998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6265.2</v>
      </c>
      <c r="D159" s="271">
        <v>6250.25</v>
      </c>
      <c r="E159" s="271">
        <v>6136.95</v>
      </c>
      <c r="F159" s="271">
        <v>6008.7</v>
      </c>
      <c r="G159" s="271">
        <v>5895.4</v>
      </c>
      <c r="H159" s="271">
        <v>6378.5</v>
      </c>
      <c r="I159" s="271">
        <v>6491.7999999999993</v>
      </c>
      <c r="J159" s="271">
        <v>6620.05</v>
      </c>
      <c r="K159" s="270">
        <v>6363.55</v>
      </c>
      <c r="L159" s="270">
        <v>6122</v>
      </c>
      <c r="M159" s="270">
        <v>0.79618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459.25</v>
      </c>
      <c r="D160" s="271">
        <v>461.65000000000003</v>
      </c>
      <c r="E160" s="271">
        <v>455.70000000000005</v>
      </c>
      <c r="F160" s="271">
        <v>452.15000000000003</v>
      </c>
      <c r="G160" s="271">
        <v>446.20000000000005</v>
      </c>
      <c r="H160" s="271">
        <v>465.20000000000005</v>
      </c>
      <c r="I160" s="271">
        <v>471.15</v>
      </c>
      <c r="J160" s="271">
        <v>474.70000000000005</v>
      </c>
      <c r="K160" s="270">
        <v>467.6</v>
      </c>
      <c r="L160" s="270">
        <v>458.1</v>
      </c>
      <c r="M160" s="270">
        <v>1.04836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153.30000000000001</v>
      </c>
      <c r="D161" s="271">
        <v>152.70000000000002</v>
      </c>
      <c r="E161" s="271">
        <v>150.85000000000002</v>
      </c>
      <c r="F161" s="271">
        <v>148.4</v>
      </c>
      <c r="G161" s="271">
        <v>146.55000000000001</v>
      </c>
      <c r="H161" s="271">
        <v>155.15000000000003</v>
      </c>
      <c r="I161" s="271">
        <v>157</v>
      </c>
      <c r="J161" s="271">
        <v>159.45000000000005</v>
      </c>
      <c r="K161" s="270">
        <v>154.55000000000001</v>
      </c>
      <c r="L161" s="270">
        <v>150.25</v>
      </c>
      <c r="M161" s="270">
        <v>4.8857699999999999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107.05</v>
      </c>
      <c r="D162" s="271">
        <v>107.53333333333332</v>
      </c>
      <c r="E162" s="271">
        <v>105.71666666666664</v>
      </c>
      <c r="F162" s="271">
        <v>104.38333333333333</v>
      </c>
      <c r="G162" s="271">
        <v>102.56666666666665</v>
      </c>
      <c r="H162" s="271">
        <v>108.86666666666663</v>
      </c>
      <c r="I162" s="271">
        <v>110.68333333333332</v>
      </c>
      <c r="J162" s="271">
        <v>112.01666666666662</v>
      </c>
      <c r="K162" s="270">
        <v>109.35</v>
      </c>
      <c r="L162" s="270">
        <v>106.2</v>
      </c>
      <c r="M162" s="270">
        <v>31.248439999999999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287.55</v>
      </c>
      <c r="D163" s="271">
        <v>289.41666666666669</v>
      </c>
      <c r="E163" s="271">
        <v>284.13333333333338</v>
      </c>
      <c r="F163" s="271">
        <v>280.7166666666667</v>
      </c>
      <c r="G163" s="271">
        <v>275.43333333333339</v>
      </c>
      <c r="H163" s="271">
        <v>292.83333333333337</v>
      </c>
      <c r="I163" s="271">
        <v>298.11666666666667</v>
      </c>
      <c r="J163" s="271">
        <v>301.53333333333336</v>
      </c>
      <c r="K163" s="270">
        <v>294.7</v>
      </c>
      <c r="L163" s="270">
        <v>286</v>
      </c>
      <c r="M163" s="270">
        <v>8.6206399999999999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1335.25</v>
      </c>
      <c r="D164" s="271">
        <v>1340.8500000000001</v>
      </c>
      <c r="E164" s="271">
        <v>1320.4000000000003</v>
      </c>
      <c r="F164" s="271">
        <v>1305.5500000000002</v>
      </c>
      <c r="G164" s="271">
        <v>1285.1000000000004</v>
      </c>
      <c r="H164" s="271">
        <v>1355.7000000000003</v>
      </c>
      <c r="I164" s="271">
        <v>1376.15</v>
      </c>
      <c r="J164" s="271">
        <v>1391.0000000000002</v>
      </c>
      <c r="K164" s="270">
        <v>1361.3</v>
      </c>
      <c r="L164" s="270">
        <v>1326</v>
      </c>
      <c r="M164" s="270">
        <v>4.3830000000000001E-2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93.05</v>
      </c>
      <c r="D165" s="271">
        <v>92.533333333333317</v>
      </c>
      <c r="E165" s="271">
        <v>91.71666666666664</v>
      </c>
      <c r="F165" s="271">
        <v>90.383333333333326</v>
      </c>
      <c r="G165" s="271">
        <v>89.566666666666649</v>
      </c>
      <c r="H165" s="271">
        <v>93.866666666666632</v>
      </c>
      <c r="I165" s="271">
        <v>94.683333333333323</v>
      </c>
      <c r="J165" s="271">
        <v>96.016666666666623</v>
      </c>
      <c r="K165" s="270">
        <v>93.35</v>
      </c>
      <c r="L165" s="270">
        <v>91.2</v>
      </c>
      <c r="M165" s="270">
        <v>282.96816999999999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2068.1999999999998</v>
      </c>
      <c r="D166" s="271">
        <v>2014.8999999999999</v>
      </c>
      <c r="E166" s="271">
        <v>1919.7999999999997</v>
      </c>
      <c r="F166" s="271">
        <v>1771.3999999999999</v>
      </c>
      <c r="G166" s="271">
        <v>1676.2999999999997</v>
      </c>
      <c r="H166" s="271">
        <v>2163.2999999999997</v>
      </c>
      <c r="I166" s="271">
        <v>2258.3999999999996</v>
      </c>
      <c r="J166" s="271">
        <v>2406.7999999999997</v>
      </c>
      <c r="K166" s="270">
        <v>2110</v>
      </c>
      <c r="L166" s="270">
        <v>1866.5</v>
      </c>
      <c r="M166" s="270">
        <v>21.397729999999999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39.1</v>
      </c>
      <c r="D167" s="271">
        <v>39.300000000000004</v>
      </c>
      <c r="E167" s="271">
        <v>38.800000000000011</v>
      </c>
      <c r="F167" s="271">
        <v>38.500000000000007</v>
      </c>
      <c r="G167" s="271">
        <v>38.000000000000014</v>
      </c>
      <c r="H167" s="271">
        <v>39.600000000000009</v>
      </c>
      <c r="I167" s="271">
        <v>40.099999999999994</v>
      </c>
      <c r="J167" s="271">
        <v>40.400000000000006</v>
      </c>
      <c r="K167" s="270">
        <v>39.799999999999997</v>
      </c>
      <c r="L167" s="270">
        <v>39</v>
      </c>
      <c r="M167" s="270">
        <v>72.212090000000003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3267.45</v>
      </c>
      <c r="D168" s="271">
        <v>3270.8333333333335</v>
      </c>
      <c r="E168" s="271">
        <v>3241.666666666667</v>
      </c>
      <c r="F168" s="271">
        <v>3215.8833333333337</v>
      </c>
      <c r="G168" s="271">
        <v>3186.7166666666672</v>
      </c>
      <c r="H168" s="271">
        <v>3296.6166666666668</v>
      </c>
      <c r="I168" s="271">
        <v>3325.7833333333338</v>
      </c>
      <c r="J168" s="271">
        <v>3351.5666666666666</v>
      </c>
      <c r="K168" s="270">
        <v>3300</v>
      </c>
      <c r="L168" s="270">
        <v>3245.05</v>
      </c>
      <c r="M168" s="270">
        <v>0.37984000000000001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3497.3</v>
      </c>
      <c r="D169" s="271">
        <v>3470.6333333333332</v>
      </c>
      <c r="E169" s="271">
        <v>3441.2666666666664</v>
      </c>
      <c r="F169" s="271">
        <v>3385.2333333333331</v>
      </c>
      <c r="G169" s="271">
        <v>3355.8666666666663</v>
      </c>
      <c r="H169" s="271">
        <v>3526.6666666666665</v>
      </c>
      <c r="I169" s="271">
        <v>3556.0333333333333</v>
      </c>
      <c r="J169" s="271">
        <v>3612.0666666666666</v>
      </c>
      <c r="K169" s="270">
        <v>3500</v>
      </c>
      <c r="L169" s="270">
        <v>3414.6</v>
      </c>
      <c r="M169" s="270">
        <v>0.28522999999999998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130.25</v>
      </c>
      <c r="D170" s="271">
        <v>130.96666666666667</v>
      </c>
      <c r="E170" s="271">
        <v>128.83333333333334</v>
      </c>
      <c r="F170" s="271">
        <v>127.41666666666669</v>
      </c>
      <c r="G170" s="271">
        <v>125.28333333333336</v>
      </c>
      <c r="H170" s="271">
        <v>132.38333333333333</v>
      </c>
      <c r="I170" s="271">
        <v>134.51666666666665</v>
      </c>
      <c r="J170" s="271">
        <v>135.93333333333331</v>
      </c>
      <c r="K170" s="270">
        <v>133.1</v>
      </c>
      <c r="L170" s="270">
        <v>129.55000000000001</v>
      </c>
      <c r="M170" s="270">
        <v>8.7405600000000003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2454.75</v>
      </c>
      <c r="D171" s="271">
        <v>2463.9166666666665</v>
      </c>
      <c r="E171" s="271">
        <v>2433.833333333333</v>
      </c>
      <c r="F171" s="271">
        <v>2412.9166666666665</v>
      </c>
      <c r="G171" s="271">
        <v>2382.833333333333</v>
      </c>
      <c r="H171" s="271">
        <v>2484.833333333333</v>
      </c>
      <c r="I171" s="271">
        <v>2514.9166666666661</v>
      </c>
      <c r="J171" s="271">
        <v>2535.833333333333</v>
      </c>
      <c r="K171" s="270">
        <v>2494</v>
      </c>
      <c r="L171" s="270">
        <v>2443</v>
      </c>
      <c r="M171" s="270">
        <v>1.08525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1417.5</v>
      </c>
      <c r="D172" s="271">
        <v>1431.5333333333335</v>
      </c>
      <c r="E172" s="271">
        <v>1401.166666666667</v>
      </c>
      <c r="F172" s="271">
        <v>1384.8333333333335</v>
      </c>
      <c r="G172" s="271">
        <v>1354.4666666666669</v>
      </c>
      <c r="H172" s="271">
        <v>1447.866666666667</v>
      </c>
      <c r="I172" s="271">
        <v>1478.2333333333333</v>
      </c>
      <c r="J172" s="271">
        <v>1494.5666666666671</v>
      </c>
      <c r="K172" s="270">
        <v>1461.9</v>
      </c>
      <c r="L172" s="270">
        <v>1415.2</v>
      </c>
      <c r="M172" s="270">
        <v>1.8808400000000001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437.8</v>
      </c>
      <c r="D173" s="271">
        <v>438.40000000000003</v>
      </c>
      <c r="E173" s="271">
        <v>436.40000000000009</v>
      </c>
      <c r="F173" s="271">
        <v>435.00000000000006</v>
      </c>
      <c r="G173" s="271">
        <v>433.00000000000011</v>
      </c>
      <c r="H173" s="271">
        <v>439.80000000000007</v>
      </c>
      <c r="I173" s="271">
        <v>441.79999999999995</v>
      </c>
      <c r="J173" s="271">
        <v>443.20000000000005</v>
      </c>
      <c r="K173" s="270">
        <v>440.4</v>
      </c>
      <c r="L173" s="270">
        <v>437</v>
      </c>
      <c r="M173" s="270">
        <v>0.46811999999999998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375.95</v>
      </c>
      <c r="D174" s="271">
        <v>374.31666666666666</v>
      </c>
      <c r="E174" s="271">
        <v>371.63333333333333</v>
      </c>
      <c r="F174" s="271">
        <v>367.31666666666666</v>
      </c>
      <c r="G174" s="271">
        <v>364.63333333333333</v>
      </c>
      <c r="H174" s="271">
        <v>378.63333333333333</v>
      </c>
      <c r="I174" s="271">
        <v>381.31666666666661</v>
      </c>
      <c r="J174" s="271">
        <v>385.63333333333333</v>
      </c>
      <c r="K174" s="270">
        <v>377</v>
      </c>
      <c r="L174" s="270">
        <v>370</v>
      </c>
      <c r="M174" s="270">
        <v>5.4401299999999999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1191</v>
      </c>
      <c r="D175" s="271">
        <v>1188.7833333333333</v>
      </c>
      <c r="E175" s="271">
        <v>1177.5666666666666</v>
      </c>
      <c r="F175" s="271">
        <v>1164.1333333333332</v>
      </c>
      <c r="G175" s="271">
        <v>1152.9166666666665</v>
      </c>
      <c r="H175" s="271">
        <v>1202.2166666666667</v>
      </c>
      <c r="I175" s="271">
        <v>1213.4333333333334</v>
      </c>
      <c r="J175" s="271">
        <v>1226.8666666666668</v>
      </c>
      <c r="K175" s="270">
        <v>1200</v>
      </c>
      <c r="L175" s="270">
        <v>1175.3499999999999</v>
      </c>
      <c r="M175" s="270">
        <v>0.29210999999999998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1054.8499999999999</v>
      </c>
      <c r="D176" s="271">
        <v>1060.25</v>
      </c>
      <c r="E176" s="271">
        <v>1041.5999999999999</v>
      </c>
      <c r="F176" s="271">
        <v>1028.3499999999999</v>
      </c>
      <c r="G176" s="271">
        <v>1009.6999999999998</v>
      </c>
      <c r="H176" s="271">
        <v>1073.5</v>
      </c>
      <c r="I176" s="271">
        <v>1092.1500000000001</v>
      </c>
      <c r="J176" s="271">
        <v>1105.4000000000001</v>
      </c>
      <c r="K176" s="270">
        <v>1078.9000000000001</v>
      </c>
      <c r="L176" s="270">
        <v>1047</v>
      </c>
      <c r="M176" s="270">
        <v>0.43246000000000001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521.04999999999995</v>
      </c>
      <c r="D177" s="271">
        <v>522.05000000000007</v>
      </c>
      <c r="E177" s="271">
        <v>518.10000000000014</v>
      </c>
      <c r="F177" s="271">
        <v>515.15000000000009</v>
      </c>
      <c r="G177" s="271">
        <v>511.20000000000016</v>
      </c>
      <c r="H177" s="271">
        <v>525.00000000000011</v>
      </c>
      <c r="I177" s="271">
        <v>528.95000000000016</v>
      </c>
      <c r="J177" s="271">
        <v>531.90000000000009</v>
      </c>
      <c r="K177" s="270">
        <v>526</v>
      </c>
      <c r="L177" s="270">
        <v>519.1</v>
      </c>
      <c r="M177" s="270">
        <v>0.54047000000000001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909.75</v>
      </c>
      <c r="D178" s="271">
        <v>909.73333333333323</v>
      </c>
      <c r="E178" s="271">
        <v>902.46666666666647</v>
      </c>
      <c r="F178" s="271">
        <v>895.18333333333328</v>
      </c>
      <c r="G178" s="271">
        <v>887.91666666666652</v>
      </c>
      <c r="H178" s="271">
        <v>917.01666666666642</v>
      </c>
      <c r="I178" s="271">
        <v>924.28333333333308</v>
      </c>
      <c r="J178" s="271">
        <v>931.56666666666638</v>
      </c>
      <c r="K178" s="270">
        <v>917</v>
      </c>
      <c r="L178" s="270">
        <v>902.45</v>
      </c>
      <c r="M178" s="270">
        <v>16.257660000000001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466.1</v>
      </c>
      <c r="D179" s="271">
        <v>467.05</v>
      </c>
      <c r="E179" s="271">
        <v>460.95000000000005</v>
      </c>
      <c r="F179" s="271">
        <v>455.8</v>
      </c>
      <c r="G179" s="271">
        <v>449.70000000000005</v>
      </c>
      <c r="H179" s="271">
        <v>472.20000000000005</v>
      </c>
      <c r="I179" s="271">
        <v>478.30000000000007</v>
      </c>
      <c r="J179" s="271">
        <v>483.45000000000005</v>
      </c>
      <c r="K179" s="270">
        <v>473.15</v>
      </c>
      <c r="L179" s="270">
        <v>461.9</v>
      </c>
      <c r="M179" s="270">
        <v>1.74787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1421.35</v>
      </c>
      <c r="D180" s="271">
        <v>1426.4666666666665</v>
      </c>
      <c r="E180" s="271">
        <v>1407.9833333333329</v>
      </c>
      <c r="F180" s="271">
        <v>1394.6166666666663</v>
      </c>
      <c r="G180" s="271">
        <v>1376.1333333333328</v>
      </c>
      <c r="H180" s="271">
        <v>1439.833333333333</v>
      </c>
      <c r="I180" s="271">
        <v>1458.3166666666666</v>
      </c>
      <c r="J180" s="271">
        <v>1471.6833333333332</v>
      </c>
      <c r="K180" s="270">
        <v>1444.95</v>
      </c>
      <c r="L180" s="270">
        <v>1413.1</v>
      </c>
      <c r="M180" s="270">
        <v>1.9462900000000001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304.64999999999998</v>
      </c>
      <c r="D181" s="271">
        <v>305.55</v>
      </c>
      <c r="E181" s="271">
        <v>302.10000000000002</v>
      </c>
      <c r="F181" s="271">
        <v>299.55</v>
      </c>
      <c r="G181" s="271">
        <v>296.10000000000002</v>
      </c>
      <c r="H181" s="271">
        <v>308.10000000000002</v>
      </c>
      <c r="I181" s="271">
        <v>311.54999999999995</v>
      </c>
      <c r="J181" s="271">
        <v>314.10000000000002</v>
      </c>
      <c r="K181" s="270">
        <v>309</v>
      </c>
      <c r="L181" s="270">
        <v>303</v>
      </c>
      <c r="M181" s="270">
        <v>4.2263900000000003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403.95</v>
      </c>
      <c r="D182" s="271">
        <v>407.88333333333338</v>
      </c>
      <c r="E182" s="271">
        <v>399.06666666666678</v>
      </c>
      <c r="F182" s="271">
        <v>394.18333333333339</v>
      </c>
      <c r="G182" s="271">
        <v>385.36666666666679</v>
      </c>
      <c r="H182" s="271">
        <v>412.76666666666677</v>
      </c>
      <c r="I182" s="271">
        <v>421.58333333333337</v>
      </c>
      <c r="J182" s="271">
        <v>426.46666666666675</v>
      </c>
      <c r="K182" s="270">
        <v>416.7</v>
      </c>
      <c r="L182" s="270">
        <v>403</v>
      </c>
      <c r="M182" s="270">
        <v>4.1471400000000003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1723.05</v>
      </c>
      <c r="D183" s="271">
        <v>1719.2666666666667</v>
      </c>
      <c r="E183" s="271">
        <v>1707.7833333333333</v>
      </c>
      <c r="F183" s="271">
        <v>1692.5166666666667</v>
      </c>
      <c r="G183" s="271">
        <v>1681.0333333333333</v>
      </c>
      <c r="H183" s="271">
        <v>1734.5333333333333</v>
      </c>
      <c r="I183" s="271">
        <v>1746.0166666666664</v>
      </c>
      <c r="J183" s="271">
        <v>1761.2833333333333</v>
      </c>
      <c r="K183" s="270">
        <v>1730.75</v>
      </c>
      <c r="L183" s="270">
        <v>1704</v>
      </c>
      <c r="M183" s="270">
        <v>8.3052399999999995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537.5</v>
      </c>
      <c r="D184" s="271">
        <v>533.05000000000007</v>
      </c>
      <c r="E184" s="271">
        <v>522.60000000000014</v>
      </c>
      <c r="F184" s="271">
        <v>507.70000000000005</v>
      </c>
      <c r="G184" s="271">
        <v>497.25000000000011</v>
      </c>
      <c r="H184" s="271">
        <v>547.95000000000016</v>
      </c>
      <c r="I184" s="271">
        <v>558.4000000000002</v>
      </c>
      <c r="J184" s="271">
        <v>573.30000000000018</v>
      </c>
      <c r="K184" s="270">
        <v>543.5</v>
      </c>
      <c r="L184" s="270">
        <v>518.15</v>
      </c>
      <c r="M184" s="270">
        <v>5.4425800000000004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2204.9</v>
      </c>
      <c r="D185" s="271">
        <v>2220.2999999999997</v>
      </c>
      <c r="E185" s="271">
        <v>2159.5999999999995</v>
      </c>
      <c r="F185" s="271">
        <v>2114.2999999999997</v>
      </c>
      <c r="G185" s="271">
        <v>2053.5999999999995</v>
      </c>
      <c r="H185" s="271">
        <v>2265.5999999999995</v>
      </c>
      <c r="I185" s="271">
        <v>2326.2999999999993</v>
      </c>
      <c r="J185" s="271">
        <v>2371.5999999999995</v>
      </c>
      <c r="K185" s="270">
        <v>2281</v>
      </c>
      <c r="L185" s="270">
        <v>2175</v>
      </c>
      <c r="M185" s="270">
        <v>1.2972900000000001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957.7</v>
      </c>
      <c r="D186" s="271">
        <v>937.61666666666667</v>
      </c>
      <c r="E186" s="271">
        <v>911.23333333333335</v>
      </c>
      <c r="F186" s="271">
        <v>864.76666666666665</v>
      </c>
      <c r="G186" s="271">
        <v>838.38333333333333</v>
      </c>
      <c r="H186" s="271">
        <v>984.08333333333337</v>
      </c>
      <c r="I186" s="271">
        <v>1010.4666666666668</v>
      </c>
      <c r="J186" s="271">
        <v>1056.9333333333334</v>
      </c>
      <c r="K186" s="270">
        <v>964</v>
      </c>
      <c r="L186" s="270">
        <v>891.15</v>
      </c>
      <c r="M186" s="270">
        <v>27.382210000000001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271.14999999999998</v>
      </c>
      <c r="D187" s="271">
        <v>269.98333333333329</v>
      </c>
      <c r="E187" s="271">
        <v>267.56666666666661</v>
      </c>
      <c r="F187" s="271">
        <v>263.98333333333329</v>
      </c>
      <c r="G187" s="271">
        <v>261.56666666666661</v>
      </c>
      <c r="H187" s="271">
        <v>273.56666666666661</v>
      </c>
      <c r="I187" s="271">
        <v>275.98333333333323</v>
      </c>
      <c r="J187" s="271">
        <v>279.56666666666661</v>
      </c>
      <c r="K187" s="270">
        <v>272.39999999999998</v>
      </c>
      <c r="L187" s="270">
        <v>266.39999999999998</v>
      </c>
      <c r="M187" s="270">
        <v>3.0247999999999999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3404.4</v>
      </c>
      <c r="D188" s="271">
        <v>3428.15</v>
      </c>
      <c r="E188" s="271">
        <v>3356.3</v>
      </c>
      <c r="F188" s="271">
        <v>3308.2000000000003</v>
      </c>
      <c r="G188" s="271">
        <v>3236.3500000000004</v>
      </c>
      <c r="H188" s="271">
        <v>3476.25</v>
      </c>
      <c r="I188" s="271">
        <v>3548.0999999999995</v>
      </c>
      <c r="J188" s="271">
        <v>3596.2</v>
      </c>
      <c r="K188" s="270">
        <v>3500</v>
      </c>
      <c r="L188" s="270">
        <v>3380.05</v>
      </c>
      <c r="M188" s="270">
        <v>1.0684199999999999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477.15</v>
      </c>
      <c r="D189" s="271">
        <v>479.29999999999995</v>
      </c>
      <c r="E189" s="271">
        <v>472.89999999999992</v>
      </c>
      <c r="F189" s="271">
        <v>468.65</v>
      </c>
      <c r="G189" s="271">
        <v>462.24999999999994</v>
      </c>
      <c r="H189" s="271">
        <v>483.5499999999999</v>
      </c>
      <c r="I189" s="271">
        <v>489.95</v>
      </c>
      <c r="J189" s="271">
        <v>494.19999999999987</v>
      </c>
      <c r="K189" s="270">
        <v>485.7</v>
      </c>
      <c r="L189" s="270">
        <v>475.05</v>
      </c>
      <c r="M189" s="270">
        <v>6.2194099999999999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737.25</v>
      </c>
      <c r="D190" s="271">
        <v>739.23333333333323</v>
      </c>
      <c r="E190" s="271">
        <v>731.01666666666642</v>
      </c>
      <c r="F190" s="271">
        <v>724.78333333333319</v>
      </c>
      <c r="G190" s="271">
        <v>716.56666666666638</v>
      </c>
      <c r="H190" s="271">
        <v>745.46666666666647</v>
      </c>
      <c r="I190" s="271">
        <v>753.68333333333339</v>
      </c>
      <c r="J190" s="271">
        <v>759.91666666666652</v>
      </c>
      <c r="K190" s="270">
        <v>747.45</v>
      </c>
      <c r="L190" s="270">
        <v>733</v>
      </c>
      <c r="M190" s="270">
        <v>9.0033999999999992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84.9</v>
      </c>
      <c r="D191" s="271">
        <v>85.733333333333334</v>
      </c>
      <c r="E191" s="271">
        <v>83.866666666666674</v>
      </c>
      <c r="F191" s="271">
        <v>82.833333333333343</v>
      </c>
      <c r="G191" s="271">
        <v>80.966666666666683</v>
      </c>
      <c r="H191" s="271">
        <v>86.766666666666666</v>
      </c>
      <c r="I191" s="271">
        <v>88.633333333333312</v>
      </c>
      <c r="J191" s="271">
        <v>89.666666666666657</v>
      </c>
      <c r="K191" s="270">
        <v>87.6</v>
      </c>
      <c r="L191" s="270">
        <v>84.7</v>
      </c>
      <c r="M191" s="270">
        <v>5.3579499999999998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155.94999999999999</v>
      </c>
      <c r="D192" s="271">
        <v>156.56666666666666</v>
      </c>
      <c r="E192" s="271">
        <v>154.88333333333333</v>
      </c>
      <c r="F192" s="271">
        <v>153.81666666666666</v>
      </c>
      <c r="G192" s="271">
        <v>152.13333333333333</v>
      </c>
      <c r="H192" s="271">
        <v>157.63333333333333</v>
      </c>
      <c r="I192" s="271">
        <v>159.31666666666666</v>
      </c>
      <c r="J192" s="271">
        <v>160.38333333333333</v>
      </c>
      <c r="K192" s="270">
        <v>158.25</v>
      </c>
      <c r="L192" s="270">
        <v>155.5</v>
      </c>
      <c r="M192" s="270">
        <v>13.03857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232.15</v>
      </c>
      <c r="D193" s="271">
        <v>232.78333333333333</v>
      </c>
      <c r="E193" s="271">
        <v>229.91666666666666</v>
      </c>
      <c r="F193" s="271">
        <v>227.68333333333334</v>
      </c>
      <c r="G193" s="271">
        <v>224.81666666666666</v>
      </c>
      <c r="H193" s="271">
        <v>235.01666666666665</v>
      </c>
      <c r="I193" s="271">
        <v>237.88333333333333</v>
      </c>
      <c r="J193" s="271">
        <v>240.11666666666665</v>
      </c>
      <c r="K193" s="270">
        <v>235.65</v>
      </c>
      <c r="L193" s="270">
        <v>230.55</v>
      </c>
      <c r="M193" s="270">
        <v>5.3088600000000001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1211.5999999999999</v>
      </c>
      <c r="D194" s="271">
        <v>1222.2166666666665</v>
      </c>
      <c r="E194" s="271">
        <v>1194.4333333333329</v>
      </c>
      <c r="F194" s="271">
        <v>1177.2666666666664</v>
      </c>
      <c r="G194" s="271">
        <v>1149.4833333333329</v>
      </c>
      <c r="H194" s="271">
        <v>1239.383333333333</v>
      </c>
      <c r="I194" s="271">
        <v>1267.1666666666663</v>
      </c>
      <c r="J194" s="271">
        <v>1284.333333333333</v>
      </c>
      <c r="K194" s="270">
        <v>1250</v>
      </c>
      <c r="L194" s="270">
        <v>1205.05</v>
      </c>
      <c r="M194" s="270">
        <v>1.7928599999999999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937.8</v>
      </c>
      <c r="D195" s="271">
        <v>935.91666666666663</v>
      </c>
      <c r="E195" s="271">
        <v>928.93333333333328</v>
      </c>
      <c r="F195" s="271">
        <v>920.06666666666661</v>
      </c>
      <c r="G195" s="271">
        <v>913.08333333333326</v>
      </c>
      <c r="H195" s="271">
        <v>944.7833333333333</v>
      </c>
      <c r="I195" s="271">
        <v>951.76666666666665</v>
      </c>
      <c r="J195" s="271">
        <v>960.63333333333333</v>
      </c>
      <c r="K195" s="270">
        <v>942.9</v>
      </c>
      <c r="L195" s="270">
        <v>927.05</v>
      </c>
      <c r="M195" s="270">
        <v>21.08615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1972.95</v>
      </c>
      <c r="D196" s="271">
        <v>1986.8999999999999</v>
      </c>
      <c r="E196" s="271">
        <v>1956.0999999999997</v>
      </c>
      <c r="F196" s="271">
        <v>1939.2499999999998</v>
      </c>
      <c r="G196" s="271">
        <v>1908.4499999999996</v>
      </c>
      <c r="H196" s="271">
        <v>2003.7499999999998</v>
      </c>
      <c r="I196" s="271">
        <v>2034.55</v>
      </c>
      <c r="J196" s="271">
        <v>2051.3999999999996</v>
      </c>
      <c r="K196" s="270">
        <v>2017.7</v>
      </c>
      <c r="L196" s="270">
        <v>1970.05</v>
      </c>
      <c r="M196" s="270">
        <v>3.3204899999999999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1489.35</v>
      </c>
      <c r="D197" s="271">
        <v>1494.1499999999999</v>
      </c>
      <c r="E197" s="271">
        <v>1481.6499999999996</v>
      </c>
      <c r="F197" s="271">
        <v>1473.9499999999998</v>
      </c>
      <c r="G197" s="271">
        <v>1461.4499999999996</v>
      </c>
      <c r="H197" s="271">
        <v>1501.8499999999997</v>
      </c>
      <c r="I197" s="271">
        <v>1514.3500000000001</v>
      </c>
      <c r="J197" s="271">
        <v>1522.0499999999997</v>
      </c>
      <c r="K197" s="270">
        <v>1506.65</v>
      </c>
      <c r="L197" s="270">
        <v>1486.45</v>
      </c>
      <c r="M197" s="270">
        <v>61.193480000000001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573.5</v>
      </c>
      <c r="D198" s="271">
        <v>575.31666666666661</v>
      </c>
      <c r="E198" s="271">
        <v>569.83333333333326</v>
      </c>
      <c r="F198" s="271">
        <v>566.16666666666663</v>
      </c>
      <c r="G198" s="271">
        <v>560.68333333333328</v>
      </c>
      <c r="H198" s="271">
        <v>578.98333333333323</v>
      </c>
      <c r="I198" s="271">
        <v>584.46666666666658</v>
      </c>
      <c r="J198" s="271">
        <v>588.13333333333321</v>
      </c>
      <c r="K198" s="270">
        <v>580.79999999999995</v>
      </c>
      <c r="L198" s="270">
        <v>571.65</v>
      </c>
      <c r="M198" s="270">
        <v>33.391970000000001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77.5</v>
      </c>
      <c r="D199" s="271">
        <v>77.933333333333337</v>
      </c>
      <c r="E199" s="271">
        <v>76.26666666666668</v>
      </c>
      <c r="F199" s="271">
        <v>75.033333333333346</v>
      </c>
      <c r="G199" s="271">
        <v>73.366666666666688</v>
      </c>
      <c r="H199" s="271">
        <v>79.166666666666671</v>
      </c>
      <c r="I199" s="271">
        <v>80.833333333333329</v>
      </c>
      <c r="J199" s="271">
        <v>82.066666666666663</v>
      </c>
      <c r="K199" s="270">
        <v>79.599999999999994</v>
      </c>
      <c r="L199" s="270">
        <v>76.7</v>
      </c>
      <c r="M199" s="270">
        <v>82.981250000000003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3972.05</v>
      </c>
      <c r="D200" s="271">
        <v>3960.4833333333336</v>
      </c>
      <c r="E200" s="271">
        <v>3881.5666666666671</v>
      </c>
      <c r="F200" s="271">
        <v>3791.0833333333335</v>
      </c>
      <c r="G200" s="271">
        <v>3712.166666666667</v>
      </c>
      <c r="H200" s="271">
        <v>4050.9666666666672</v>
      </c>
      <c r="I200" s="271">
        <v>4129.8833333333332</v>
      </c>
      <c r="J200" s="271">
        <v>4220.3666666666668</v>
      </c>
      <c r="K200" s="270">
        <v>4039.4</v>
      </c>
      <c r="L200" s="270">
        <v>3870</v>
      </c>
      <c r="M200" s="270">
        <v>0.55608999999999997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1014.4</v>
      </c>
      <c r="D201" s="271">
        <v>1015.9166666666666</v>
      </c>
      <c r="E201" s="271">
        <v>1008.8333333333333</v>
      </c>
      <c r="F201" s="271">
        <v>1003.2666666666667</v>
      </c>
      <c r="G201" s="271">
        <v>996.18333333333328</v>
      </c>
      <c r="H201" s="271">
        <v>1021.4833333333332</v>
      </c>
      <c r="I201" s="271">
        <v>1028.5666666666666</v>
      </c>
      <c r="J201" s="271">
        <v>1034.1333333333332</v>
      </c>
      <c r="K201" s="270">
        <v>1023</v>
      </c>
      <c r="L201" s="270">
        <v>1010.35</v>
      </c>
      <c r="M201" s="270">
        <v>2.1945299999999999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18.850000000000001</v>
      </c>
      <c r="D202" s="271">
        <v>18.833333333333332</v>
      </c>
      <c r="E202" s="271">
        <v>18.516666666666666</v>
      </c>
      <c r="F202" s="271">
        <v>18.183333333333334</v>
      </c>
      <c r="G202" s="271">
        <v>17.866666666666667</v>
      </c>
      <c r="H202" s="271">
        <v>19.166666666666664</v>
      </c>
      <c r="I202" s="271">
        <v>19.483333333333334</v>
      </c>
      <c r="J202" s="271">
        <v>19.816666666666663</v>
      </c>
      <c r="K202" s="270">
        <v>19.149999999999999</v>
      </c>
      <c r="L202" s="270">
        <v>18.5</v>
      </c>
      <c r="M202" s="270">
        <v>45.033110000000001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1011</v>
      </c>
      <c r="D203" s="271">
        <v>1010.3166666666666</v>
      </c>
      <c r="E203" s="271">
        <v>996.73333333333323</v>
      </c>
      <c r="F203" s="271">
        <v>982.46666666666658</v>
      </c>
      <c r="G203" s="271">
        <v>968.88333333333321</v>
      </c>
      <c r="H203" s="271">
        <v>1024.5833333333333</v>
      </c>
      <c r="I203" s="271">
        <v>1038.1666666666667</v>
      </c>
      <c r="J203" s="271">
        <v>1052.4333333333334</v>
      </c>
      <c r="K203" s="270">
        <v>1023.9</v>
      </c>
      <c r="L203" s="270">
        <v>996.05</v>
      </c>
      <c r="M203" s="270">
        <v>0.61965999999999999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1378.35</v>
      </c>
      <c r="D204" s="271">
        <v>1379.3999999999999</v>
      </c>
      <c r="E204" s="271">
        <v>1368.9499999999998</v>
      </c>
      <c r="F204" s="271">
        <v>1359.55</v>
      </c>
      <c r="G204" s="271">
        <v>1349.1</v>
      </c>
      <c r="H204" s="271">
        <v>1388.7999999999997</v>
      </c>
      <c r="I204" s="271">
        <v>1399.25</v>
      </c>
      <c r="J204" s="271">
        <v>1408.6499999999996</v>
      </c>
      <c r="K204" s="270">
        <v>1389.85</v>
      </c>
      <c r="L204" s="270">
        <v>1370</v>
      </c>
      <c r="M204" s="270">
        <v>2.81833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104.05</v>
      </c>
      <c r="D205" s="271">
        <v>104.88333333333333</v>
      </c>
      <c r="E205" s="271">
        <v>102.86666666666665</v>
      </c>
      <c r="F205" s="271">
        <v>101.68333333333332</v>
      </c>
      <c r="G205" s="271">
        <v>99.666666666666643</v>
      </c>
      <c r="H205" s="271">
        <v>106.06666666666665</v>
      </c>
      <c r="I205" s="271">
        <v>108.08333333333333</v>
      </c>
      <c r="J205" s="271">
        <v>109.26666666666665</v>
      </c>
      <c r="K205" s="270">
        <v>106.9</v>
      </c>
      <c r="L205" s="270">
        <v>103.7</v>
      </c>
      <c r="M205" s="270">
        <v>11.319750000000001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2866.55</v>
      </c>
      <c r="D206" s="271">
        <v>2854.7000000000003</v>
      </c>
      <c r="E206" s="271">
        <v>2839.6500000000005</v>
      </c>
      <c r="F206" s="271">
        <v>2812.7500000000005</v>
      </c>
      <c r="G206" s="271">
        <v>2797.7000000000007</v>
      </c>
      <c r="H206" s="271">
        <v>2881.6000000000004</v>
      </c>
      <c r="I206" s="271">
        <v>2896.6500000000005</v>
      </c>
      <c r="J206" s="271">
        <v>2923.55</v>
      </c>
      <c r="K206" s="270">
        <v>2869.75</v>
      </c>
      <c r="L206" s="270">
        <v>2827.8</v>
      </c>
      <c r="M206" s="270">
        <v>4.8140099999999997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333.45</v>
      </c>
      <c r="D207" s="271">
        <v>334.61666666666662</v>
      </c>
      <c r="E207" s="271">
        <v>329.28333333333325</v>
      </c>
      <c r="F207" s="271">
        <v>325.11666666666662</v>
      </c>
      <c r="G207" s="271">
        <v>319.78333333333325</v>
      </c>
      <c r="H207" s="271">
        <v>338.78333333333325</v>
      </c>
      <c r="I207" s="271">
        <v>344.11666666666662</v>
      </c>
      <c r="J207" s="271">
        <v>348.28333333333325</v>
      </c>
      <c r="K207" s="270">
        <v>339.95</v>
      </c>
      <c r="L207" s="270">
        <v>330.45</v>
      </c>
      <c r="M207" s="270">
        <v>2.3147500000000001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430.95</v>
      </c>
      <c r="D208" s="271">
        <v>430.31666666666661</v>
      </c>
      <c r="E208" s="271">
        <v>427.73333333333323</v>
      </c>
      <c r="F208" s="271">
        <v>424.51666666666665</v>
      </c>
      <c r="G208" s="271">
        <v>421.93333333333328</v>
      </c>
      <c r="H208" s="271">
        <v>433.53333333333319</v>
      </c>
      <c r="I208" s="271">
        <v>436.11666666666656</v>
      </c>
      <c r="J208" s="271">
        <v>439.33333333333314</v>
      </c>
      <c r="K208" s="270">
        <v>432.9</v>
      </c>
      <c r="L208" s="270">
        <v>427.1</v>
      </c>
      <c r="M208" s="270">
        <v>61.806690000000003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1403.3</v>
      </c>
      <c r="D209" s="271">
        <v>1415.8</v>
      </c>
      <c r="E209" s="271">
        <v>1384</v>
      </c>
      <c r="F209" s="271">
        <v>1364.7</v>
      </c>
      <c r="G209" s="271">
        <v>1332.9</v>
      </c>
      <c r="H209" s="271">
        <v>1435.1</v>
      </c>
      <c r="I209" s="271">
        <v>1466.8999999999996</v>
      </c>
      <c r="J209" s="271">
        <v>1486.1999999999998</v>
      </c>
      <c r="K209" s="270">
        <v>1447.6</v>
      </c>
      <c r="L209" s="270">
        <v>1396.5</v>
      </c>
      <c r="M209" s="270">
        <v>1.3066899999999999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2394.4</v>
      </c>
      <c r="D210" s="271">
        <v>2402.9666666666667</v>
      </c>
      <c r="E210" s="271">
        <v>2376.4333333333334</v>
      </c>
      <c r="F210" s="271">
        <v>2358.4666666666667</v>
      </c>
      <c r="G210" s="271">
        <v>2331.9333333333334</v>
      </c>
      <c r="H210" s="271">
        <v>2420.9333333333334</v>
      </c>
      <c r="I210" s="271">
        <v>2447.4666666666672</v>
      </c>
      <c r="J210" s="271">
        <v>2465.4333333333334</v>
      </c>
      <c r="K210" s="270">
        <v>2429.5</v>
      </c>
      <c r="L210" s="270">
        <v>2385</v>
      </c>
      <c r="M210" s="270">
        <v>10.692399999999999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117.95</v>
      </c>
      <c r="D211" s="271">
        <v>118.01666666666667</v>
      </c>
      <c r="E211" s="271">
        <v>116.13333333333333</v>
      </c>
      <c r="F211" s="271">
        <v>114.31666666666666</v>
      </c>
      <c r="G211" s="271">
        <v>112.43333333333332</v>
      </c>
      <c r="H211" s="271">
        <v>119.83333333333333</v>
      </c>
      <c r="I211" s="271">
        <v>121.71666666666668</v>
      </c>
      <c r="J211" s="271">
        <v>123.53333333333333</v>
      </c>
      <c r="K211" s="270">
        <v>119.9</v>
      </c>
      <c r="L211" s="270">
        <v>116.2</v>
      </c>
      <c r="M211" s="270">
        <v>41.113849999999999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238.95</v>
      </c>
      <c r="D212" s="271">
        <v>240.08333333333334</v>
      </c>
      <c r="E212" s="271">
        <v>237.41666666666669</v>
      </c>
      <c r="F212" s="271">
        <v>235.88333333333335</v>
      </c>
      <c r="G212" s="271">
        <v>233.2166666666667</v>
      </c>
      <c r="H212" s="271">
        <v>241.61666666666667</v>
      </c>
      <c r="I212" s="271">
        <v>244.28333333333336</v>
      </c>
      <c r="J212" s="271">
        <v>245.81666666666666</v>
      </c>
      <c r="K212" s="270">
        <v>242.75</v>
      </c>
      <c r="L212" s="270">
        <v>238.55</v>
      </c>
      <c r="M212" s="270">
        <v>27.927420000000001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2573.1</v>
      </c>
      <c r="D213" s="271">
        <v>2585.3666666666668</v>
      </c>
      <c r="E213" s="271">
        <v>2550.7333333333336</v>
      </c>
      <c r="F213" s="271">
        <v>2528.3666666666668</v>
      </c>
      <c r="G213" s="271">
        <v>2493.7333333333336</v>
      </c>
      <c r="H213" s="271">
        <v>2607.7333333333336</v>
      </c>
      <c r="I213" s="271">
        <v>2642.3666666666668</v>
      </c>
      <c r="J213" s="271">
        <v>2664.7333333333336</v>
      </c>
      <c r="K213" s="270">
        <v>2620</v>
      </c>
      <c r="L213" s="270">
        <v>2563</v>
      </c>
      <c r="M213" s="270">
        <v>12.507759999999999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287</v>
      </c>
      <c r="D214" s="271">
        <v>287.68333333333334</v>
      </c>
      <c r="E214" s="271">
        <v>285.61666666666667</v>
      </c>
      <c r="F214" s="271">
        <v>284.23333333333335</v>
      </c>
      <c r="G214" s="271">
        <v>282.16666666666669</v>
      </c>
      <c r="H214" s="271">
        <v>289.06666666666666</v>
      </c>
      <c r="I214" s="271">
        <v>291.13333333333338</v>
      </c>
      <c r="J214" s="271">
        <v>292.51666666666665</v>
      </c>
      <c r="K214" s="270">
        <v>289.75</v>
      </c>
      <c r="L214" s="270">
        <v>286.3</v>
      </c>
      <c r="M214" s="270">
        <v>4.3729399999999998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3706.95</v>
      </c>
      <c r="D215" s="271">
        <v>3755.65</v>
      </c>
      <c r="E215" s="271">
        <v>3651.3</v>
      </c>
      <c r="F215" s="271">
        <v>3595.65</v>
      </c>
      <c r="G215" s="271">
        <v>3491.3</v>
      </c>
      <c r="H215" s="271">
        <v>3811.3</v>
      </c>
      <c r="I215" s="271">
        <v>3915.6499999999996</v>
      </c>
      <c r="J215" s="271">
        <v>3971.3</v>
      </c>
      <c r="K215" s="270">
        <v>3860</v>
      </c>
      <c r="L215" s="270">
        <v>3700</v>
      </c>
      <c r="M215" s="270">
        <v>0.48483999999999999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886.2</v>
      </c>
      <c r="D216" s="271">
        <v>896.5</v>
      </c>
      <c r="E216" s="271">
        <v>869.7</v>
      </c>
      <c r="F216" s="271">
        <v>853.2</v>
      </c>
      <c r="G216" s="271">
        <v>826.40000000000009</v>
      </c>
      <c r="H216" s="271">
        <v>913</v>
      </c>
      <c r="I216" s="271">
        <v>939.8</v>
      </c>
      <c r="J216" s="271">
        <v>956.3</v>
      </c>
      <c r="K216" s="270">
        <v>923.3</v>
      </c>
      <c r="L216" s="270">
        <v>880</v>
      </c>
      <c r="M216" s="270">
        <v>2.1986500000000002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41845.050000000003</v>
      </c>
      <c r="D217" s="271">
        <v>41956.35</v>
      </c>
      <c r="E217" s="271">
        <v>41413.699999999997</v>
      </c>
      <c r="F217" s="271">
        <v>40982.35</v>
      </c>
      <c r="G217" s="271">
        <v>40439.699999999997</v>
      </c>
      <c r="H217" s="271">
        <v>42387.7</v>
      </c>
      <c r="I217" s="271">
        <v>42930.350000000006</v>
      </c>
      <c r="J217" s="271">
        <v>43361.7</v>
      </c>
      <c r="K217" s="270">
        <v>42499</v>
      </c>
      <c r="L217" s="270">
        <v>41525</v>
      </c>
      <c r="M217" s="270">
        <v>5.663E-2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41.7</v>
      </c>
      <c r="D218" s="271">
        <v>41.81666666666667</v>
      </c>
      <c r="E218" s="271">
        <v>41.38333333333334</v>
      </c>
      <c r="F218" s="271">
        <v>41.06666666666667</v>
      </c>
      <c r="G218" s="271">
        <v>40.63333333333334</v>
      </c>
      <c r="H218" s="271">
        <v>42.13333333333334</v>
      </c>
      <c r="I218" s="271">
        <v>42.566666666666663</v>
      </c>
      <c r="J218" s="271">
        <v>42.88333333333334</v>
      </c>
      <c r="K218" s="270">
        <v>42.25</v>
      </c>
      <c r="L218" s="270">
        <v>41.5</v>
      </c>
      <c r="M218" s="270">
        <v>17.132470000000001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2448.5</v>
      </c>
      <c r="D219" s="271">
        <v>2454.4166666666665</v>
      </c>
      <c r="E219" s="271">
        <v>2436.1833333333329</v>
      </c>
      <c r="F219" s="271">
        <v>2423.8666666666663</v>
      </c>
      <c r="G219" s="271">
        <v>2405.6333333333328</v>
      </c>
      <c r="H219" s="271">
        <v>2466.7333333333331</v>
      </c>
      <c r="I219" s="271">
        <v>2484.9666666666667</v>
      </c>
      <c r="J219" s="271">
        <v>2497.2833333333333</v>
      </c>
      <c r="K219" s="270">
        <v>2472.65</v>
      </c>
      <c r="L219" s="270">
        <v>2442.1</v>
      </c>
      <c r="M219" s="270">
        <v>25.516629999999999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883.65</v>
      </c>
      <c r="D220" s="271">
        <v>883.9</v>
      </c>
      <c r="E220" s="271">
        <v>877.84999999999991</v>
      </c>
      <c r="F220" s="271">
        <v>872.05</v>
      </c>
      <c r="G220" s="271">
        <v>865.99999999999989</v>
      </c>
      <c r="H220" s="271">
        <v>889.69999999999993</v>
      </c>
      <c r="I220" s="271">
        <v>895.74999999999989</v>
      </c>
      <c r="J220" s="271">
        <v>901.55</v>
      </c>
      <c r="K220" s="270">
        <v>889.95</v>
      </c>
      <c r="L220" s="270">
        <v>878.1</v>
      </c>
      <c r="M220" s="270">
        <v>98.793260000000004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1218.95</v>
      </c>
      <c r="D221" s="271">
        <v>1236.8166666666666</v>
      </c>
      <c r="E221" s="271">
        <v>1196.1333333333332</v>
      </c>
      <c r="F221" s="271">
        <v>1173.3166666666666</v>
      </c>
      <c r="G221" s="271">
        <v>1132.6333333333332</v>
      </c>
      <c r="H221" s="271">
        <v>1259.6333333333332</v>
      </c>
      <c r="I221" s="271">
        <v>1300.3166666666666</v>
      </c>
      <c r="J221" s="271">
        <v>1323.1333333333332</v>
      </c>
      <c r="K221" s="270">
        <v>1277.5</v>
      </c>
      <c r="L221" s="270">
        <v>1214</v>
      </c>
      <c r="M221" s="270">
        <v>18.523579999999999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591.20000000000005</v>
      </c>
      <c r="D222" s="271">
        <v>588.61666666666667</v>
      </c>
      <c r="E222" s="271">
        <v>584.58333333333337</v>
      </c>
      <c r="F222" s="271">
        <v>577.9666666666667</v>
      </c>
      <c r="G222" s="271">
        <v>573.93333333333339</v>
      </c>
      <c r="H222" s="271">
        <v>595.23333333333335</v>
      </c>
      <c r="I222" s="271">
        <v>599.26666666666665</v>
      </c>
      <c r="J222" s="271">
        <v>605.88333333333333</v>
      </c>
      <c r="K222" s="270">
        <v>592.65</v>
      </c>
      <c r="L222" s="270">
        <v>582</v>
      </c>
      <c r="M222" s="270">
        <v>6.8616200000000003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499.15</v>
      </c>
      <c r="D223" s="271">
        <v>498.33333333333331</v>
      </c>
      <c r="E223" s="271">
        <v>493.71666666666664</v>
      </c>
      <c r="F223" s="271">
        <v>488.2833333333333</v>
      </c>
      <c r="G223" s="271">
        <v>483.66666666666663</v>
      </c>
      <c r="H223" s="271">
        <v>503.76666666666665</v>
      </c>
      <c r="I223" s="271">
        <v>508.38333333333333</v>
      </c>
      <c r="J223" s="271">
        <v>513.81666666666661</v>
      </c>
      <c r="K223" s="270">
        <v>502.95</v>
      </c>
      <c r="L223" s="270">
        <v>492.9</v>
      </c>
      <c r="M223" s="270">
        <v>2.1661999999999999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43.45</v>
      </c>
      <c r="D224" s="271">
        <v>43.449999999999996</v>
      </c>
      <c r="E224" s="271">
        <v>42.749999999999993</v>
      </c>
      <c r="F224" s="271">
        <v>42.05</v>
      </c>
      <c r="G224" s="271">
        <v>41.349999999999994</v>
      </c>
      <c r="H224" s="271">
        <v>44.149999999999991</v>
      </c>
      <c r="I224" s="271">
        <v>44.849999999999994</v>
      </c>
      <c r="J224" s="271">
        <v>45.54999999999999</v>
      </c>
      <c r="K224" s="270">
        <v>44.15</v>
      </c>
      <c r="L224" s="270">
        <v>42.75</v>
      </c>
      <c r="M224" s="270">
        <v>112.06269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49.9</v>
      </c>
      <c r="D225" s="271">
        <v>50.199999999999996</v>
      </c>
      <c r="E225" s="271">
        <v>49.199999999999989</v>
      </c>
      <c r="F225" s="271">
        <v>48.499999999999993</v>
      </c>
      <c r="G225" s="271">
        <v>47.499999999999986</v>
      </c>
      <c r="H225" s="271">
        <v>50.899999999999991</v>
      </c>
      <c r="I225" s="271">
        <v>51.900000000000006</v>
      </c>
      <c r="J225" s="271">
        <v>52.599999999999994</v>
      </c>
      <c r="K225" s="270">
        <v>51.2</v>
      </c>
      <c r="L225" s="270">
        <v>49.5</v>
      </c>
      <c r="M225" s="270">
        <v>290.92581000000001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69</v>
      </c>
      <c r="D226" s="271">
        <v>69.133333333333326</v>
      </c>
      <c r="E226" s="271">
        <v>68.166666666666657</v>
      </c>
      <c r="F226" s="271">
        <v>67.333333333333329</v>
      </c>
      <c r="G226" s="271">
        <v>66.36666666666666</v>
      </c>
      <c r="H226" s="271">
        <v>69.966666666666654</v>
      </c>
      <c r="I226" s="271">
        <v>70.933333333333323</v>
      </c>
      <c r="J226" s="271">
        <v>71.766666666666652</v>
      </c>
      <c r="K226" s="270">
        <v>70.099999999999994</v>
      </c>
      <c r="L226" s="270">
        <v>68.3</v>
      </c>
      <c r="M226" s="270">
        <v>64.661529999999999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1013.75</v>
      </c>
      <c r="D227" s="271">
        <v>1015.2833333333334</v>
      </c>
      <c r="E227" s="271">
        <v>1001.6666666666667</v>
      </c>
      <c r="F227" s="271">
        <v>989.58333333333337</v>
      </c>
      <c r="G227" s="271">
        <v>975.9666666666667</v>
      </c>
      <c r="H227" s="271">
        <v>1027.3666666666668</v>
      </c>
      <c r="I227" s="271">
        <v>1040.9833333333333</v>
      </c>
      <c r="J227" s="271">
        <v>1053.0666666666668</v>
      </c>
      <c r="K227" s="270">
        <v>1028.9000000000001</v>
      </c>
      <c r="L227" s="270">
        <v>1003.2</v>
      </c>
      <c r="M227" s="270">
        <v>4.4049999999999999E-2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332.7</v>
      </c>
      <c r="D228" s="271">
        <v>335.48333333333335</v>
      </c>
      <c r="E228" s="271">
        <v>328.26666666666671</v>
      </c>
      <c r="F228" s="271">
        <v>323.83333333333337</v>
      </c>
      <c r="G228" s="271">
        <v>316.61666666666673</v>
      </c>
      <c r="H228" s="271">
        <v>339.91666666666669</v>
      </c>
      <c r="I228" s="271">
        <v>347.13333333333338</v>
      </c>
      <c r="J228" s="271">
        <v>351.56666666666666</v>
      </c>
      <c r="K228" s="270">
        <v>342.7</v>
      </c>
      <c r="L228" s="270">
        <v>331.05</v>
      </c>
      <c r="M228" s="270">
        <v>6.8061400000000001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1701.7</v>
      </c>
      <c r="D229" s="271">
        <v>1704.2666666666664</v>
      </c>
      <c r="E229" s="271">
        <v>1658.5333333333328</v>
      </c>
      <c r="F229" s="271">
        <v>1615.3666666666663</v>
      </c>
      <c r="G229" s="271">
        <v>1569.6333333333328</v>
      </c>
      <c r="H229" s="271">
        <v>1747.4333333333329</v>
      </c>
      <c r="I229" s="271">
        <v>1793.1666666666665</v>
      </c>
      <c r="J229" s="271">
        <v>1836.333333333333</v>
      </c>
      <c r="K229" s="270">
        <v>1750</v>
      </c>
      <c r="L229" s="270">
        <v>1661.1</v>
      </c>
      <c r="M229" s="270">
        <v>0.46028000000000002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237.6</v>
      </c>
      <c r="D230" s="271">
        <v>239.70000000000002</v>
      </c>
      <c r="E230" s="271">
        <v>234.80000000000004</v>
      </c>
      <c r="F230" s="271">
        <v>232.00000000000003</v>
      </c>
      <c r="G230" s="271">
        <v>227.10000000000005</v>
      </c>
      <c r="H230" s="271">
        <v>242.50000000000003</v>
      </c>
      <c r="I230" s="271">
        <v>247.4</v>
      </c>
      <c r="J230" s="271">
        <v>250.20000000000002</v>
      </c>
      <c r="K230" s="270">
        <v>244.6</v>
      </c>
      <c r="L230" s="270">
        <v>236.9</v>
      </c>
      <c r="M230" s="270">
        <v>8.3927800000000001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42.5</v>
      </c>
      <c r="D231" s="271">
        <v>42.5</v>
      </c>
      <c r="E231" s="271">
        <v>42.15</v>
      </c>
      <c r="F231" s="271">
        <v>41.8</v>
      </c>
      <c r="G231" s="271">
        <v>41.449999999999996</v>
      </c>
      <c r="H231" s="271">
        <v>42.85</v>
      </c>
      <c r="I231" s="271">
        <v>43.199999999999996</v>
      </c>
      <c r="J231" s="271">
        <v>43.550000000000004</v>
      </c>
      <c r="K231" s="270">
        <v>42.85</v>
      </c>
      <c r="L231" s="270">
        <v>42.15</v>
      </c>
      <c r="M231" s="270">
        <v>9.0007400000000004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327.14999999999998</v>
      </c>
      <c r="D232" s="271">
        <v>327.84999999999997</v>
      </c>
      <c r="E232" s="271">
        <v>325.69999999999993</v>
      </c>
      <c r="F232" s="271">
        <v>324.24999999999994</v>
      </c>
      <c r="G232" s="271">
        <v>322.09999999999991</v>
      </c>
      <c r="H232" s="271">
        <v>329.29999999999995</v>
      </c>
      <c r="I232" s="271">
        <v>331.44999999999993</v>
      </c>
      <c r="J232" s="271">
        <v>332.9</v>
      </c>
      <c r="K232" s="270">
        <v>330</v>
      </c>
      <c r="L232" s="270">
        <v>326.39999999999998</v>
      </c>
      <c r="M232" s="270">
        <v>119.7075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114.1</v>
      </c>
      <c r="D233" s="271">
        <v>114.71666666666665</v>
      </c>
      <c r="E233" s="271">
        <v>113.13333333333331</v>
      </c>
      <c r="F233" s="271">
        <v>112.16666666666666</v>
      </c>
      <c r="G233" s="271">
        <v>110.58333333333331</v>
      </c>
      <c r="H233" s="271">
        <v>115.68333333333331</v>
      </c>
      <c r="I233" s="271">
        <v>117.26666666666665</v>
      </c>
      <c r="J233" s="271">
        <v>118.23333333333331</v>
      </c>
      <c r="K233" s="270">
        <v>116.3</v>
      </c>
      <c r="L233" s="270">
        <v>113.75</v>
      </c>
      <c r="M233" s="270">
        <v>3.25895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232.7</v>
      </c>
      <c r="D234" s="271">
        <v>232.9</v>
      </c>
      <c r="E234" s="271">
        <v>230.05</v>
      </c>
      <c r="F234" s="271">
        <v>227.4</v>
      </c>
      <c r="G234" s="271">
        <v>224.55</v>
      </c>
      <c r="H234" s="271">
        <v>235.55</v>
      </c>
      <c r="I234" s="271">
        <v>238.39999999999998</v>
      </c>
      <c r="J234" s="271">
        <v>241.05</v>
      </c>
      <c r="K234" s="270">
        <v>235.75</v>
      </c>
      <c r="L234" s="270">
        <v>230.25</v>
      </c>
      <c r="M234" s="270">
        <v>33.70908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136</v>
      </c>
      <c r="D235" s="271">
        <v>135.06666666666666</v>
      </c>
      <c r="E235" s="271">
        <v>133.43333333333334</v>
      </c>
      <c r="F235" s="271">
        <v>130.86666666666667</v>
      </c>
      <c r="G235" s="271">
        <v>129.23333333333335</v>
      </c>
      <c r="H235" s="271">
        <v>137.63333333333333</v>
      </c>
      <c r="I235" s="271">
        <v>139.26666666666665</v>
      </c>
      <c r="J235" s="271">
        <v>141.83333333333331</v>
      </c>
      <c r="K235" s="270">
        <v>136.69999999999999</v>
      </c>
      <c r="L235" s="270">
        <v>132.5</v>
      </c>
      <c r="M235" s="270">
        <v>92.617890000000003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92.85</v>
      </c>
      <c r="D236" s="271">
        <v>91.883333333333326</v>
      </c>
      <c r="E236" s="271">
        <v>89.266666666666652</v>
      </c>
      <c r="F236" s="271">
        <v>85.683333333333323</v>
      </c>
      <c r="G236" s="271">
        <v>83.066666666666649</v>
      </c>
      <c r="H236" s="271">
        <v>95.466666666666654</v>
      </c>
      <c r="I236" s="271">
        <v>98.083333333333329</v>
      </c>
      <c r="J236" s="271">
        <v>101.66666666666666</v>
      </c>
      <c r="K236" s="270">
        <v>94.5</v>
      </c>
      <c r="L236" s="270">
        <v>88.3</v>
      </c>
      <c r="M236" s="270">
        <v>164.10650000000001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4688.45</v>
      </c>
      <c r="D237" s="271">
        <v>4679.45</v>
      </c>
      <c r="E237" s="271">
        <v>4609</v>
      </c>
      <c r="F237" s="271">
        <v>4529.55</v>
      </c>
      <c r="G237" s="271">
        <v>4459.1000000000004</v>
      </c>
      <c r="H237" s="271">
        <v>4758.8999999999996</v>
      </c>
      <c r="I237" s="271">
        <v>4829.3499999999985</v>
      </c>
      <c r="J237" s="271">
        <v>4908.7999999999993</v>
      </c>
      <c r="K237" s="270">
        <v>4749.8999999999996</v>
      </c>
      <c r="L237" s="270">
        <v>4600</v>
      </c>
      <c r="M237" s="270">
        <v>1.76057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192.6</v>
      </c>
      <c r="D238" s="271">
        <v>192.89999999999998</v>
      </c>
      <c r="E238" s="271">
        <v>190.84999999999997</v>
      </c>
      <c r="F238" s="271">
        <v>189.1</v>
      </c>
      <c r="G238" s="271">
        <v>187.04999999999998</v>
      </c>
      <c r="H238" s="271">
        <v>194.64999999999995</v>
      </c>
      <c r="I238" s="271">
        <v>196.69999999999996</v>
      </c>
      <c r="J238" s="271">
        <v>198.44999999999993</v>
      </c>
      <c r="K238" s="270">
        <v>194.95</v>
      </c>
      <c r="L238" s="270">
        <v>191.15</v>
      </c>
      <c r="M238" s="270">
        <v>8.6057600000000001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159.4</v>
      </c>
      <c r="D239" s="271">
        <v>160.53333333333333</v>
      </c>
      <c r="E239" s="271">
        <v>158.06666666666666</v>
      </c>
      <c r="F239" s="271">
        <v>156.73333333333332</v>
      </c>
      <c r="G239" s="271">
        <v>154.26666666666665</v>
      </c>
      <c r="H239" s="271">
        <v>161.86666666666667</v>
      </c>
      <c r="I239" s="271">
        <v>164.33333333333331</v>
      </c>
      <c r="J239" s="271">
        <v>165.66666666666669</v>
      </c>
      <c r="K239" s="270">
        <v>163</v>
      </c>
      <c r="L239" s="270">
        <v>159.19999999999999</v>
      </c>
      <c r="M239" s="270">
        <v>81.155439999999999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305.14999999999998</v>
      </c>
      <c r="D240" s="271">
        <v>306.7833333333333</v>
      </c>
      <c r="E240" s="271">
        <v>302.11666666666662</v>
      </c>
      <c r="F240" s="271">
        <v>299.08333333333331</v>
      </c>
      <c r="G240" s="271">
        <v>294.41666666666663</v>
      </c>
      <c r="H240" s="271">
        <v>309.81666666666661</v>
      </c>
      <c r="I240" s="271">
        <v>314.48333333333335</v>
      </c>
      <c r="J240" s="271">
        <v>317.51666666666659</v>
      </c>
      <c r="K240" s="270">
        <v>311.45</v>
      </c>
      <c r="L240" s="270">
        <v>303.75</v>
      </c>
      <c r="M240" s="270">
        <v>54.987990000000003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70.7</v>
      </c>
      <c r="D241" s="271">
        <v>70.833333333333329</v>
      </c>
      <c r="E241" s="271">
        <v>70.466666666666654</v>
      </c>
      <c r="F241" s="271">
        <v>70.23333333333332</v>
      </c>
      <c r="G241" s="271">
        <v>69.866666666666646</v>
      </c>
      <c r="H241" s="271">
        <v>71.066666666666663</v>
      </c>
      <c r="I241" s="271">
        <v>71.433333333333337</v>
      </c>
      <c r="J241" s="271">
        <v>71.666666666666671</v>
      </c>
      <c r="K241" s="270">
        <v>71.2</v>
      </c>
      <c r="L241" s="270">
        <v>70.599999999999994</v>
      </c>
      <c r="M241" s="270">
        <v>105.45363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18.45</v>
      </c>
      <c r="D242" s="271">
        <v>18.383333333333333</v>
      </c>
      <c r="E242" s="271">
        <v>17.966666666666665</v>
      </c>
      <c r="F242" s="271">
        <v>17.483333333333331</v>
      </c>
      <c r="G242" s="271">
        <v>17.066666666666663</v>
      </c>
      <c r="H242" s="271">
        <v>18.866666666666667</v>
      </c>
      <c r="I242" s="271">
        <v>19.283333333333339</v>
      </c>
      <c r="J242" s="271">
        <v>19.766666666666669</v>
      </c>
      <c r="K242" s="270">
        <v>18.8</v>
      </c>
      <c r="L242" s="270">
        <v>17.899999999999999</v>
      </c>
      <c r="M242" s="270">
        <v>85.064869999999999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708.3</v>
      </c>
      <c r="D243" s="271">
        <v>710.38333333333321</v>
      </c>
      <c r="E243" s="271">
        <v>703.11666666666645</v>
      </c>
      <c r="F243" s="271">
        <v>697.93333333333328</v>
      </c>
      <c r="G243" s="271">
        <v>690.66666666666652</v>
      </c>
      <c r="H243" s="271">
        <v>715.56666666666638</v>
      </c>
      <c r="I243" s="271">
        <v>722.83333333333326</v>
      </c>
      <c r="J243" s="271">
        <v>728.01666666666631</v>
      </c>
      <c r="K243" s="270">
        <v>717.65</v>
      </c>
      <c r="L243" s="270">
        <v>705.2</v>
      </c>
      <c r="M243" s="270">
        <v>14.71443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22.4</v>
      </c>
      <c r="D244" s="271">
        <v>22.333333333333332</v>
      </c>
      <c r="E244" s="271">
        <v>22.166666666666664</v>
      </c>
      <c r="F244" s="271">
        <v>21.933333333333334</v>
      </c>
      <c r="G244" s="271">
        <v>21.766666666666666</v>
      </c>
      <c r="H244" s="271">
        <v>22.566666666666663</v>
      </c>
      <c r="I244" s="271">
        <v>22.733333333333327</v>
      </c>
      <c r="J244" s="271">
        <v>22.966666666666661</v>
      </c>
      <c r="K244" s="270">
        <v>22.5</v>
      </c>
      <c r="L244" s="270">
        <v>22.1</v>
      </c>
      <c r="M244" s="270">
        <v>70.293660000000003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1519.15</v>
      </c>
      <c r="D245" s="271">
        <v>1533.5333333333335</v>
      </c>
      <c r="E245" s="271">
        <v>1499.616666666667</v>
      </c>
      <c r="F245" s="271">
        <v>1480.0833333333335</v>
      </c>
      <c r="G245" s="271">
        <v>1446.166666666667</v>
      </c>
      <c r="H245" s="271">
        <v>1553.0666666666671</v>
      </c>
      <c r="I245" s="271">
        <v>1586.9833333333336</v>
      </c>
      <c r="J245" s="271">
        <v>1606.5166666666671</v>
      </c>
      <c r="K245" s="270">
        <v>1567.45</v>
      </c>
      <c r="L245" s="270">
        <v>1514</v>
      </c>
      <c r="M245" s="270">
        <v>0.85509999999999997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161.1</v>
      </c>
      <c r="D246" s="271">
        <v>161.56666666666663</v>
      </c>
      <c r="E246" s="271">
        <v>157.93333333333328</v>
      </c>
      <c r="F246" s="271">
        <v>154.76666666666665</v>
      </c>
      <c r="G246" s="271">
        <v>151.1333333333333</v>
      </c>
      <c r="H246" s="271">
        <v>164.73333333333326</v>
      </c>
      <c r="I246" s="271">
        <v>168.36666666666665</v>
      </c>
      <c r="J246" s="271">
        <v>171.53333333333325</v>
      </c>
      <c r="K246" s="270">
        <v>165.2</v>
      </c>
      <c r="L246" s="270">
        <v>158.4</v>
      </c>
      <c r="M246" s="270">
        <v>2.3590399999999998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373.8</v>
      </c>
      <c r="D247" s="271">
        <v>373.98333333333329</v>
      </c>
      <c r="E247" s="271">
        <v>367.96666666666658</v>
      </c>
      <c r="F247" s="271">
        <v>362.13333333333327</v>
      </c>
      <c r="G247" s="271">
        <v>356.11666666666656</v>
      </c>
      <c r="H247" s="271">
        <v>379.81666666666661</v>
      </c>
      <c r="I247" s="271">
        <v>385.83333333333337</v>
      </c>
      <c r="J247" s="271">
        <v>391.66666666666663</v>
      </c>
      <c r="K247" s="270">
        <v>380</v>
      </c>
      <c r="L247" s="270">
        <v>368.15</v>
      </c>
      <c r="M247" s="270">
        <v>1.68475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412.55</v>
      </c>
      <c r="D248" s="271">
        <v>414.18333333333334</v>
      </c>
      <c r="E248" s="271">
        <v>408.61666666666667</v>
      </c>
      <c r="F248" s="271">
        <v>404.68333333333334</v>
      </c>
      <c r="G248" s="271">
        <v>399.11666666666667</v>
      </c>
      <c r="H248" s="271">
        <v>418.11666666666667</v>
      </c>
      <c r="I248" s="271">
        <v>423.68333333333339</v>
      </c>
      <c r="J248" s="271">
        <v>427.61666666666667</v>
      </c>
      <c r="K248" s="270">
        <v>419.75</v>
      </c>
      <c r="L248" s="270">
        <v>410.25</v>
      </c>
      <c r="M248" s="270">
        <v>8.7335100000000008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200.85</v>
      </c>
      <c r="D249" s="271">
        <v>200.45000000000002</v>
      </c>
      <c r="E249" s="271">
        <v>199.55000000000004</v>
      </c>
      <c r="F249" s="271">
        <v>198.25000000000003</v>
      </c>
      <c r="G249" s="271">
        <v>197.35000000000005</v>
      </c>
      <c r="H249" s="271">
        <v>201.75000000000003</v>
      </c>
      <c r="I249" s="271">
        <v>202.65</v>
      </c>
      <c r="J249" s="271">
        <v>203.95000000000002</v>
      </c>
      <c r="K249" s="270">
        <v>201.35</v>
      </c>
      <c r="L249" s="270">
        <v>199.15</v>
      </c>
      <c r="M249" s="270">
        <v>19.706189999999999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1108.8</v>
      </c>
      <c r="D250" s="271">
        <v>1108.3833333333334</v>
      </c>
      <c r="E250" s="271">
        <v>1098.0166666666669</v>
      </c>
      <c r="F250" s="271">
        <v>1087.2333333333333</v>
      </c>
      <c r="G250" s="271">
        <v>1076.8666666666668</v>
      </c>
      <c r="H250" s="271">
        <v>1119.166666666667</v>
      </c>
      <c r="I250" s="271">
        <v>1129.5333333333333</v>
      </c>
      <c r="J250" s="271">
        <v>1140.3166666666671</v>
      </c>
      <c r="K250" s="270">
        <v>1118.75</v>
      </c>
      <c r="L250" s="270">
        <v>1097.5999999999999</v>
      </c>
      <c r="M250" s="270">
        <v>25.166720000000002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15.7</v>
      </c>
      <c r="D251" s="271">
        <v>15.716666666666667</v>
      </c>
      <c r="E251" s="271">
        <v>15.583333333333334</v>
      </c>
      <c r="F251" s="271">
        <v>15.466666666666667</v>
      </c>
      <c r="G251" s="271">
        <v>15.333333333333334</v>
      </c>
      <c r="H251" s="271">
        <v>15.833333333333334</v>
      </c>
      <c r="I251" s="271">
        <v>15.966666666666667</v>
      </c>
      <c r="J251" s="271">
        <v>16.083333333333336</v>
      </c>
      <c r="K251" s="270">
        <v>15.85</v>
      </c>
      <c r="L251" s="270">
        <v>15.6</v>
      </c>
      <c r="M251" s="270">
        <v>34.915199999999999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4185.8500000000004</v>
      </c>
      <c r="D252" s="271">
        <v>4210.9000000000005</v>
      </c>
      <c r="E252" s="271">
        <v>4142.9500000000007</v>
      </c>
      <c r="F252" s="271">
        <v>4100.05</v>
      </c>
      <c r="G252" s="271">
        <v>4032.1000000000004</v>
      </c>
      <c r="H252" s="271">
        <v>4253.8000000000011</v>
      </c>
      <c r="I252" s="271">
        <v>4321.75</v>
      </c>
      <c r="J252" s="271">
        <v>4364.6500000000015</v>
      </c>
      <c r="K252" s="270">
        <v>4278.8500000000004</v>
      </c>
      <c r="L252" s="270">
        <v>4168</v>
      </c>
      <c r="M252" s="270">
        <v>3.0079500000000001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1455.1</v>
      </c>
      <c r="D253" s="271">
        <v>1456.8500000000001</v>
      </c>
      <c r="E253" s="271">
        <v>1443.7000000000003</v>
      </c>
      <c r="F253" s="271">
        <v>1432.3000000000002</v>
      </c>
      <c r="G253" s="271">
        <v>1419.1500000000003</v>
      </c>
      <c r="H253" s="271">
        <v>1468.2500000000002</v>
      </c>
      <c r="I253" s="271">
        <v>1481.4000000000003</v>
      </c>
      <c r="J253" s="271">
        <v>1492.8000000000002</v>
      </c>
      <c r="K253" s="270">
        <v>1470</v>
      </c>
      <c r="L253" s="270">
        <v>1445.45</v>
      </c>
      <c r="M253" s="270">
        <v>34.284419999999997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518.1</v>
      </c>
      <c r="D254" s="271">
        <v>521.38333333333333</v>
      </c>
      <c r="E254" s="271">
        <v>512.76666666666665</v>
      </c>
      <c r="F254" s="271">
        <v>507.43333333333328</v>
      </c>
      <c r="G254" s="271">
        <v>498.81666666666661</v>
      </c>
      <c r="H254" s="271">
        <v>526.7166666666667</v>
      </c>
      <c r="I254" s="271">
        <v>535.33333333333326</v>
      </c>
      <c r="J254" s="271">
        <v>540.66666666666674</v>
      </c>
      <c r="K254" s="270">
        <v>530</v>
      </c>
      <c r="L254" s="270">
        <v>516.04999999999995</v>
      </c>
      <c r="M254" s="270">
        <v>5.8622399999999999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604.65</v>
      </c>
      <c r="D255" s="271">
        <v>609.11666666666667</v>
      </c>
      <c r="E255" s="271">
        <v>598.23333333333335</v>
      </c>
      <c r="F255" s="271">
        <v>591.81666666666672</v>
      </c>
      <c r="G255" s="271">
        <v>580.93333333333339</v>
      </c>
      <c r="H255" s="271">
        <v>615.5333333333333</v>
      </c>
      <c r="I255" s="271">
        <v>626.41666666666674</v>
      </c>
      <c r="J255" s="271">
        <v>632.83333333333326</v>
      </c>
      <c r="K255" s="270">
        <v>620</v>
      </c>
      <c r="L255" s="270">
        <v>602.70000000000005</v>
      </c>
      <c r="M255" s="270">
        <v>2.2656900000000002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2021.4</v>
      </c>
      <c r="D256" s="271">
        <v>2022.55</v>
      </c>
      <c r="E256" s="271">
        <v>2011.85</v>
      </c>
      <c r="F256" s="271">
        <v>2002.3</v>
      </c>
      <c r="G256" s="271">
        <v>1991.6</v>
      </c>
      <c r="H256" s="271">
        <v>2032.1</v>
      </c>
      <c r="I256" s="271">
        <v>2042.8000000000002</v>
      </c>
      <c r="J256" s="271">
        <v>2052.35</v>
      </c>
      <c r="K256" s="270">
        <v>2033.25</v>
      </c>
      <c r="L256" s="270">
        <v>2013</v>
      </c>
      <c r="M256" s="270">
        <v>2.3560500000000002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882.9</v>
      </c>
      <c r="D257" s="271">
        <v>884.41666666666663</v>
      </c>
      <c r="E257" s="271">
        <v>877.83333333333326</v>
      </c>
      <c r="F257" s="271">
        <v>872.76666666666665</v>
      </c>
      <c r="G257" s="271">
        <v>866.18333333333328</v>
      </c>
      <c r="H257" s="271">
        <v>889.48333333333323</v>
      </c>
      <c r="I257" s="271">
        <v>896.06666666666649</v>
      </c>
      <c r="J257" s="271">
        <v>901.13333333333321</v>
      </c>
      <c r="K257" s="270">
        <v>891</v>
      </c>
      <c r="L257" s="270">
        <v>879.35</v>
      </c>
      <c r="M257" s="270">
        <v>1.2103600000000001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1849.75</v>
      </c>
      <c r="D258" s="271">
        <v>1844.9166666666667</v>
      </c>
      <c r="E258" s="271">
        <v>1824.8333333333335</v>
      </c>
      <c r="F258" s="271">
        <v>1799.9166666666667</v>
      </c>
      <c r="G258" s="271">
        <v>1779.8333333333335</v>
      </c>
      <c r="H258" s="271">
        <v>1869.8333333333335</v>
      </c>
      <c r="I258" s="271">
        <v>1889.916666666667</v>
      </c>
      <c r="J258" s="271">
        <v>1914.8333333333335</v>
      </c>
      <c r="K258" s="270">
        <v>1865</v>
      </c>
      <c r="L258" s="270">
        <v>1820</v>
      </c>
      <c r="M258" s="270">
        <v>0.39213999999999999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2709.9</v>
      </c>
      <c r="D259" s="271">
        <v>2703.6</v>
      </c>
      <c r="E259" s="271">
        <v>2682.35</v>
      </c>
      <c r="F259" s="271">
        <v>2654.8</v>
      </c>
      <c r="G259" s="271">
        <v>2633.55</v>
      </c>
      <c r="H259" s="271">
        <v>2731.1499999999996</v>
      </c>
      <c r="I259" s="271">
        <v>2752.3999999999996</v>
      </c>
      <c r="J259" s="271">
        <v>2779.9499999999994</v>
      </c>
      <c r="K259" s="270">
        <v>2724.85</v>
      </c>
      <c r="L259" s="270">
        <v>2676.05</v>
      </c>
      <c r="M259" s="270">
        <v>0.24818999999999999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468.6</v>
      </c>
      <c r="D260" s="271">
        <v>468.7833333333333</v>
      </c>
      <c r="E260" s="271">
        <v>466.16666666666663</v>
      </c>
      <c r="F260" s="271">
        <v>463.73333333333335</v>
      </c>
      <c r="G260" s="271">
        <v>461.11666666666667</v>
      </c>
      <c r="H260" s="271">
        <v>471.21666666666658</v>
      </c>
      <c r="I260" s="271">
        <v>473.83333333333326</v>
      </c>
      <c r="J260" s="271">
        <v>476.26666666666654</v>
      </c>
      <c r="K260" s="270">
        <v>471.4</v>
      </c>
      <c r="L260" s="270">
        <v>466.35</v>
      </c>
      <c r="M260" s="270">
        <v>0.73294999999999999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416.3</v>
      </c>
      <c r="D261" s="271">
        <v>419.06666666666661</v>
      </c>
      <c r="E261" s="271">
        <v>412.38333333333321</v>
      </c>
      <c r="F261" s="271">
        <v>408.46666666666658</v>
      </c>
      <c r="G261" s="271">
        <v>401.78333333333319</v>
      </c>
      <c r="H261" s="271">
        <v>422.98333333333323</v>
      </c>
      <c r="I261" s="271">
        <v>429.66666666666663</v>
      </c>
      <c r="J261" s="271">
        <v>433.58333333333326</v>
      </c>
      <c r="K261" s="270">
        <v>425.75</v>
      </c>
      <c r="L261" s="270">
        <v>415.15</v>
      </c>
      <c r="M261" s="270">
        <v>7.9719600000000002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64.099999999999994</v>
      </c>
      <c r="D262" s="271">
        <v>64.650000000000006</v>
      </c>
      <c r="E262" s="271">
        <v>63.350000000000009</v>
      </c>
      <c r="F262" s="271">
        <v>62.6</v>
      </c>
      <c r="G262" s="271">
        <v>61.300000000000004</v>
      </c>
      <c r="H262" s="271">
        <v>65.400000000000006</v>
      </c>
      <c r="I262" s="271">
        <v>66.700000000000017</v>
      </c>
      <c r="J262" s="271">
        <v>67.450000000000017</v>
      </c>
      <c r="K262" s="270">
        <v>65.95</v>
      </c>
      <c r="L262" s="270">
        <v>63.9</v>
      </c>
      <c r="M262" s="270">
        <v>6.9577900000000001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359.15</v>
      </c>
      <c r="D263" s="271">
        <v>358.35000000000008</v>
      </c>
      <c r="E263" s="271">
        <v>351.90000000000015</v>
      </c>
      <c r="F263" s="271">
        <v>344.65000000000009</v>
      </c>
      <c r="G263" s="271">
        <v>338.20000000000016</v>
      </c>
      <c r="H263" s="271">
        <v>365.60000000000014</v>
      </c>
      <c r="I263" s="271">
        <v>372.05000000000007</v>
      </c>
      <c r="J263" s="271">
        <v>379.30000000000013</v>
      </c>
      <c r="K263" s="270">
        <v>364.8</v>
      </c>
      <c r="L263" s="270">
        <v>351.1</v>
      </c>
      <c r="M263" s="270">
        <v>19.40314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684.55</v>
      </c>
      <c r="D264" s="271">
        <v>683.35</v>
      </c>
      <c r="E264" s="271">
        <v>679.7</v>
      </c>
      <c r="F264" s="271">
        <v>674.85</v>
      </c>
      <c r="G264" s="271">
        <v>671.2</v>
      </c>
      <c r="H264" s="271">
        <v>688.2</v>
      </c>
      <c r="I264" s="271">
        <v>691.84999999999991</v>
      </c>
      <c r="J264" s="271">
        <v>696.7</v>
      </c>
      <c r="K264" s="270">
        <v>687</v>
      </c>
      <c r="L264" s="270">
        <v>678.5</v>
      </c>
      <c r="M264" s="270">
        <v>32.959409999999998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125.2</v>
      </c>
      <c r="D265" s="271">
        <v>125.05</v>
      </c>
      <c r="E265" s="271">
        <v>123.35</v>
      </c>
      <c r="F265" s="271">
        <v>121.5</v>
      </c>
      <c r="G265" s="271">
        <v>119.8</v>
      </c>
      <c r="H265" s="271">
        <v>126.89999999999999</v>
      </c>
      <c r="I265" s="271">
        <v>128.60000000000002</v>
      </c>
      <c r="J265" s="271">
        <v>130.44999999999999</v>
      </c>
      <c r="K265" s="270">
        <v>126.75</v>
      </c>
      <c r="L265" s="270">
        <v>123.2</v>
      </c>
      <c r="M265" s="270">
        <v>17.735759999999999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130.4</v>
      </c>
      <c r="D266" s="271">
        <v>130.06666666666666</v>
      </c>
      <c r="E266" s="271">
        <v>127.63333333333333</v>
      </c>
      <c r="F266" s="271">
        <v>124.86666666666666</v>
      </c>
      <c r="G266" s="271">
        <v>122.43333333333332</v>
      </c>
      <c r="H266" s="271">
        <v>132.83333333333331</v>
      </c>
      <c r="I266" s="271">
        <v>135.26666666666665</v>
      </c>
      <c r="J266" s="271">
        <v>138.03333333333333</v>
      </c>
      <c r="K266" s="270">
        <v>132.5</v>
      </c>
      <c r="L266" s="270">
        <v>127.3</v>
      </c>
      <c r="M266" s="270">
        <v>9.8840199999999996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436.7</v>
      </c>
      <c r="D267" s="271">
        <v>432.83333333333331</v>
      </c>
      <c r="E267" s="271">
        <v>426.86666666666662</v>
      </c>
      <c r="F267" s="271">
        <v>417.0333333333333</v>
      </c>
      <c r="G267" s="271">
        <v>411.06666666666661</v>
      </c>
      <c r="H267" s="271">
        <v>442.66666666666663</v>
      </c>
      <c r="I267" s="271">
        <v>448.63333333333333</v>
      </c>
      <c r="J267" s="271">
        <v>458.46666666666664</v>
      </c>
      <c r="K267" s="270">
        <v>438.8</v>
      </c>
      <c r="L267" s="270">
        <v>423</v>
      </c>
      <c r="M267" s="270">
        <v>38.221800000000002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611.35</v>
      </c>
      <c r="D268" s="271">
        <v>610.85</v>
      </c>
      <c r="E268" s="271">
        <v>602.90000000000009</v>
      </c>
      <c r="F268" s="271">
        <v>594.45000000000005</v>
      </c>
      <c r="G268" s="271">
        <v>586.50000000000011</v>
      </c>
      <c r="H268" s="271">
        <v>619.30000000000007</v>
      </c>
      <c r="I268" s="271">
        <v>627.25000000000011</v>
      </c>
      <c r="J268" s="271">
        <v>635.70000000000005</v>
      </c>
      <c r="K268" s="270">
        <v>618.79999999999995</v>
      </c>
      <c r="L268" s="270">
        <v>602.4</v>
      </c>
      <c r="M268" s="270">
        <v>62.533009999999997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463</v>
      </c>
      <c r="D269" s="271">
        <v>465.8</v>
      </c>
      <c r="E269" s="271">
        <v>459.20000000000005</v>
      </c>
      <c r="F269" s="271">
        <v>455.40000000000003</v>
      </c>
      <c r="G269" s="271">
        <v>448.80000000000007</v>
      </c>
      <c r="H269" s="271">
        <v>469.6</v>
      </c>
      <c r="I269" s="271">
        <v>476.20000000000005</v>
      </c>
      <c r="J269" s="271">
        <v>480</v>
      </c>
      <c r="K269" s="270">
        <v>472.4</v>
      </c>
      <c r="L269" s="270">
        <v>462</v>
      </c>
      <c r="M269" s="270">
        <v>2.23942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328.25</v>
      </c>
      <c r="D270" s="271">
        <v>329.03333333333336</v>
      </c>
      <c r="E270" s="271">
        <v>324.7166666666667</v>
      </c>
      <c r="F270" s="271">
        <v>321.18333333333334</v>
      </c>
      <c r="G270" s="271">
        <v>316.86666666666667</v>
      </c>
      <c r="H270" s="271">
        <v>332.56666666666672</v>
      </c>
      <c r="I270" s="271">
        <v>336.88333333333344</v>
      </c>
      <c r="J270" s="271">
        <v>340.41666666666674</v>
      </c>
      <c r="K270" s="270">
        <v>333.35</v>
      </c>
      <c r="L270" s="270">
        <v>325.5</v>
      </c>
      <c r="M270" s="270">
        <v>1.1944300000000001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609.29999999999995</v>
      </c>
      <c r="D271" s="271">
        <v>614.91666666666663</v>
      </c>
      <c r="E271" s="271">
        <v>600.13333333333321</v>
      </c>
      <c r="F271" s="271">
        <v>590.96666666666658</v>
      </c>
      <c r="G271" s="271">
        <v>576.18333333333317</v>
      </c>
      <c r="H271" s="271">
        <v>624.08333333333326</v>
      </c>
      <c r="I271" s="271">
        <v>638.86666666666679</v>
      </c>
      <c r="J271" s="271">
        <v>648.0333333333333</v>
      </c>
      <c r="K271" s="270">
        <v>629.70000000000005</v>
      </c>
      <c r="L271" s="270">
        <v>605.75</v>
      </c>
      <c r="M271" s="270">
        <v>4.9094699999999998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191.8</v>
      </c>
      <c r="D272" s="271">
        <v>191.1</v>
      </c>
      <c r="E272" s="271">
        <v>189.7</v>
      </c>
      <c r="F272" s="271">
        <v>187.6</v>
      </c>
      <c r="G272" s="271">
        <v>186.2</v>
      </c>
      <c r="H272" s="271">
        <v>193.2</v>
      </c>
      <c r="I272" s="271">
        <v>194.60000000000002</v>
      </c>
      <c r="J272" s="271">
        <v>196.7</v>
      </c>
      <c r="K272" s="270">
        <v>192.5</v>
      </c>
      <c r="L272" s="270">
        <v>189</v>
      </c>
      <c r="M272" s="270">
        <v>2.4382999999999999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600.1</v>
      </c>
      <c r="D273" s="271">
        <v>602.15</v>
      </c>
      <c r="E273" s="271">
        <v>594.29999999999995</v>
      </c>
      <c r="F273" s="271">
        <v>588.5</v>
      </c>
      <c r="G273" s="271">
        <v>580.65</v>
      </c>
      <c r="H273" s="271">
        <v>607.94999999999993</v>
      </c>
      <c r="I273" s="271">
        <v>615.80000000000007</v>
      </c>
      <c r="J273" s="271">
        <v>621.59999999999991</v>
      </c>
      <c r="K273" s="270">
        <v>610</v>
      </c>
      <c r="L273" s="270">
        <v>596.35</v>
      </c>
      <c r="M273" s="270">
        <v>2.4664700000000002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1494.25</v>
      </c>
      <c r="D274" s="271">
        <v>1492.7166666666665</v>
      </c>
      <c r="E274" s="271">
        <v>1476.633333333333</v>
      </c>
      <c r="F274" s="271">
        <v>1459.0166666666664</v>
      </c>
      <c r="G274" s="271">
        <v>1442.9333333333329</v>
      </c>
      <c r="H274" s="271">
        <v>1510.333333333333</v>
      </c>
      <c r="I274" s="271">
        <v>1526.4166666666665</v>
      </c>
      <c r="J274" s="271">
        <v>1544.0333333333331</v>
      </c>
      <c r="K274" s="270">
        <v>1508.8</v>
      </c>
      <c r="L274" s="270">
        <v>1475.1</v>
      </c>
      <c r="M274" s="270">
        <v>2.42597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254.1</v>
      </c>
      <c r="D275" s="271">
        <v>254.78333333333333</v>
      </c>
      <c r="E275" s="271">
        <v>252.56666666666666</v>
      </c>
      <c r="F275" s="271">
        <v>251.03333333333333</v>
      </c>
      <c r="G275" s="271">
        <v>248.81666666666666</v>
      </c>
      <c r="H275" s="271">
        <v>256.31666666666666</v>
      </c>
      <c r="I275" s="271">
        <v>258.5333333333333</v>
      </c>
      <c r="J275" s="271">
        <v>260.06666666666666</v>
      </c>
      <c r="K275" s="270">
        <v>257</v>
      </c>
      <c r="L275" s="270">
        <v>253.25</v>
      </c>
      <c r="M275" s="270">
        <v>5.8541600000000003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561.25</v>
      </c>
      <c r="D276" s="271">
        <v>560.7833333333333</v>
      </c>
      <c r="E276" s="271">
        <v>555.56666666666661</v>
      </c>
      <c r="F276" s="271">
        <v>549.88333333333333</v>
      </c>
      <c r="G276" s="271">
        <v>544.66666666666663</v>
      </c>
      <c r="H276" s="271">
        <v>566.46666666666658</v>
      </c>
      <c r="I276" s="271">
        <v>571.68333333333328</v>
      </c>
      <c r="J276" s="271">
        <v>577.36666666666656</v>
      </c>
      <c r="K276" s="270">
        <v>566</v>
      </c>
      <c r="L276" s="270">
        <v>555.1</v>
      </c>
      <c r="M276" s="270">
        <v>6.5153800000000004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311.45</v>
      </c>
      <c r="D277" s="271">
        <v>314.51666666666665</v>
      </c>
      <c r="E277" s="271">
        <v>306.13333333333333</v>
      </c>
      <c r="F277" s="271">
        <v>300.81666666666666</v>
      </c>
      <c r="G277" s="271">
        <v>292.43333333333334</v>
      </c>
      <c r="H277" s="271">
        <v>319.83333333333331</v>
      </c>
      <c r="I277" s="271">
        <v>328.21666666666664</v>
      </c>
      <c r="J277" s="271">
        <v>333.5333333333333</v>
      </c>
      <c r="K277" s="270">
        <v>322.89999999999998</v>
      </c>
      <c r="L277" s="270">
        <v>309.2</v>
      </c>
      <c r="M277" s="270">
        <v>5.2662899999999997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1121.5999999999999</v>
      </c>
      <c r="D278" s="271">
        <v>1127.0333333333333</v>
      </c>
      <c r="E278" s="271">
        <v>1113.5666666666666</v>
      </c>
      <c r="F278" s="271">
        <v>1105.5333333333333</v>
      </c>
      <c r="G278" s="271">
        <v>1092.0666666666666</v>
      </c>
      <c r="H278" s="271">
        <v>1135.0666666666666</v>
      </c>
      <c r="I278" s="271">
        <v>1148.5333333333333</v>
      </c>
      <c r="J278" s="271">
        <v>1156.5666666666666</v>
      </c>
      <c r="K278" s="270">
        <v>1140.5</v>
      </c>
      <c r="L278" s="270">
        <v>1119</v>
      </c>
      <c r="M278" s="270">
        <v>1.83104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429.2</v>
      </c>
      <c r="D279" s="271">
        <v>427.76666666666665</v>
      </c>
      <c r="E279" s="271">
        <v>414.68333333333328</v>
      </c>
      <c r="F279" s="271">
        <v>400.16666666666663</v>
      </c>
      <c r="G279" s="271">
        <v>387.08333333333326</v>
      </c>
      <c r="H279" s="271">
        <v>442.2833333333333</v>
      </c>
      <c r="I279" s="271">
        <v>455.36666666666667</v>
      </c>
      <c r="J279" s="271">
        <v>469.88333333333333</v>
      </c>
      <c r="K279" s="270">
        <v>440.85</v>
      </c>
      <c r="L279" s="270">
        <v>413.25</v>
      </c>
      <c r="M279" s="270">
        <v>32.319949999999999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81</v>
      </c>
      <c r="D280" s="271">
        <v>81.649999999999991</v>
      </c>
      <c r="E280" s="271">
        <v>79.84999999999998</v>
      </c>
      <c r="F280" s="271">
        <v>78.699999999999989</v>
      </c>
      <c r="G280" s="271">
        <v>76.899999999999977</v>
      </c>
      <c r="H280" s="271">
        <v>82.799999999999983</v>
      </c>
      <c r="I280" s="271">
        <v>84.6</v>
      </c>
      <c r="J280" s="271">
        <v>85.749999999999986</v>
      </c>
      <c r="K280" s="270">
        <v>83.45</v>
      </c>
      <c r="L280" s="270">
        <v>80.5</v>
      </c>
      <c r="M280" s="270">
        <v>15.947660000000001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502.1</v>
      </c>
      <c r="D281" s="271">
        <v>503.40000000000003</v>
      </c>
      <c r="E281" s="271">
        <v>495.80000000000007</v>
      </c>
      <c r="F281" s="271">
        <v>489.50000000000006</v>
      </c>
      <c r="G281" s="271">
        <v>481.90000000000009</v>
      </c>
      <c r="H281" s="271">
        <v>509.70000000000005</v>
      </c>
      <c r="I281" s="271">
        <v>517.30000000000007</v>
      </c>
      <c r="J281" s="271">
        <v>523.6</v>
      </c>
      <c r="K281" s="270">
        <v>511</v>
      </c>
      <c r="L281" s="270">
        <v>497.1</v>
      </c>
      <c r="M281" s="270">
        <v>2.4320400000000002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71.95</v>
      </c>
      <c r="D282" s="271">
        <v>72.3</v>
      </c>
      <c r="E282" s="271">
        <v>71</v>
      </c>
      <c r="F282" s="271">
        <v>70.05</v>
      </c>
      <c r="G282" s="271">
        <v>68.75</v>
      </c>
      <c r="H282" s="271">
        <v>73.25</v>
      </c>
      <c r="I282" s="271">
        <v>74.549999999999983</v>
      </c>
      <c r="J282" s="271">
        <v>75.5</v>
      </c>
      <c r="K282" s="270">
        <v>73.599999999999994</v>
      </c>
      <c r="L282" s="270">
        <v>71.349999999999994</v>
      </c>
      <c r="M282" s="270">
        <v>59.278370000000002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403.8</v>
      </c>
      <c r="D283" s="271">
        <v>403.7166666666667</v>
      </c>
      <c r="E283" s="271">
        <v>400.63333333333338</v>
      </c>
      <c r="F283" s="271">
        <v>397.4666666666667</v>
      </c>
      <c r="G283" s="271">
        <v>394.38333333333338</v>
      </c>
      <c r="H283" s="271">
        <v>406.88333333333338</v>
      </c>
      <c r="I283" s="271">
        <v>409.96666666666664</v>
      </c>
      <c r="J283" s="271">
        <v>413.13333333333338</v>
      </c>
      <c r="K283" s="270">
        <v>406.8</v>
      </c>
      <c r="L283" s="270">
        <v>400.55</v>
      </c>
      <c r="M283" s="270">
        <v>9.66052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1915.7</v>
      </c>
      <c r="D284" s="271">
        <v>1925.2166666666665</v>
      </c>
      <c r="E284" s="271">
        <v>1900.4833333333329</v>
      </c>
      <c r="F284" s="271">
        <v>1885.2666666666664</v>
      </c>
      <c r="G284" s="271">
        <v>1860.5333333333328</v>
      </c>
      <c r="H284" s="271">
        <v>1940.4333333333329</v>
      </c>
      <c r="I284" s="271">
        <v>1965.1666666666665</v>
      </c>
      <c r="J284" s="271">
        <v>1980.383333333333</v>
      </c>
      <c r="K284" s="270">
        <v>1949.95</v>
      </c>
      <c r="L284" s="270">
        <v>1910</v>
      </c>
      <c r="M284" s="270">
        <v>27.678540000000002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1279.75</v>
      </c>
      <c r="D285" s="271">
        <v>1275.6166666666666</v>
      </c>
      <c r="E285" s="271">
        <v>1265.2833333333331</v>
      </c>
      <c r="F285" s="271">
        <v>1250.8166666666666</v>
      </c>
      <c r="G285" s="271">
        <v>1240.4833333333331</v>
      </c>
      <c r="H285" s="271">
        <v>1290.083333333333</v>
      </c>
      <c r="I285" s="271">
        <v>1300.4166666666665</v>
      </c>
      <c r="J285" s="271">
        <v>1314.883333333333</v>
      </c>
      <c r="K285" s="270">
        <v>1285.95</v>
      </c>
      <c r="L285" s="270">
        <v>1261.1500000000001</v>
      </c>
      <c r="M285" s="270">
        <v>0.24274000000000001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79.599999999999994</v>
      </c>
      <c r="D286" s="271">
        <v>79.95</v>
      </c>
      <c r="E286" s="271">
        <v>78.800000000000011</v>
      </c>
      <c r="F286" s="271">
        <v>78.000000000000014</v>
      </c>
      <c r="G286" s="271">
        <v>76.850000000000023</v>
      </c>
      <c r="H286" s="271">
        <v>80.75</v>
      </c>
      <c r="I286" s="271">
        <v>81.900000000000006</v>
      </c>
      <c r="J286" s="271">
        <v>82.699999999999989</v>
      </c>
      <c r="K286" s="270">
        <v>81.099999999999994</v>
      </c>
      <c r="L286" s="270">
        <v>79.150000000000006</v>
      </c>
      <c r="M286" s="270">
        <v>41.619669999999999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3624.5</v>
      </c>
      <c r="D287" s="271">
        <v>3637.5</v>
      </c>
      <c r="E287" s="271">
        <v>3599</v>
      </c>
      <c r="F287" s="271">
        <v>3573.5</v>
      </c>
      <c r="G287" s="271">
        <v>3535</v>
      </c>
      <c r="H287" s="271">
        <v>3663</v>
      </c>
      <c r="I287" s="271">
        <v>3701.5</v>
      </c>
      <c r="J287" s="271">
        <v>3727</v>
      </c>
      <c r="K287" s="270">
        <v>3676</v>
      </c>
      <c r="L287" s="270">
        <v>3612</v>
      </c>
      <c r="M287" s="270">
        <v>1.3009200000000001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422.35</v>
      </c>
      <c r="D288" s="271">
        <v>422.7</v>
      </c>
      <c r="E288" s="271">
        <v>418.54999999999995</v>
      </c>
      <c r="F288" s="271">
        <v>414.74999999999994</v>
      </c>
      <c r="G288" s="271">
        <v>410.59999999999991</v>
      </c>
      <c r="H288" s="271">
        <v>426.5</v>
      </c>
      <c r="I288" s="271">
        <v>430.65</v>
      </c>
      <c r="J288" s="271">
        <v>434.45000000000005</v>
      </c>
      <c r="K288" s="270">
        <v>426.85</v>
      </c>
      <c r="L288" s="270">
        <v>418.9</v>
      </c>
      <c r="M288" s="270">
        <v>18.51089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12624.6</v>
      </c>
      <c r="D289" s="271">
        <v>12596.483333333332</v>
      </c>
      <c r="E289" s="271">
        <v>12493.966666666664</v>
      </c>
      <c r="F289" s="271">
        <v>12363.333333333332</v>
      </c>
      <c r="G289" s="271">
        <v>12260.816666666664</v>
      </c>
      <c r="H289" s="271">
        <v>12727.116666666663</v>
      </c>
      <c r="I289" s="271">
        <v>12829.63333333333</v>
      </c>
      <c r="J289" s="271">
        <v>12960.266666666663</v>
      </c>
      <c r="K289" s="270">
        <v>12699</v>
      </c>
      <c r="L289" s="270">
        <v>12465.85</v>
      </c>
      <c r="M289" s="270">
        <v>5.8790000000000002E-2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4461.1000000000004</v>
      </c>
      <c r="D290" s="271">
        <v>4485.4833333333336</v>
      </c>
      <c r="E290" s="271">
        <v>4426.1166666666668</v>
      </c>
      <c r="F290" s="271">
        <v>4391.1333333333332</v>
      </c>
      <c r="G290" s="271">
        <v>4331.7666666666664</v>
      </c>
      <c r="H290" s="271">
        <v>4520.4666666666672</v>
      </c>
      <c r="I290" s="271">
        <v>4579.8333333333339</v>
      </c>
      <c r="J290" s="271">
        <v>4614.8166666666675</v>
      </c>
      <c r="K290" s="270">
        <v>4544.8500000000004</v>
      </c>
      <c r="L290" s="270">
        <v>4450.5</v>
      </c>
      <c r="M290" s="270">
        <v>2.4553099999999999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1962.3</v>
      </c>
      <c r="D291" s="271">
        <v>1966.2333333333333</v>
      </c>
      <c r="E291" s="271">
        <v>1947.3666666666668</v>
      </c>
      <c r="F291" s="271">
        <v>1932.4333333333334</v>
      </c>
      <c r="G291" s="271">
        <v>1913.5666666666668</v>
      </c>
      <c r="H291" s="271">
        <v>1981.1666666666667</v>
      </c>
      <c r="I291" s="271">
        <v>2000.0333333333331</v>
      </c>
      <c r="J291" s="271">
        <v>2014.9666666666667</v>
      </c>
      <c r="K291" s="270">
        <v>1985.1</v>
      </c>
      <c r="L291" s="270">
        <v>1951.3</v>
      </c>
      <c r="M291" s="270">
        <v>11.72733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378.15</v>
      </c>
      <c r="D292" s="271">
        <v>379.91666666666669</v>
      </c>
      <c r="E292" s="271">
        <v>374.33333333333337</v>
      </c>
      <c r="F292" s="271">
        <v>370.51666666666671</v>
      </c>
      <c r="G292" s="271">
        <v>364.93333333333339</v>
      </c>
      <c r="H292" s="271">
        <v>383.73333333333335</v>
      </c>
      <c r="I292" s="271">
        <v>389.31666666666672</v>
      </c>
      <c r="J292" s="271">
        <v>393.13333333333333</v>
      </c>
      <c r="K292" s="270">
        <v>385.5</v>
      </c>
      <c r="L292" s="270">
        <v>376.1</v>
      </c>
      <c r="M292" s="270">
        <v>2.7624599999999999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560.70000000000005</v>
      </c>
      <c r="D293" s="271">
        <v>562.58333333333337</v>
      </c>
      <c r="E293" s="271">
        <v>557.16666666666674</v>
      </c>
      <c r="F293" s="271">
        <v>553.63333333333333</v>
      </c>
      <c r="G293" s="271">
        <v>548.2166666666667</v>
      </c>
      <c r="H293" s="271">
        <v>566.11666666666679</v>
      </c>
      <c r="I293" s="271">
        <v>571.53333333333353</v>
      </c>
      <c r="J293" s="271">
        <v>575.06666666666683</v>
      </c>
      <c r="K293" s="270">
        <v>568</v>
      </c>
      <c r="L293" s="270">
        <v>559.04999999999995</v>
      </c>
      <c r="M293" s="270">
        <v>6.5722100000000001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328.7</v>
      </c>
      <c r="D294" s="271">
        <v>330.23333333333335</v>
      </c>
      <c r="E294" s="271">
        <v>325.4666666666667</v>
      </c>
      <c r="F294" s="271">
        <v>322.23333333333335</v>
      </c>
      <c r="G294" s="271">
        <v>317.4666666666667</v>
      </c>
      <c r="H294" s="271">
        <v>333.4666666666667</v>
      </c>
      <c r="I294" s="271">
        <v>338.23333333333335</v>
      </c>
      <c r="J294" s="271">
        <v>341.4666666666667</v>
      </c>
      <c r="K294" s="270">
        <v>335</v>
      </c>
      <c r="L294" s="270">
        <v>327</v>
      </c>
      <c r="M294" s="270">
        <v>8.5473099999999995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3379.5</v>
      </c>
      <c r="D295" s="271">
        <v>3390.7000000000003</v>
      </c>
      <c r="E295" s="271">
        <v>3340.8000000000006</v>
      </c>
      <c r="F295" s="271">
        <v>3302.1000000000004</v>
      </c>
      <c r="G295" s="271">
        <v>3252.2000000000007</v>
      </c>
      <c r="H295" s="271">
        <v>3429.4000000000005</v>
      </c>
      <c r="I295" s="271">
        <v>3479.3</v>
      </c>
      <c r="J295" s="271">
        <v>3518.0000000000005</v>
      </c>
      <c r="K295" s="270">
        <v>3440.6</v>
      </c>
      <c r="L295" s="270">
        <v>3352</v>
      </c>
      <c r="M295" s="270">
        <v>0.35364000000000001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652.54999999999995</v>
      </c>
      <c r="D296" s="271">
        <v>653.38333333333333</v>
      </c>
      <c r="E296" s="271">
        <v>647.76666666666665</v>
      </c>
      <c r="F296" s="271">
        <v>642.98333333333335</v>
      </c>
      <c r="G296" s="271">
        <v>637.36666666666667</v>
      </c>
      <c r="H296" s="271">
        <v>658.16666666666663</v>
      </c>
      <c r="I296" s="271">
        <v>663.78333333333319</v>
      </c>
      <c r="J296" s="271">
        <v>668.56666666666661</v>
      </c>
      <c r="K296" s="270">
        <v>659</v>
      </c>
      <c r="L296" s="270">
        <v>648.6</v>
      </c>
      <c r="M296" s="270">
        <v>3.93872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1822</v>
      </c>
      <c r="D297" s="271">
        <v>1825.9833333333333</v>
      </c>
      <c r="E297" s="271">
        <v>1813.0166666666667</v>
      </c>
      <c r="F297" s="271">
        <v>1804.0333333333333</v>
      </c>
      <c r="G297" s="271">
        <v>1791.0666666666666</v>
      </c>
      <c r="H297" s="271">
        <v>1834.9666666666667</v>
      </c>
      <c r="I297" s="271">
        <v>1847.9333333333334</v>
      </c>
      <c r="J297" s="271">
        <v>1856.9166666666667</v>
      </c>
      <c r="K297" s="270">
        <v>1838.95</v>
      </c>
      <c r="L297" s="270">
        <v>1817</v>
      </c>
      <c r="M297" s="270">
        <v>0.28088999999999997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41.55</v>
      </c>
      <c r="D298" s="271">
        <v>41.666666666666664</v>
      </c>
      <c r="E298" s="271">
        <v>41.033333333333331</v>
      </c>
      <c r="F298" s="271">
        <v>40.516666666666666</v>
      </c>
      <c r="G298" s="271">
        <v>39.883333333333333</v>
      </c>
      <c r="H298" s="271">
        <v>42.18333333333333</v>
      </c>
      <c r="I298" s="271">
        <v>42.81666666666667</v>
      </c>
      <c r="J298" s="271">
        <v>43.333333333333329</v>
      </c>
      <c r="K298" s="270">
        <v>42.3</v>
      </c>
      <c r="L298" s="270">
        <v>41.15</v>
      </c>
      <c r="M298" s="270">
        <v>11.43167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167.5</v>
      </c>
      <c r="D299" s="271">
        <v>167.76666666666668</v>
      </c>
      <c r="E299" s="271">
        <v>165.93333333333337</v>
      </c>
      <c r="F299" s="271">
        <v>164.36666666666667</v>
      </c>
      <c r="G299" s="271">
        <v>162.53333333333336</v>
      </c>
      <c r="H299" s="271">
        <v>169.33333333333337</v>
      </c>
      <c r="I299" s="271">
        <v>171.16666666666669</v>
      </c>
      <c r="J299" s="271">
        <v>172.73333333333338</v>
      </c>
      <c r="K299" s="270">
        <v>169.6</v>
      </c>
      <c r="L299" s="270">
        <v>166.2</v>
      </c>
      <c r="M299" s="270">
        <v>1.4688600000000001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85257.7</v>
      </c>
      <c r="D300" s="271">
        <v>85186.566666666666</v>
      </c>
      <c r="E300" s="271">
        <v>84483.183333333334</v>
      </c>
      <c r="F300" s="271">
        <v>83708.666666666672</v>
      </c>
      <c r="G300" s="271">
        <v>83005.28333333334</v>
      </c>
      <c r="H300" s="271">
        <v>85961.083333333328</v>
      </c>
      <c r="I300" s="271">
        <v>86664.46666666666</v>
      </c>
      <c r="J300" s="271">
        <v>87438.983333333323</v>
      </c>
      <c r="K300" s="270">
        <v>85889.95</v>
      </c>
      <c r="L300" s="270">
        <v>84412.05</v>
      </c>
      <c r="M300" s="270">
        <v>0.11784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1611.75</v>
      </c>
      <c r="D301" s="271">
        <v>1625.9166666666667</v>
      </c>
      <c r="E301" s="271">
        <v>1587.8333333333335</v>
      </c>
      <c r="F301" s="271">
        <v>1563.9166666666667</v>
      </c>
      <c r="G301" s="271">
        <v>1525.8333333333335</v>
      </c>
      <c r="H301" s="271">
        <v>1649.8333333333335</v>
      </c>
      <c r="I301" s="271">
        <v>1687.916666666667</v>
      </c>
      <c r="J301" s="271">
        <v>1711.8333333333335</v>
      </c>
      <c r="K301" s="270">
        <v>1664</v>
      </c>
      <c r="L301" s="270">
        <v>1602</v>
      </c>
      <c r="M301" s="270">
        <v>1.0941000000000001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1098.9000000000001</v>
      </c>
      <c r="D302" s="271">
        <v>1101.3</v>
      </c>
      <c r="E302" s="271">
        <v>1087.5999999999999</v>
      </c>
      <c r="F302" s="271">
        <v>1076.3</v>
      </c>
      <c r="G302" s="271">
        <v>1062.5999999999999</v>
      </c>
      <c r="H302" s="271">
        <v>1112.5999999999999</v>
      </c>
      <c r="I302" s="271">
        <v>1126.3000000000002</v>
      </c>
      <c r="J302" s="271">
        <v>1137.5999999999999</v>
      </c>
      <c r="K302" s="270">
        <v>1115</v>
      </c>
      <c r="L302" s="270">
        <v>1090</v>
      </c>
      <c r="M302" s="270">
        <v>1.6054900000000001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864.2</v>
      </c>
      <c r="D303" s="271">
        <v>870.0333333333333</v>
      </c>
      <c r="E303" s="271">
        <v>855.51666666666665</v>
      </c>
      <c r="F303" s="271">
        <v>846.83333333333337</v>
      </c>
      <c r="G303" s="271">
        <v>832.31666666666672</v>
      </c>
      <c r="H303" s="271">
        <v>878.71666666666658</v>
      </c>
      <c r="I303" s="271">
        <v>893.23333333333323</v>
      </c>
      <c r="J303" s="271">
        <v>901.91666666666652</v>
      </c>
      <c r="K303" s="270">
        <v>884.55</v>
      </c>
      <c r="L303" s="270">
        <v>861.35</v>
      </c>
      <c r="M303" s="270">
        <v>1.8864399999999999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219.8</v>
      </c>
      <c r="D304" s="271">
        <v>218.75</v>
      </c>
      <c r="E304" s="271">
        <v>216.2</v>
      </c>
      <c r="F304" s="271">
        <v>212.6</v>
      </c>
      <c r="G304" s="271">
        <v>210.04999999999998</v>
      </c>
      <c r="H304" s="271">
        <v>222.35</v>
      </c>
      <c r="I304" s="271">
        <v>224.9</v>
      </c>
      <c r="J304" s="271">
        <v>228.5</v>
      </c>
      <c r="K304" s="270">
        <v>221.3</v>
      </c>
      <c r="L304" s="270">
        <v>215.15</v>
      </c>
      <c r="M304" s="270">
        <v>84.657539999999997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1306.4000000000001</v>
      </c>
      <c r="D305" s="271">
        <v>1311.3333333333333</v>
      </c>
      <c r="E305" s="271">
        <v>1295.6666666666665</v>
      </c>
      <c r="F305" s="271">
        <v>1284.9333333333332</v>
      </c>
      <c r="G305" s="271">
        <v>1269.2666666666664</v>
      </c>
      <c r="H305" s="271">
        <v>1322.0666666666666</v>
      </c>
      <c r="I305" s="271">
        <v>1337.7333333333331</v>
      </c>
      <c r="J305" s="271">
        <v>1348.4666666666667</v>
      </c>
      <c r="K305" s="270">
        <v>1327</v>
      </c>
      <c r="L305" s="270">
        <v>1300.5999999999999</v>
      </c>
      <c r="M305" s="270">
        <v>19.302209999999999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270.45</v>
      </c>
      <c r="D306" s="271">
        <v>271.18333333333334</v>
      </c>
      <c r="E306" s="271">
        <v>266.36666666666667</v>
      </c>
      <c r="F306" s="271">
        <v>262.28333333333336</v>
      </c>
      <c r="G306" s="271">
        <v>257.4666666666667</v>
      </c>
      <c r="H306" s="271">
        <v>275.26666666666665</v>
      </c>
      <c r="I306" s="271">
        <v>280.08333333333337</v>
      </c>
      <c r="J306" s="271">
        <v>284.16666666666663</v>
      </c>
      <c r="K306" s="270">
        <v>276</v>
      </c>
      <c r="L306" s="270">
        <v>267.10000000000002</v>
      </c>
      <c r="M306" s="270">
        <v>2.7734700000000001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286.75</v>
      </c>
      <c r="D307" s="271">
        <v>286.8</v>
      </c>
      <c r="E307" s="271">
        <v>280.95000000000005</v>
      </c>
      <c r="F307" s="271">
        <v>275.15000000000003</v>
      </c>
      <c r="G307" s="271">
        <v>269.30000000000007</v>
      </c>
      <c r="H307" s="271">
        <v>292.60000000000002</v>
      </c>
      <c r="I307" s="271">
        <v>298.45000000000005</v>
      </c>
      <c r="J307" s="271">
        <v>304.25</v>
      </c>
      <c r="K307" s="270">
        <v>292.64999999999998</v>
      </c>
      <c r="L307" s="270">
        <v>281</v>
      </c>
      <c r="M307" s="270">
        <v>6.7785399999999996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494.4</v>
      </c>
      <c r="D308" s="271">
        <v>495</v>
      </c>
      <c r="E308" s="271">
        <v>490.15</v>
      </c>
      <c r="F308" s="271">
        <v>485.9</v>
      </c>
      <c r="G308" s="271">
        <v>481.04999999999995</v>
      </c>
      <c r="H308" s="271">
        <v>499.25</v>
      </c>
      <c r="I308" s="271">
        <v>504.1</v>
      </c>
      <c r="J308" s="271">
        <v>508.35</v>
      </c>
      <c r="K308" s="270">
        <v>499.85</v>
      </c>
      <c r="L308" s="270">
        <v>490.75</v>
      </c>
      <c r="M308" s="270">
        <v>0.63029999999999997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105.4</v>
      </c>
      <c r="D309" s="271">
        <v>106.13333333333333</v>
      </c>
      <c r="E309" s="271">
        <v>103.86666666666665</v>
      </c>
      <c r="F309" s="271">
        <v>102.33333333333331</v>
      </c>
      <c r="G309" s="271">
        <v>100.06666666666663</v>
      </c>
      <c r="H309" s="271">
        <v>107.66666666666666</v>
      </c>
      <c r="I309" s="271">
        <v>109.93333333333334</v>
      </c>
      <c r="J309" s="271">
        <v>111.46666666666667</v>
      </c>
      <c r="K309" s="270">
        <v>108.4</v>
      </c>
      <c r="L309" s="270">
        <v>104.6</v>
      </c>
      <c r="M309" s="270">
        <v>141.35647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71.8</v>
      </c>
      <c r="D310" s="271">
        <v>72.266666666666666</v>
      </c>
      <c r="E310" s="271">
        <v>71.183333333333337</v>
      </c>
      <c r="F310" s="271">
        <v>70.566666666666677</v>
      </c>
      <c r="G310" s="271">
        <v>69.483333333333348</v>
      </c>
      <c r="H310" s="271">
        <v>72.883333333333326</v>
      </c>
      <c r="I310" s="271">
        <v>73.966666666666669</v>
      </c>
      <c r="J310" s="271">
        <v>74.583333333333314</v>
      </c>
      <c r="K310" s="270">
        <v>73.349999999999994</v>
      </c>
      <c r="L310" s="270">
        <v>71.650000000000006</v>
      </c>
      <c r="M310" s="270">
        <v>45.096110000000003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520.5</v>
      </c>
      <c r="D311" s="271">
        <v>519.15</v>
      </c>
      <c r="E311" s="271">
        <v>514.79999999999995</v>
      </c>
      <c r="F311" s="271">
        <v>509.1</v>
      </c>
      <c r="G311" s="271">
        <v>504.75</v>
      </c>
      <c r="H311" s="271">
        <v>524.84999999999991</v>
      </c>
      <c r="I311" s="271">
        <v>529.20000000000005</v>
      </c>
      <c r="J311" s="271">
        <v>534.89999999999986</v>
      </c>
      <c r="K311" s="270">
        <v>523.5</v>
      </c>
      <c r="L311" s="270">
        <v>513.45000000000005</v>
      </c>
      <c r="M311" s="270">
        <v>9.4593799999999995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8888.75</v>
      </c>
      <c r="D312" s="271">
        <v>8927.1666666666661</v>
      </c>
      <c r="E312" s="271">
        <v>8831.5833333333321</v>
      </c>
      <c r="F312" s="271">
        <v>8774.4166666666661</v>
      </c>
      <c r="G312" s="271">
        <v>8678.8333333333321</v>
      </c>
      <c r="H312" s="271">
        <v>8984.3333333333321</v>
      </c>
      <c r="I312" s="271">
        <v>9079.9166666666642</v>
      </c>
      <c r="J312" s="271">
        <v>9137.0833333333321</v>
      </c>
      <c r="K312" s="270">
        <v>9022.75</v>
      </c>
      <c r="L312" s="270">
        <v>8870</v>
      </c>
      <c r="M312" s="270">
        <v>3.9790199999999998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1855.05</v>
      </c>
      <c r="D313" s="271">
        <v>1860.7</v>
      </c>
      <c r="E313" s="271">
        <v>1842.4</v>
      </c>
      <c r="F313" s="271">
        <v>1829.75</v>
      </c>
      <c r="G313" s="271">
        <v>1811.45</v>
      </c>
      <c r="H313" s="271">
        <v>1873.3500000000001</v>
      </c>
      <c r="I313" s="271">
        <v>1891.6499999999999</v>
      </c>
      <c r="J313" s="271">
        <v>1904.3000000000002</v>
      </c>
      <c r="K313" s="270">
        <v>1879</v>
      </c>
      <c r="L313" s="270">
        <v>1848.05</v>
      </c>
      <c r="M313" s="270">
        <v>0.94581000000000004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800.2</v>
      </c>
      <c r="D314" s="271">
        <v>800.18333333333339</v>
      </c>
      <c r="E314" s="271">
        <v>788.46666666666681</v>
      </c>
      <c r="F314" s="271">
        <v>776.73333333333346</v>
      </c>
      <c r="G314" s="271">
        <v>765.01666666666688</v>
      </c>
      <c r="H314" s="271">
        <v>811.91666666666674</v>
      </c>
      <c r="I314" s="271">
        <v>823.63333333333344</v>
      </c>
      <c r="J314" s="271">
        <v>835.36666666666667</v>
      </c>
      <c r="K314" s="270">
        <v>811.9</v>
      </c>
      <c r="L314" s="270">
        <v>788.45</v>
      </c>
      <c r="M314" s="270">
        <v>2.85209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382.35</v>
      </c>
      <c r="D315" s="271">
        <v>383.58333333333331</v>
      </c>
      <c r="E315" s="271">
        <v>377.76666666666665</v>
      </c>
      <c r="F315" s="271">
        <v>373.18333333333334</v>
      </c>
      <c r="G315" s="271">
        <v>367.36666666666667</v>
      </c>
      <c r="H315" s="271">
        <v>388.16666666666663</v>
      </c>
      <c r="I315" s="271">
        <v>393.98333333333335</v>
      </c>
      <c r="J315" s="271">
        <v>398.56666666666661</v>
      </c>
      <c r="K315" s="270">
        <v>389.4</v>
      </c>
      <c r="L315" s="270">
        <v>379</v>
      </c>
      <c r="M315" s="270">
        <v>15.23884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380</v>
      </c>
      <c r="D316" s="271">
        <v>384.7166666666667</v>
      </c>
      <c r="E316" s="271">
        <v>371.48333333333341</v>
      </c>
      <c r="F316" s="271">
        <v>362.9666666666667</v>
      </c>
      <c r="G316" s="271">
        <v>349.73333333333341</v>
      </c>
      <c r="H316" s="271">
        <v>393.23333333333341</v>
      </c>
      <c r="I316" s="271">
        <v>406.46666666666675</v>
      </c>
      <c r="J316" s="271">
        <v>414.98333333333341</v>
      </c>
      <c r="K316" s="270">
        <v>397.95</v>
      </c>
      <c r="L316" s="270">
        <v>376.2</v>
      </c>
      <c r="M316" s="270">
        <v>16.081150000000001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740.05</v>
      </c>
      <c r="D317" s="271">
        <v>741.48333333333323</v>
      </c>
      <c r="E317" s="271">
        <v>734.46666666666647</v>
      </c>
      <c r="F317" s="271">
        <v>728.88333333333321</v>
      </c>
      <c r="G317" s="271">
        <v>721.86666666666645</v>
      </c>
      <c r="H317" s="271">
        <v>747.06666666666649</v>
      </c>
      <c r="I317" s="271">
        <v>754.08333333333314</v>
      </c>
      <c r="J317" s="271">
        <v>759.66666666666652</v>
      </c>
      <c r="K317" s="270">
        <v>748.5</v>
      </c>
      <c r="L317" s="270">
        <v>735.9</v>
      </c>
      <c r="M317" s="270">
        <v>0.71745000000000003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813.5</v>
      </c>
      <c r="D318" s="271">
        <v>823.01666666666677</v>
      </c>
      <c r="E318" s="271">
        <v>796.03333333333353</v>
      </c>
      <c r="F318" s="271">
        <v>778.56666666666672</v>
      </c>
      <c r="G318" s="271">
        <v>751.58333333333348</v>
      </c>
      <c r="H318" s="271">
        <v>840.48333333333358</v>
      </c>
      <c r="I318" s="271">
        <v>867.46666666666692</v>
      </c>
      <c r="J318" s="271">
        <v>884.93333333333362</v>
      </c>
      <c r="K318" s="270">
        <v>850</v>
      </c>
      <c r="L318" s="270">
        <v>805.55</v>
      </c>
      <c r="M318" s="270">
        <v>2.7382300000000002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1366.5</v>
      </c>
      <c r="D319" s="271">
        <v>1372.8833333333332</v>
      </c>
      <c r="E319" s="271">
        <v>1352.7666666666664</v>
      </c>
      <c r="F319" s="271">
        <v>1339.0333333333333</v>
      </c>
      <c r="G319" s="271">
        <v>1318.9166666666665</v>
      </c>
      <c r="H319" s="271">
        <v>1386.6166666666663</v>
      </c>
      <c r="I319" s="271">
        <v>1406.7333333333331</v>
      </c>
      <c r="J319" s="271">
        <v>1420.4666666666662</v>
      </c>
      <c r="K319" s="270">
        <v>1393</v>
      </c>
      <c r="L319" s="270">
        <v>1359.15</v>
      </c>
      <c r="M319" s="270">
        <v>2.4444300000000001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3187.15</v>
      </c>
      <c r="D320" s="271">
        <v>3195.4</v>
      </c>
      <c r="E320" s="271">
        <v>3156.8</v>
      </c>
      <c r="F320" s="271">
        <v>3126.4500000000003</v>
      </c>
      <c r="G320" s="271">
        <v>3087.8500000000004</v>
      </c>
      <c r="H320" s="271">
        <v>3225.75</v>
      </c>
      <c r="I320" s="271">
        <v>3264.3499999999995</v>
      </c>
      <c r="J320" s="271">
        <v>3294.7</v>
      </c>
      <c r="K320" s="270">
        <v>3234</v>
      </c>
      <c r="L320" s="270">
        <v>3165.05</v>
      </c>
      <c r="M320" s="270">
        <v>3.6427200000000002</v>
      </c>
      <c r="N320" s="1"/>
      <c r="O320" s="1"/>
    </row>
    <row r="321" spans="1:15" ht="12.75" customHeight="1">
      <c r="A321" s="30">
        <v>311</v>
      </c>
      <c r="B321" s="280" t="s">
        <v>894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772.3</v>
      </c>
      <c r="D322" s="271">
        <v>772.6</v>
      </c>
      <c r="E322" s="271">
        <v>762.25</v>
      </c>
      <c r="F322" s="271">
        <v>752.19999999999993</v>
      </c>
      <c r="G322" s="271">
        <v>741.84999999999991</v>
      </c>
      <c r="H322" s="271">
        <v>782.65000000000009</v>
      </c>
      <c r="I322" s="271">
        <v>793.00000000000023</v>
      </c>
      <c r="J322" s="271">
        <v>803.05000000000018</v>
      </c>
      <c r="K322" s="270">
        <v>782.95</v>
      </c>
      <c r="L322" s="270">
        <v>762.55</v>
      </c>
      <c r="M322" s="270">
        <v>0.40564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2061.0500000000002</v>
      </c>
      <c r="D323" s="271">
        <v>2075.9333333333334</v>
      </c>
      <c r="E323" s="271">
        <v>2040.166666666667</v>
      </c>
      <c r="F323" s="271">
        <v>2019.2833333333338</v>
      </c>
      <c r="G323" s="271">
        <v>1983.5166666666673</v>
      </c>
      <c r="H323" s="271">
        <v>2096.8166666666666</v>
      </c>
      <c r="I323" s="271">
        <v>2132.583333333333</v>
      </c>
      <c r="J323" s="271">
        <v>2153.4666666666662</v>
      </c>
      <c r="K323" s="270">
        <v>2111.6999999999998</v>
      </c>
      <c r="L323" s="270">
        <v>2055.0500000000002</v>
      </c>
      <c r="M323" s="270">
        <v>5.9097200000000001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1266.5</v>
      </c>
      <c r="D324" s="271">
        <v>1273</v>
      </c>
      <c r="E324" s="271">
        <v>1258.5</v>
      </c>
      <c r="F324" s="271">
        <v>1250.5</v>
      </c>
      <c r="G324" s="271">
        <v>1236</v>
      </c>
      <c r="H324" s="271">
        <v>1281</v>
      </c>
      <c r="I324" s="271">
        <v>1295.5</v>
      </c>
      <c r="J324" s="271">
        <v>1303.5</v>
      </c>
      <c r="K324" s="270">
        <v>1287.5</v>
      </c>
      <c r="L324" s="270">
        <v>1265</v>
      </c>
      <c r="M324" s="270">
        <v>2.0013700000000001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1030.5999999999999</v>
      </c>
      <c r="D325" s="271">
        <v>1033.1666666666667</v>
      </c>
      <c r="E325" s="271">
        <v>1025.3333333333335</v>
      </c>
      <c r="F325" s="271">
        <v>1020.0666666666668</v>
      </c>
      <c r="G325" s="271">
        <v>1012.2333333333336</v>
      </c>
      <c r="H325" s="271">
        <v>1038.4333333333334</v>
      </c>
      <c r="I325" s="271">
        <v>1046.2666666666669</v>
      </c>
      <c r="J325" s="271">
        <v>1051.5333333333333</v>
      </c>
      <c r="K325" s="270">
        <v>1041</v>
      </c>
      <c r="L325" s="270">
        <v>1027.9000000000001</v>
      </c>
      <c r="M325" s="270">
        <v>6.4580500000000001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618.45000000000005</v>
      </c>
      <c r="D326" s="271">
        <v>618.83333333333337</v>
      </c>
      <c r="E326" s="271">
        <v>614.66666666666674</v>
      </c>
      <c r="F326" s="271">
        <v>610.88333333333333</v>
      </c>
      <c r="G326" s="271">
        <v>606.7166666666667</v>
      </c>
      <c r="H326" s="271">
        <v>622.61666666666679</v>
      </c>
      <c r="I326" s="271">
        <v>626.78333333333353</v>
      </c>
      <c r="J326" s="271">
        <v>630.56666666666683</v>
      </c>
      <c r="K326" s="270">
        <v>623</v>
      </c>
      <c r="L326" s="270">
        <v>615.04999999999995</v>
      </c>
      <c r="M326" s="270">
        <v>1.84494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34.4</v>
      </c>
      <c r="D327" s="271">
        <v>34.5</v>
      </c>
      <c r="E327" s="271">
        <v>34</v>
      </c>
      <c r="F327" s="271">
        <v>33.6</v>
      </c>
      <c r="G327" s="271">
        <v>33.1</v>
      </c>
      <c r="H327" s="271">
        <v>34.9</v>
      </c>
      <c r="I327" s="271">
        <v>35.4</v>
      </c>
      <c r="J327" s="271">
        <v>35.799999999999997</v>
      </c>
      <c r="K327" s="270">
        <v>35</v>
      </c>
      <c r="L327" s="270">
        <v>34.1</v>
      </c>
      <c r="M327" s="270">
        <v>24.214130000000001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74</v>
      </c>
      <c r="D328" s="271">
        <v>74.36666666666666</v>
      </c>
      <c r="E328" s="271">
        <v>73.033333333333317</v>
      </c>
      <c r="F328" s="271">
        <v>72.066666666666663</v>
      </c>
      <c r="G328" s="271">
        <v>70.73333333333332</v>
      </c>
      <c r="H328" s="271">
        <v>75.333333333333314</v>
      </c>
      <c r="I328" s="271">
        <v>76.666666666666657</v>
      </c>
      <c r="J328" s="271">
        <v>77.633333333333312</v>
      </c>
      <c r="K328" s="270">
        <v>75.7</v>
      </c>
      <c r="L328" s="270">
        <v>73.400000000000006</v>
      </c>
      <c r="M328" s="270">
        <v>27.849129999999999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571.9</v>
      </c>
      <c r="D329" s="271">
        <v>570.79999999999995</v>
      </c>
      <c r="E329" s="271">
        <v>566.54999999999995</v>
      </c>
      <c r="F329" s="271">
        <v>561.20000000000005</v>
      </c>
      <c r="G329" s="271">
        <v>556.95000000000005</v>
      </c>
      <c r="H329" s="271">
        <v>576.14999999999986</v>
      </c>
      <c r="I329" s="271">
        <v>580.39999999999986</v>
      </c>
      <c r="J329" s="271">
        <v>585.74999999999977</v>
      </c>
      <c r="K329" s="270">
        <v>575.04999999999995</v>
      </c>
      <c r="L329" s="270">
        <v>565.45000000000005</v>
      </c>
      <c r="M329" s="270">
        <v>0.34377000000000002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37.799999999999997</v>
      </c>
      <c r="D330" s="271">
        <v>38.233333333333334</v>
      </c>
      <c r="E330" s="271">
        <v>37.266666666666666</v>
      </c>
      <c r="F330" s="271">
        <v>36.733333333333334</v>
      </c>
      <c r="G330" s="271">
        <v>35.766666666666666</v>
      </c>
      <c r="H330" s="271">
        <v>38.766666666666666</v>
      </c>
      <c r="I330" s="271">
        <v>39.733333333333334</v>
      </c>
      <c r="J330" s="271">
        <v>40.266666666666666</v>
      </c>
      <c r="K330" s="270">
        <v>39.200000000000003</v>
      </c>
      <c r="L330" s="270">
        <v>37.700000000000003</v>
      </c>
      <c r="M330" s="270">
        <v>118.07684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81.95</v>
      </c>
      <c r="D331" s="271">
        <v>80.7</v>
      </c>
      <c r="E331" s="271">
        <v>78.95</v>
      </c>
      <c r="F331" s="271">
        <v>75.95</v>
      </c>
      <c r="G331" s="271">
        <v>74.2</v>
      </c>
      <c r="H331" s="271">
        <v>83.7</v>
      </c>
      <c r="I331" s="271">
        <v>85.45</v>
      </c>
      <c r="J331" s="271">
        <v>88.45</v>
      </c>
      <c r="K331" s="270">
        <v>82.45</v>
      </c>
      <c r="L331" s="270">
        <v>77.7</v>
      </c>
      <c r="M331" s="270">
        <v>82.292400000000001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122</v>
      </c>
      <c r="D332" s="271">
        <v>122.36666666666667</v>
      </c>
      <c r="E332" s="271">
        <v>121.33333333333334</v>
      </c>
      <c r="F332" s="271">
        <v>120.66666666666667</v>
      </c>
      <c r="G332" s="271">
        <v>119.63333333333334</v>
      </c>
      <c r="H332" s="271">
        <v>123.03333333333335</v>
      </c>
      <c r="I332" s="271">
        <v>124.06666666666668</v>
      </c>
      <c r="J332" s="271">
        <v>124.73333333333335</v>
      </c>
      <c r="K332" s="270">
        <v>123.4</v>
      </c>
      <c r="L332" s="270">
        <v>121.7</v>
      </c>
      <c r="M332" s="270">
        <v>94.585009999999997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285.3</v>
      </c>
      <c r="D333" s="271">
        <v>287.25</v>
      </c>
      <c r="E333" s="271">
        <v>282.05</v>
      </c>
      <c r="F333" s="271">
        <v>278.8</v>
      </c>
      <c r="G333" s="271">
        <v>273.60000000000002</v>
      </c>
      <c r="H333" s="271">
        <v>290.5</v>
      </c>
      <c r="I333" s="271">
        <v>295.70000000000005</v>
      </c>
      <c r="J333" s="271">
        <v>298.95</v>
      </c>
      <c r="K333" s="270">
        <v>292.45</v>
      </c>
      <c r="L333" s="270">
        <v>284</v>
      </c>
      <c r="M333" s="270">
        <v>14.47832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168.45</v>
      </c>
      <c r="D334" s="271">
        <v>167.36666666666665</v>
      </c>
      <c r="E334" s="271">
        <v>165.8833333333333</v>
      </c>
      <c r="F334" s="271">
        <v>163.31666666666666</v>
      </c>
      <c r="G334" s="271">
        <v>161.83333333333331</v>
      </c>
      <c r="H334" s="271">
        <v>169.93333333333328</v>
      </c>
      <c r="I334" s="271">
        <v>171.41666666666663</v>
      </c>
      <c r="J334" s="271">
        <v>173.98333333333326</v>
      </c>
      <c r="K334" s="270">
        <v>168.85</v>
      </c>
      <c r="L334" s="270">
        <v>164.8</v>
      </c>
      <c r="M334" s="270">
        <v>278.66331000000002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714.9</v>
      </c>
      <c r="D335" s="271">
        <v>720.15</v>
      </c>
      <c r="E335" s="271">
        <v>696.3</v>
      </c>
      <c r="F335" s="271">
        <v>677.69999999999993</v>
      </c>
      <c r="G335" s="271">
        <v>653.84999999999991</v>
      </c>
      <c r="H335" s="271">
        <v>738.75</v>
      </c>
      <c r="I335" s="271">
        <v>762.60000000000014</v>
      </c>
      <c r="J335" s="271">
        <v>781.2</v>
      </c>
      <c r="K335" s="270">
        <v>744</v>
      </c>
      <c r="L335" s="270">
        <v>701.55</v>
      </c>
      <c r="M335" s="270">
        <v>7.49404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80.349999999999994</v>
      </c>
      <c r="D336" s="271">
        <v>79.916666666666671</v>
      </c>
      <c r="E336" s="271">
        <v>79.333333333333343</v>
      </c>
      <c r="F336" s="271">
        <v>78.316666666666677</v>
      </c>
      <c r="G336" s="271">
        <v>77.733333333333348</v>
      </c>
      <c r="H336" s="271">
        <v>80.933333333333337</v>
      </c>
      <c r="I336" s="271">
        <v>81.51666666666668</v>
      </c>
      <c r="J336" s="271">
        <v>82.533333333333331</v>
      </c>
      <c r="K336" s="270">
        <v>80.5</v>
      </c>
      <c r="L336" s="270">
        <v>78.900000000000006</v>
      </c>
      <c r="M336" s="270">
        <v>131.55323000000001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4273.05</v>
      </c>
      <c r="D337" s="271">
        <v>4261.0166666666664</v>
      </c>
      <c r="E337" s="271">
        <v>4224.0333333333328</v>
      </c>
      <c r="F337" s="271">
        <v>4175.0166666666664</v>
      </c>
      <c r="G337" s="271">
        <v>4138.0333333333328</v>
      </c>
      <c r="H337" s="271">
        <v>4310.0333333333328</v>
      </c>
      <c r="I337" s="271">
        <v>4347.0166666666664</v>
      </c>
      <c r="J337" s="271">
        <v>4396.0333333333328</v>
      </c>
      <c r="K337" s="270">
        <v>4298</v>
      </c>
      <c r="L337" s="270">
        <v>4212</v>
      </c>
      <c r="M337" s="270">
        <v>2.21774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651.29999999999995</v>
      </c>
      <c r="D338" s="271">
        <v>655.88333333333333</v>
      </c>
      <c r="E338" s="271">
        <v>645.41666666666663</v>
      </c>
      <c r="F338" s="271">
        <v>639.5333333333333</v>
      </c>
      <c r="G338" s="271">
        <v>629.06666666666661</v>
      </c>
      <c r="H338" s="271">
        <v>661.76666666666665</v>
      </c>
      <c r="I338" s="271">
        <v>672.23333333333335</v>
      </c>
      <c r="J338" s="271">
        <v>678.11666666666667</v>
      </c>
      <c r="K338" s="270">
        <v>666.35</v>
      </c>
      <c r="L338" s="270">
        <v>650</v>
      </c>
      <c r="M338" s="270">
        <v>3.9713599999999998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19041.900000000001</v>
      </c>
      <c r="D339" s="271">
        <v>19098.316666666666</v>
      </c>
      <c r="E339" s="271">
        <v>18888.633333333331</v>
      </c>
      <c r="F339" s="271">
        <v>18735.366666666665</v>
      </c>
      <c r="G339" s="271">
        <v>18525.683333333331</v>
      </c>
      <c r="H339" s="271">
        <v>19251.583333333332</v>
      </c>
      <c r="I339" s="271">
        <v>19461.266666666666</v>
      </c>
      <c r="J339" s="271">
        <v>19614.533333333333</v>
      </c>
      <c r="K339" s="270">
        <v>19308</v>
      </c>
      <c r="L339" s="270">
        <v>18945.05</v>
      </c>
      <c r="M339" s="270">
        <v>0.59370000000000001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73.95</v>
      </c>
      <c r="D340" s="271">
        <v>74.416666666666671</v>
      </c>
      <c r="E340" s="271">
        <v>72.833333333333343</v>
      </c>
      <c r="F340" s="271">
        <v>71.716666666666669</v>
      </c>
      <c r="G340" s="271">
        <v>70.13333333333334</v>
      </c>
      <c r="H340" s="271">
        <v>75.533333333333346</v>
      </c>
      <c r="I340" s="271">
        <v>77.116666666666688</v>
      </c>
      <c r="J340" s="271">
        <v>78.233333333333348</v>
      </c>
      <c r="K340" s="270">
        <v>76</v>
      </c>
      <c r="L340" s="270">
        <v>73.3</v>
      </c>
      <c r="M340" s="270">
        <v>13.100390000000001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297.8</v>
      </c>
      <c r="D341" s="271">
        <v>297.01666666666665</v>
      </c>
      <c r="E341" s="271">
        <v>294.0333333333333</v>
      </c>
      <c r="F341" s="271">
        <v>290.26666666666665</v>
      </c>
      <c r="G341" s="271">
        <v>287.2833333333333</v>
      </c>
      <c r="H341" s="271">
        <v>300.7833333333333</v>
      </c>
      <c r="I341" s="271">
        <v>303.76666666666665</v>
      </c>
      <c r="J341" s="271">
        <v>307.5333333333333</v>
      </c>
      <c r="K341" s="270">
        <v>300</v>
      </c>
      <c r="L341" s="270">
        <v>293.25</v>
      </c>
      <c r="M341" s="270">
        <v>3.0820599999999998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351</v>
      </c>
      <c r="D342" s="271">
        <v>348.15000000000003</v>
      </c>
      <c r="E342" s="271">
        <v>342.35000000000008</v>
      </c>
      <c r="F342" s="271">
        <v>333.70000000000005</v>
      </c>
      <c r="G342" s="271">
        <v>327.90000000000009</v>
      </c>
      <c r="H342" s="271">
        <v>356.80000000000007</v>
      </c>
      <c r="I342" s="271">
        <v>362.6</v>
      </c>
      <c r="J342" s="271">
        <v>371.25000000000006</v>
      </c>
      <c r="K342" s="270">
        <v>353.95</v>
      </c>
      <c r="L342" s="270">
        <v>339.5</v>
      </c>
      <c r="M342" s="270">
        <v>2.28749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1026</v>
      </c>
      <c r="D343" s="271">
        <v>1034.25</v>
      </c>
      <c r="E343" s="271">
        <v>1012.2</v>
      </c>
      <c r="F343" s="271">
        <v>998.40000000000009</v>
      </c>
      <c r="G343" s="271">
        <v>976.35000000000014</v>
      </c>
      <c r="H343" s="271">
        <v>1048.05</v>
      </c>
      <c r="I343" s="271">
        <v>1070.1000000000001</v>
      </c>
      <c r="J343" s="271">
        <v>1083.8999999999999</v>
      </c>
      <c r="K343" s="270">
        <v>1056.3</v>
      </c>
      <c r="L343" s="270">
        <v>1020.45</v>
      </c>
      <c r="M343" s="270">
        <v>10.49263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132.1</v>
      </c>
      <c r="D344" s="271">
        <v>132.65</v>
      </c>
      <c r="E344" s="271">
        <v>131.15</v>
      </c>
      <c r="F344" s="271">
        <v>130.19999999999999</v>
      </c>
      <c r="G344" s="271">
        <v>128.69999999999999</v>
      </c>
      <c r="H344" s="271">
        <v>133.60000000000002</v>
      </c>
      <c r="I344" s="271">
        <v>135.10000000000002</v>
      </c>
      <c r="J344" s="271">
        <v>136.05000000000004</v>
      </c>
      <c r="K344" s="270">
        <v>134.15</v>
      </c>
      <c r="L344" s="270">
        <v>131.69999999999999</v>
      </c>
      <c r="M344" s="270">
        <v>108.70488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193.65</v>
      </c>
      <c r="D345" s="271">
        <v>194.73333333333335</v>
      </c>
      <c r="E345" s="271">
        <v>192.16666666666669</v>
      </c>
      <c r="F345" s="271">
        <v>190.68333333333334</v>
      </c>
      <c r="G345" s="271">
        <v>188.11666666666667</v>
      </c>
      <c r="H345" s="271">
        <v>196.2166666666667</v>
      </c>
      <c r="I345" s="271">
        <v>198.78333333333336</v>
      </c>
      <c r="J345" s="271">
        <v>200.26666666666671</v>
      </c>
      <c r="K345" s="270">
        <v>197.3</v>
      </c>
      <c r="L345" s="270">
        <v>193.25</v>
      </c>
      <c r="M345" s="270">
        <v>15.58539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709.45</v>
      </c>
      <c r="D346" s="271">
        <v>713.5</v>
      </c>
      <c r="E346" s="271">
        <v>702.25</v>
      </c>
      <c r="F346" s="271">
        <v>695.05</v>
      </c>
      <c r="G346" s="271">
        <v>683.8</v>
      </c>
      <c r="H346" s="271">
        <v>720.7</v>
      </c>
      <c r="I346" s="271">
        <v>731.95</v>
      </c>
      <c r="J346" s="271">
        <v>739.15000000000009</v>
      </c>
      <c r="K346" s="270">
        <v>724.75</v>
      </c>
      <c r="L346" s="270">
        <v>706.3</v>
      </c>
      <c r="M346" s="270">
        <v>12.215730000000001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3091.8</v>
      </c>
      <c r="D347" s="271">
        <v>3104.3333333333335</v>
      </c>
      <c r="E347" s="271">
        <v>3064.6166666666668</v>
      </c>
      <c r="F347" s="271">
        <v>3037.4333333333334</v>
      </c>
      <c r="G347" s="271">
        <v>2997.7166666666667</v>
      </c>
      <c r="H347" s="271">
        <v>3131.5166666666669</v>
      </c>
      <c r="I347" s="271">
        <v>3171.2333333333331</v>
      </c>
      <c r="J347" s="271">
        <v>3198.416666666667</v>
      </c>
      <c r="K347" s="270">
        <v>3144.05</v>
      </c>
      <c r="L347" s="270">
        <v>3077.15</v>
      </c>
      <c r="M347" s="270">
        <v>1.0204299999999999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257.14999999999998</v>
      </c>
      <c r="D348" s="271">
        <v>257.81666666666666</v>
      </c>
      <c r="E348" s="271">
        <v>254.33333333333331</v>
      </c>
      <c r="F348" s="271">
        <v>251.51666666666665</v>
      </c>
      <c r="G348" s="271">
        <v>248.0333333333333</v>
      </c>
      <c r="H348" s="271">
        <v>260.63333333333333</v>
      </c>
      <c r="I348" s="271">
        <v>264.11666666666667</v>
      </c>
      <c r="J348" s="271">
        <v>266.93333333333334</v>
      </c>
      <c r="K348" s="270">
        <v>261.3</v>
      </c>
      <c r="L348" s="270">
        <v>255</v>
      </c>
      <c r="M348" s="270">
        <v>1.74112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489.9</v>
      </c>
      <c r="D349" s="271">
        <v>493.85000000000008</v>
      </c>
      <c r="E349" s="271">
        <v>483.15000000000015</v>
      </c>
      <c r="F349" s="271">
        <v>476.40000000000009</v>
      </c>
      <c r="G349" s="271">
        <v>465.70000000000016</v>
      </c>
      <c r="H349" s="271">
        <v>500.60000000000014</v>
      </c>
      <c r="I349" s="271">
        <v>511.30000000000007</v>
      </c>
      <c r="J349" s="271">
        <v>518.05000000000018</v>
      </c>
      <c r="K349" s="270">
        <v>504.55</v>
      </c>
      <c r="L349" s="270">
        <v>487.1</v>
      </c>
      <c r="M349" s="270">
        <v>5.47492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142.30000000000001</v>
      </c>
      <c r="D350" s="271">
        <v>143.26666666666668</v>
      </c>
      <c r="E350" s="271">
        <v>140.33333333333337</v>
      </c>
      <c r="F350" s="271">
        <v>138.3666666666667</v>
      </c>
      <c r="G350" s="271">
        <v>135.43333333333339</v>
      </c>
      <c r="H350" s="271">
        <v>145.23333333333335</v>
      </c>
      <c r="I350" s="271">
        <v>148.16666666666669</v>
      </c>
      <c r="J350" s="271">
        <v>150.13333333333333</v>
      </c>
      <c r="K350" s="270">
        <v>146.19999999999999</v>
      </c>
      <c r="L350" s="270">
        <v>141.30000000000001</v>
      </c>
      <c r="M350" s="270">
        <v>15.68896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3265.15</v>
      </c>
      <c r="D351" s="271">
        <v>3287.7833333333333</v>
      </c>
      <c r="E351" s="271">
        <v>3227.3666666666668</v>
      </c>
      <c r="F351" s="271">
        <v>3189.5833333333335</v>
      </c>
      <c r="G351" s="271">
        <v>3129.166666666667</v>
      </c>
      <c r="H351" s="271">
        <v>3325.5666666666666</v>
      </c>
      <c r="I351" s="271">
        <v>3385.9833333333336</v>
      </c>
      <c r="J351" s="271">
        <v>3423.7666666666664</v>
      </c>
      <c r="K351" s="270">
        <v>3348.2</v>
      </c>
      <c r="L351" s="270">
        <v>3250</v>
      </c>
      <c r="M351" s="270">
        <v>2.3538399999999999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367.85</v>
      </c>
      <c r="D352" s="271">
        <v>371.5333333333333</v>
      </c>
      <c r="E352" s="271">
        <v>362.31666666666661</v>
      </c>
      <c r="F352" s="271">
        <v>356.7833333333333</v>
      </c>
      <c r="G352" s="271">
        <v>347.56666666666661</v>
      </c>
      <c r="H352" s="271">
        <v>377.06666666666661</v>
      </c>
      <c r="I352" s="271">
        <v>386.2833333333333</v>
      </c>
      <c r="J352" s="271">
        <v>391.81666666666661</v>
      </c>
      <c r="K352" s="270">
        <v>380.75</v>
      </c>
      <c r="L352" s="270">
        <v>366</v>
      </c>
      <c r="M352" s="270">
        <v>5.9587700000000003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282.75</v>
      </c>
      <c r="D353" s="271">
        <v>284.28333333333336</v>
      </c>
      <c r="E353" s="271">
        <v>279.86666666666673</v>
      </c>
      <c r="F353" s="271">
        <v>276.98333333333335</v>
      </c>
      <c r="G353" s="271">
        <v>272.56666666666672</v>
      </c>
      <c r="H353" s="271">
        <v>287.16666666666674</v>
      </c>
      <c r="I353" s="271">
        <v>291.58333333333337</v>
      </c>
      <c r="J353" s="271">
        <v>294.46666666666675</v>
      </c>
      <c r="K353" s="270">
        <v>288.7</v>
      </c>
      <c r="L353" s="270">
        <v>281.39999999999998</v>
      </c>
      <c r="M353" s="270">
        <v>1.5254799999999999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1928.95</v>
      </c>
      <c r="D354" s="271">
        <v>1935.8666666666668</v>
      </c>
      <c r="E354" s="271">
        <v>1914.0833333333335</v>
      </c>
      <c r="F354" s="271">
        <v>1899.2166666666667</v>
      </c>
      <c r="G354" s="271">
        <v>1877.4333333333334</v>
      </c>
      <c r="H354" s="271">
        <v>1950.7333333333336</v>
      </c>
      <c r="I354" s="271">
        <v>1972.5166666666669</v>
      </c>
      <c r="J354" s="271">
        <v>1987.3833333333337</v>
      </c>
      <c r="K354" s="270">
        <v>1957.65</v>
      </c>
      <c r="L354" s="270">
        <v>1921</v>
      </c>
      <c r="M354" s="270">
        <v>6.0595600000000003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49858.95</v>
      </c>
      <c r="D355" s="271">
        <v>50095.933333333327</v>
      </c>
      <c r="E355" s="271">
        <v>49499.516666666656</v>
      </c>
      <c r="F355" s="271">
        <v>49140.083333333328</v>
      </c>
      <c r="G355" s="271">
        <v>48543.666666666657</v>
      </c>
      <c r="H355" s="271">
        <v>50455.366666666654</v>
      </c>
      <c r="I355" s="271">
        <v>51051.783333333326</v>
      </c>
      <c r="J355" s="271">
        <v>51411.216666666653</v>
      </c>
      <c r="K355" s="270">
        <v>50692.35</v>
      </c>
      <c r="L355" s="270">
        <v>49736.5</v>
      </c>
      <c r="M355" s="270">
        <v>0.13961999999999999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3351.65</v>
      </c>
      <c r="D356" s="271">
        <v>3372.9833333333336</v>
      </c>
      <c r="E356" s="271">
        <v>3317.166666666667</v>
      </c>
      <c r="F356" s="271">
        <v>3282.6833333333334</v>
      </c>
      <c r="G356" s="271">
        <v>3226.8666666666668</v>
      </c>
      <c r="H356" s="271">
        <v>3407.4666666666672</v>
      </c>
      <c r="I356" s="271">
        <v>3463.2833333333338</v>
      </c>
      <c r="J356" s="271">
        <v>3497.7666666666673</v>
      </c>
      <c r="K356" s="270">
        <v>3428.8</v>
      </c>
      <c r="L356" s="270">
        <v>3338.5</v>
      </c>
      <c r="M356" s="270">
        <v>3.4741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216.1</v>
      </c>
      <c r="D357" s="271">
        <v>216.26666666666665</v>
      </c>
      <c r="E357" s="271">
        <v>214.6333333333333</v>
      </c>
      <c r="F357" s="271">
        <v>213.16666666666666</v>
      </c>
      <c r="G357" s="271">
        <v>211.5333333333333</v>
      </c>
      <c r="H357" s="271">
        <v>217.73333333333329</v>
      </c>
      <c r="I357" s="271">
        <v>219.36666666666662</v>
      </c>
      <c r="J357" s="271">
        <v>220.83333333333329</v>
      </c>
      <c r="K357" s="270">
        <v>217.9</v>
      </c>
      <c r="L357" s="270">
        <v>214.8</v>
      </c>
      <c r="M357" s="270">
        <v>14.1944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4311.6499999999996</v>
      </c>
      <c r="D358" s="271">
        <v>4298.3833333333341</v>
      </c>
      <c r="E358" s="271">
        <v>4263.4666666666681</v>
      </c>
      <c r="F358" s="271">
        <v>4215.2833333333338</v>
      </c>
      <c r="G358" s="271">
        <v>4180.3666666666677</v>
      </c>
      <c r="H358" s="271">
        <v>4346.5666666666684</v>
      </c>
      <c r="I358" s="271">
        <v>4381.4833333333345</v>
      </c>
      <c r="J358" s="271">
        <v>4429.6666666666688</v>
      </c>
      <c r="K358" s="270">
        <v>4333.3</v>
      </c>
      <c r="L358" s="270">
        <v>4250.2</v>
      </c>
      <c r="M358" s="270">
        <v>1.2424599999999999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1404.9</v>
      </c>
      <c r="D359" s="271">
        <v>1396.9833333333333</v>
      </c>
      <c r="E359" s="271">
        <v>1378.9666666666667</v>
      </c>
      <c r="F359" s="271">
        <v>1353.0333333333333</v>
      </c>
      <c r="G359" s="271">
        <v>1335.0166666666667</v>
      </c>
      <c r="H359" s="271">
        <v>1422.9166666666667</v>
      </c>
      <c r="I359" s="271">
        <v>1440.9333333333336</v>
      </c>
      <c r="J359" s="271">
        <v>1466.8666666666668</v>
      </c>
      <c r="K359" s="270">
        <v>1415</v>
      </c>
      <c r="L359" s="270">
        <v>1371.05</v>
      </c>
      <c r="M359" s="270">
        <v>2.7096900000000002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2815.8</v>
      </c>
      <c r="D360" s="271">
        <v>2823.0833333333335</v>
      </c>
      <c r="E360" s="271">
        <v>2790.7166666666672</v>
      </c>
      <c r="F360" s="271">
        <v>2765.6333333333337</v>
      </c>
      <c r="G360" s="271">
        <v>2733.2666666666673</v>
      </c>
      <c r="H360" s="271">
        <v>2848.166666666667</v>
      </c>
      <c r="I360" s="271">
        <v>2880.5333333333328</v>
      </c>
      <c r="J360" s="271">
        <v>2905.6166666666668</v>
      </c>
      <c r="K360" s="270">
        <v>2855.45</v>
      </c>
      <c r="L360" s="270">
        <v>2798</v>
      </c>
      <c r="M360" s="270">
        <v>2.3499699999999999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1009.4</v>
      </c>
      <c r="D361" s="271">
        <v>1016.8000000000001</v>
      </c>
      <c r="E361" s="271">
        <v>999.60000000000014</v>
      </c>
      <c r="F361" s="271">
        <v>989.80000000000007</v>
      </c>
      <c r="G361" s="271">
        <v>972.60000000000014</v>
      </c>
      <c r="H361" s="271">
        <v>1026.6000000000001</v>
      </c>
      <c r="I361" s="271">
        <v>1043.8000000000002</v>
      </c>
      <c r="J361" s="271">
        <v>1053.6000000000001</v>
      </c>
      <c r="K361" s="270">
        <v>1034</v>
      </c>
      <c r="L361" s="270">
        <v>1007</v>
      </c>
      <c r="M361" s="270">
        <v>11.18857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873.45</v>
      </c>
      <c r="D362" s="271">
        <v>868.81666666666661</v>
      </c>
      <c r="E362" s="271">
        <v>849.63333333333321</v>
      </c>
      <c r="F362" s="271">
        <v>825.81666666666661</v>
      </c>
      <c r="G362" s="271">
        <v>806.63333333333321</v>
      </c>
      <c r="H362" s="271">
        <v>892.63333333333321</v>
      </c>
      <c r="I362" s="271">
        <v>911.81666666666661</v>
      </c>
      <c r="J362" s="271">
        <v>935.63333333333321</v>
      </c>
      <c r="K362" s="270">
        <v>888</v>
      </c>
      <c r="L362" s="270">
        <v>845</v>
      </c>
      <c r="M362" s="270">
        <v>0.21534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2494.25</v>
      </c>
      <c r="D363" s="271">
        <v>2500.1166666666668</v>
      </c>
      <c r="E363" s="271">
        <v>2480.4833333333336</v>
      </c>
      <c r="F363" s="271">
        <v>2466.7166666666667</v>
      </c>
      <c r="G363" s="271">
        <v>2447.0833333333335</v>
      </c>
      <c r="H363" s="271">
        <v>2513.8833333333337</v>
      </c>
      <c r="I363" s="271">
        <v>2533.5166666666669</v>
      </c>
      <c r="J363" s="271">
        <v>2547.2833333333338</v>
      </c>
      <c r="K363" s="270">
        <v>2519.75</v>
      </c>
      <c r="L363" s="270">
        <v>2486.35</v>
      </c>
      <c r="M363" s="270">
        <v>1.1663600000000001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2187.9499999999998</v>
      </c>
      <c r="D364" s="271">
        <v>2188.7833333333333</v>
      </c>
      <c r="E364" s="271">
        <v>2173.5666666666666</v>
      </c>
      <c r="F364" s="271">
        <v>2159.1833333333334</v>
      </c>
      <c r="G364" s="271">
        <v>2143.9666666666667</v>
      </c>
      <c r="H364" s="271">
        <v>2203.1666666666665</v>
      </c>
      <c r="I364" s="271">
        <v>2218.3833333333328</v>
      </c>
      <c r="J364" s="271">
        <v>2232.7666666666664</v>
      </c>
      <c r="K364" s="270">
        <v>2204</v>
      </c>
      <c r="L364" s="270">
        <v>2174.4</v>
      </c>
      <c r="M364" s="270">
        <v>1.0062500000000001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299.5</v>
      </c>
      <c r="D365" s="271">
        <v>301.56666666666666</v>
      </c>
      <c r="E365" s="271">
        <v>295.43333333333334</v>
      </c>
      <c r="F365" s="271">
        <v>291.36666666666667</v>
      </c>
      <c r="G365" s="271">
        <v>285.23333333333335</v>
      </c>
      <c r="H365" s="271">
        <v>305.63333333333333</v>
      </c>
      <c r="I365" s="271">
        <v>311.76666666666665</v>
      </c>
      <c r="J365" s="271">
        <v>315.83333333333331</v>
      </c>
      <c r="K365" s="270">
        <v>307.7</v>
      </c>
      <c r="L365" s="270">
        <v>297.5</v>
      </c>
      <c r="M365" s="270">
        <v>26.87613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116.5</v>
      </c>
      <c r="D366" s="271">
        <v>115.68333333333332</v>
      </c>
      <c r="E366" s="271">
        <v>114.41666666666664</v>
      </c>
      <c r="F366" s="271">
        <v>112.33333333333331</v>
      </c>
      <c r="G366" s="271">
        <v>111.06666666666663</v>
      </c>
      <c r="H366" s="271">
        <v>117.76666666666665</v>
      </c>
      <c r="I366" s="271">
        <v>119.03333333333333</v>
      </c>
      <c r="J366" s="271">
        <v>121.11666666666666</v>
      </c>
      <c r="K366" s="270">
        <v>116.95</v>
      </c>
      <c r="L366" s="270">
        <v>113.6</v>
      </c>
      <c r="M366" s="270">
        <v>219.95115000000001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225.05</v>
      </c>
      <c r="D367" s="271">
        <v>225.68333333333331</v>
      </c>
      <c r="E367" s="271">
        <v>223.36666666666662</v>
      </c>
      <c r="F367" s="271">
        <v>221.68333333333331</v>
      </c>
      <c r="G367" s="271">
        <v>219.36666666666662</v>
      </c>
      <c r="H367" s="271">
        <v>227.36666666666662</v>
      </c>
      <c r="I367" s="271">
        <v>229.68333333333328</v>
      </c>
      <c r="J367" s="271">
        <v>231.36666666666662</v>
      </c>
      <c r="K367" s="270">
        <v>228</v>
      </c>
      <c r="L367" s="270">
        <v>224</v>
      </c>
      <c r="M367" s="270">
        <v>105.77776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423.85</v>
      </c>
      <c r="D368" s="271">
        <v>420.4666666666667</v>
      </c>
      <c r="E368" s="271">
        <v>413.98333333333341</v>
      </c>
      <c r="F368" s="271">
        <v>404.11666666666673</v>
      </c>
      <c r="G368" s="271">
        <v>397.63333333333344</v>
      </c>
      <c r="H368" s="271">
        <v>430.33333333333337</v>
      </c>
      <c r="I368" s="271">
        <v>436.81666666666672</v>
      </c>
      <c r="J368" s="271">
        <v>446.68333333333334</v>
      </c>
      <c r="K368" s="270">
        <v>426.95</v>
      </c>
      <c r="L368" s="270">
        <v>410.6</v>
      </c>
      <c r="M368" s="270">
        <v>10.539479999999999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483.7</v>
      </c>
      <c r="D369" s="271">
        <v>486.05</v>
      </c>
      <c r="E369" s="271">
        <v>478.3</v>
      </c>
      <c r="F369" s="271">
        <v>472.9</v>
      </c>
      <c r="G369" s="271">
        <v>465.15</v>
      </c>
      <c r="H369" s="271">
        <v>491.45000000000005</v>
      </c>
      <c r="I369" s="271">
        <v>499.20000000000005</v>
      </c>
      <c r="J369" s="271">
        <v>504.60000000000008</v>
      </c>
      <c r="K369" s="270">
        <v>493.8</v>
      </c>
      <c r="L369" s="270">
        <v>480.65</v>
      </c>
      <c r="M369" s="270">
        <v>2.5010400000000002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596.70000000000005</v>
      </c>
      <c r="D370" s="271">
        <v>596.83333333333337</v>
      </c>
      <c r="E370" s="271">
        <v>593.86666666666679</v>
      </c>
      <c r="F370" s="271">
        <v>591.03333333333342</v>
      </c>
      <c r="G370" s="271">
        <v>588.06666666666683</v>
      </c>
      <c r="H370" s="271">
        <v>599.66666666666674</v>
      </c>
      <c r="I370" s="271">
        <v>602.63333333333321</v>
      </c>
      <c r="J370" s="271">
        <v>605.4666666666667</v>
      </c>
      <c r="K370" s="270">
        <v>599.79999999999995</v>
      </c>
      <c r="L370" s="270">
        <v>594</v>
      </c>
      <c r="M370" s="270">
        <v>0.63883999999999996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127.2</v>
      </c>
      <c r="D371" s="271">
        <v>126.85000000000001</v>
      </c>
      <c r="E371" s="271">
        <v>125.4</v>
      </c>
      <c r="F371" s="271">
        <v>123.6</v>
      </c>
      <c r="G371" s="271">
        <v>122.14999999999999</v>
      </c>
      <c r="H371" s="271">
        <v>128.65000000000003</v>
      </c>
      <c r="I371" s="271">
        <v>130.10000000000002</v>
      </c>
      <c r="J371" s="271">
        <v>131.90000000000003</v>
      </c>
      <c r="K371" s="270">
        <v>128.30000000000001</v>
      </c>
      <c r="L371" s="270">
        <v>125.05</v>
      </c>
      <c r="M371" s="270">
        <v>2.7389800000000002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1376.15</v>
      </c>
      <c r="D372" s="271">
        <v>1382.2666666666667</v>
      </c>
      <c r="E372" s="271">
        <v>1364.5333333333333</v>
      </c>
      <c r="F372" s="271">
        <v>1352.9166666666667</v>
      </c>
      <c r="G372" s="271">
        <v>1335.1833333333334</v>
      </c>
      <c r="H372" s="271">
        <v>1393.8833333333332</v>
      </c>
      <c r="I372" s="271">
        <v>1411.6166666666663</v>
      </c>
      <c r="J372" s="271">
        <v>1423.2333333333331</v>
      </c>
      <c r="K372" s="270">
        <v>1400</v>
      </c>
      <c r="L372" s="270">
        <v>1370.65</v>
      </c>
      <c r="M372" s="270">
        <v>0.20579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4306.6499999999996</v>
      </c>
      <c r="D373" s="271">
        <v>4307.4333333333334</v>
      </c>
      <c r="E373" s="271">
        <v>4264.8666666666668</v>
      </c>
      <c r="F373" s="271">
        <v>4223.083333333333</v>
      </c>
      <c r="G373" s="271">
        <v>4180.5166666666664</v>
      </c>
      <c r="H373" s="271">
        <v>4349.2166666666672</v>
      </c>
      <c r="I373" s="271">
        <v>4391.7833333333347</v>
      </c>
      <c r="J373" s="271">
        <v>4433.5666666666675</v>
      </c>
      <c r="K373" s="270">
        <v>4350</v>
      </c>
      <c r="L373" s="270">
        <v>4265.6499999999996</v>
      </c>
      <c r="M373" s="270">
        <v>3.7420000000000002E-2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14243.55</v>
      </c>
      <c r="D374" s="271">
        <v>14167.949999999999</v>
      </c>
      <c r="E374" s="271">
        <v>14056.899999999998</v>
      </c>
      <c r="F374" s="271">
        <v>13870.249999999998</v>
      </c>
      <c r="G374" s="271">
        <v>13759.199999999997</v>
      </c>
      <c r="H374" s="271">
        <v>14354.599999999999</v>
      </c>
      <c r="I374" s="271">
        <v>14465.649999999998</v>
      </c>
      <c r="J374" s="271">
        <v>14652.3</v>
      </c>
      <c r="K374" s="270">
        <v>14279</v>
      </c>
      <c r="L374" s="270">
        <v>13981.3</v>
      </c>
      <c r="M374" s="270">
        <v>9.758E-2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37.200000000000003</v>
      </c>
      <c r="D375" s="271">
        <v>36.783333333333331</v>
      </c>
      <c r="E375" s="271">
        <v>36.066666666666663</v>
      </c>
      <c r="F375" s="271">
        <v>34.93333333333333</v>
      </c>
      <c r="G375" s="271">
        <v>34.216666666666661</v>
      </c>
      <c r="H375" s="271">
        <v>37.916666666666664</v>
      </c>
      <c r="I375" s="271">
        <v>38.633333333333333</v>
      </c>
      <c r="J375" s="271">
        <v>39.766666666666666</v>
      </c>
      <c r="K375" s="270">
        <v>37.5</v>
      </c>
      <c r="L375" s="270">
        <v>35.65</v>
      </c>
      <c r="M375" s="270">
        <v>929.81034999999997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564.29999999999995</v>
      </c>
      <c r="D376" s="271">
        <v>564.48333333333323</v>
      </c>
      <c r="E376" s="271">
        <v>561.06666666666649</v>
      </c>
      <c r="F376" s="271">
        <v>557.83333333333326</v>
      </c>
      <c r="G376" s="271">
        <v>554.41666666666652</v>
      </c>
      <c r="H376" s="271">
        <v>567.71666666666647</v>
      </c>
      <c r="I376" s="271">
        <v>571.13333333333321</v>
      </c>
      <c r="J376" s="271">
        <v>574.36666666666645</v>
      </c>
      <c r="K376" s="270">
        <v>567.9</v>
      </c>
      <c r="L376" s="270">
        <v>561.25</v>
      </c>
      <c r="M376" s="270">
        <v>0.76683999999999997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122.65</v>
      </c>
      <c r="D377" s="271">
        <v>122.91666666666667</v>
      </c>
      <c r="E377" s="271">
        <v>120.83333333333334</v>
      </c>
      <c r="F377" s="271">
        <v>119.01666666666667</v>
      </c>
      <c r="G377" s="271">
        <v>116.93333333333334</v>
      </c>
      <c r="H377" s="271">
        <v>124.73333333333335</v>
      </c>
      <c r="I377" s="271">
        <v>126.81666666666669</v>
      </c>
      <c r="J377" s="271">
        <v>128.63333333333335</v>
      </c>
      <c r="K377" s="270">
        <v>125</v>
      </c>
      <c r="L377" s="270">
        <v>121.1</v>
      </c>
      <c r="M377" s="270">
        <v>157.94399999999999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107.95</v>
      </c>
      <c r="D378" s="271">
        <v>107.59999999999998</v>
      </c>
      <c r="E378" s="271">
        <v>105.94999999999996</v>
      </c>
      <c r="F378" s="271">
        <v>103.94999999999997</v>
      </c>
      <c r="G378" s="271">
        <v>102.29999999999995</v>
      </c>
      <c r="H378" s="271">
        <v>109.59999999999997</v>
      </c>
      <c r="I378" s="271">
        <v>111.24999999999997</v>
      </c>
      <c r="J378" s="271">
        <v>113.24999999999997</v>
      </c>
      <c r="K378" s="270">
        <v>109.25</v>
      </c>
      <c r="L378" s="270">
        <v>105.6</v>
      </c>
      <c r="M378" s="270">
        <v>52.84384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609.54999999999995</v>
      </c>
      <c r="D379" s="271">
        <v>614.26666666666665</v>
      </c>
      <c r="E379" s="271">
        <v>600.33333333333326</v>
      </c>
      <c r="F379" s="271">
        <v>591.11666666666656</v>
      </c>
      <c r="G379" s="271">
        <v>577.18333333333317</v>
      </c>
      <c r="H379" s="271">
        <v>623.48333333333335</v>
      </c>
      <c r="I379" s="271">
        <v>637.41666666666674</v>
      </c>
      <c r="J379" s="271">
        <v>646.63333333333344</v>
      </c>
      <c r="K379" s="270">
        <v>628.20000000000005</v>
      </c>
      <c r="L379" s="270">
        <v>605.04999999999995</v>
      </c>
      <c r="M379" s="270">
        <v>1.71519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299.3</v>
      </c>
      <c r="D380" s="271">
        <v>299.83333333333331</v>
      </c>
      <c r="E380" s="271">
        <v>295.71666666666664</v>
      </c>
      <c r="F380" s="271">
        <v>292.13333333333333</v>
      </c>
      <c r="G380" s="271">
        <v>288.01666666666665</v>
      </c>
      <c r="H380" s="271">
        <v>303.41666666666663</v>
      </c>
      <c r="I380" s="271">
        <v>307.5333333333333</v>
      </c>
      <c r="J380" s="271">
        <v>311.11666666666662</v>
      </c>
      <c r="K380" s="270">
        <v>303.95</v>
      </c>
      <c r="L380" s="270">
        <v>296.25</v>
      </c>
      <c r="M380" s="270">
        <v>3.9516200000000001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1031.55</v>
      </c>
      <c r="D381" s="271">
        <v>1034.7</v>
      </c>
      <c r="E381" s="271">
        <v>1023.8500000000001</v>
      </c>
      <c r="F381" s="271">
        <v>1016.1500000000001</v>
      </c>
      <c r="G381" s="271">
        <v>1005.3000000000002</v>
      </c>
      <c r="H381" s="271">
        <v>1042.4000000000001</v>
      </c>
      <c r="I381" s="271">
        <v>1053.25</v>
      </c>
      <c r="J381" s="271">
        <v>1060.95</v>
      </c>
      <c r="K381" s="270">
        <v>1045.55</v>
      </c>
      <c r="L381" s="270">
        <v>1027</v>
      </c>
      <c r="M381" s="270">
        <v>0.72811999999999999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32.9</v>
      </c>
      <c r="D382" s="271">
        <v>32.999999999999993</v>
      </c>
      <c r="E382" s="271">
        <v>32.699999999999989</v>
      </c>
      <c r="F382" s="271">
        <v>32.499999999999993</v>
      </c>
      <c r="G382" s="271">
        <v>32.199999999999989</v>
      </c>
      <c r="H382" s="271">
        <v>33.199999999999989</v>
      </c>
      <c r="I382" s="271">
        <v>33.499999999999986</v>
      </c>
      <c r="J382" s="271">
        <v>33.699999999999989</v>
      </c>
      <c r="K382" s="270">
        <v>33.299999999999997</v>
      </c>
      <c r="L382" s="270">
        <v>32.799999999999997</v>
      </c>
      <c r="M382" s="270">
        <v>18.34375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101.65</v>
      </c>
      <c r="D383" s="271">
        <v>101.91666666666667</v>
      </c>
      <c r="E383" s="271">
        <v>99.933333333333337</v>
      </c>
      <c r="F383" s="271">
        <v>98.216666666666669</v>
      </c>
      <c r="G383" s="271">
        <v>96.233333333333334</v>
      </c>
      <c r="H383" s="271">
        <v>103.63333333333334</v>
      </c>
      <c r="I383" s="271">
        <v>105.61666666666666</v>
      </c>
      <c r="J383" s="271">
        <v>107.33333333333334</v>
      </c>
      <c r="K383" s="270">
        <v>103.9</v>
      </c>
      <c r="L383" s="270">
        <v>100.2</v>
      </c>
      <c r="M383" s="270">
        <v>5.7127400000000002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202.6</v>
      </c>
      <c r="D384" s="271">
        <v>203.11666666666667</v>
      </c>
      <c r="E384" s="271">
        <v>200.13333333333335</v>
      </c>
      <c r="F384" s="271">
        <v>197.66666666666669</v>
      </c>
      <c r="G384" s="271">
        <v>194.68333333333337</v>
      </c>
      <c r="H384" s="271">
        <v>205.58333333333334</v>
      </c>
      <c r="I384" s="271">
        <v>208.56666666666669</v>
      </c>
      <c r="J384" s="271">
        <v>211.03333333333333</v>
      </c>
      <c r="K384" s="270">
        <v>206.1</v>
      </c>
      <c r="L384" s="270">
        <v>200.65</v>
      </c>
      <c r="M384" s="270">
        <v>17.091280000000001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580.4</v>
      </c>
      <c r="D385" s="271">
        <v>579.85</v>
      </c>
      <c r="E385" s="271">
        <v>576.6</v>
      </c>
      <c r="F385" s="271">
        <v>572.79999999999995</v>
      </c>
      <c r="G385" s="271">
        <v>569.54999999999995</v>
      </c>
      <c r="H385" s="271">
        <v>583.65000000000009</v>
      </c>
      <c r="I385" s="271">
        <v>586.90000000000009</v>
      </c>
      <c r="J385" s="271">
        <v>590.70000000000016</v>
      </c>
      <c r="K385" s="270">
        <v>583.1</v>
      </c>
      <c r="L385" s="270">
        <v>576.04999999999995</v>
      </c>
      <c r="M385" s="270">
        <v>0.34928999999999999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225.1</v>
      </c>
      <c r="D386" s="271">
        <v>225.43333333333331</v>
      </c>
      <c r="E386" s="271">
        <v>224.16666666666663</v>
      </c>
      <c r="F386" s="271">
        <v>223.23333333333332</v>
      </c>
      <c r="G386" s="271">
        <v>221.96666666666664</v>
      </c>
      <c r="H386" s="271">
        <v>226.36666666666662</v>
      </c>
      <c r="I386" s="271">
        <v>227.63333333333333</v>
      </c>
      <c r="J386" s="271">
        <v>228.56666666666661</v>
      </c>
      <c r="K386" s="270">
        <v>226.7</v>
      </c>
      <c r="L386" s="270">
        <v>224.5</v>
      </c>
      <c r="M386" s="270">
        <v>1.0029600000000001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101.45</v>
      </c>
      <c r="D387" s="271">
        <v>101.58333333333333</v>
      </c>
      <c r="E387" s="271">
        <v>99.466666666666654</v>
      </c>
      <c r="F387" s="271">
        <v>97.48333333333332</v>
      </c>
      <c r="G387" s="271">
        <v>95.366666666666646</v>
      </c>
      <c r="H387" s="271">
        <v>103.56666666666666</v>
      </c>
      <c r="I387" s="271">
        <v>105.68333333333334</v>
      </c>
      <c r="J387" s="271">
        <v>107.66666666666667</v>
      </c>
      <c r="K387" s="270">
        <v>103.7</v>
      </c>
      <c r="L387" s="270">
        <v>99.6</v>
      </c>
      <c r="M387" s="270">
        <v>87.196889999999996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1850.4</v>
      </c>
      <c r="D388" s="271">
        <v>1858.6333333333332</v>
      </c>
      <c r="E388" s="271">
        <v>1822.9166666666665</v>
      </c>
      <c r="F388" s="271">
        <v>1795.4333333333334</v>
      </c>
      <c r="G388" s="271">
        <v>1759.7166666666667</v>
      </c>
      <c r="H388" s="271">
        <v>1886.1166666666663</v>
      </c>
      <c r="I388" s="271">
        <v>1921.833333333333</v>
      </c>
      <c r="J388" s="271">
        <v>1949.3166666666662</v>
      </c>
      <c r="K388" s="270">
        <v>1894.35</v>
      </c>
      <c r="L388" s="270">
        <v>1831.15</v>
      </c>
      <c r="M388" s="270">
        <v>0.11115999999999999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53.25</v>
      </c>
      <c r="D389" s="271">
        <v>52.800000000000004</v>
      </c>
      <c r="E389" s="271">
        <v>50.900000000000006</v>
      </c>
      <c r="F389" s="271">
        <v>48.550000000000004</v>
      </c>
      <c r="G389" s="271">
        <v>46.650000000000006</v>
      </c>
      <c r="H389" s="271">
        <v>55.150000000000006</v>
      </c>
      <c r="I389" s="271">
        <v>57.05</v>
      </c>
      <c r="J389" s="271">
        <v>59.400000000000006</v>
      </c>
      <c r="K389" s="270">
        <v>54.7</v>
      </c>
      <c r="L389" s="270">
        <v>50.45</v>
      </c>
      <c r="M389" s="270">
        <v>49.689349999999997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153.85</v>
      </c>
      <c r="D390" s="271">
        <v>153.56666666666666</v>
      </c>
      <c r="E390" s="271">
        <v>150.78333333333333</v>
      </c>
      <c r="F390" s="271">
        <v>147.71666666666667</v>
      </c>
      <c r="G390" s="271">
        <v>144.93333333333334</v>
      </c>
      <c r="H390" s="271">
        <v>156.63333333333333</v>
      </c>
      <c r="I390" s="271">
        <v>159.41666666666663</v>
      </c>
      <c r="J390" s="271">
        <v>162.48333333333332</v>
      </c>
      <c r="K390" s="270">
        <v>156.35</v>
      </c>
      <c r="L390" s="270">
        <v>150.5</v>
      </c>
      <c r="M390" s="270">
        <v>84.375110000000006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1011.5</v>
      </c>
      <c r="D391" s="271">
        <v>1011.6999999999999</v>
      </c>
      <c r="E391" s="271">
        <v>1005.7999999999998</v>
      </c>
      <c r="F391" s="271">
        <v>1000.0999999999999</v>
      </c>
      <c r="G391" s="271">
        <v>994.19999999999982</v>
      </c>
      <c r="H391" s="271">
        <v>1017.3999999999999</v>
      </c>
      <c r="I391" s="271">
        <v>1023.3</v>
      </c>
      <c r="J391" s="271">
        <v>1029</v>
      </c>
      <c r="K391" s="270">
        <v>1017.6</v>
      </c>
      <c r="L391" s="270">
        <v>1006</v>
      </c>
      <c r="M391" s="270">
        <v>0.74167000000000005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2596.85</v>
      </c>
      <c r="D392" s="271">
        <v>2591.6166666666668</v>
      </c>
      <c r="E392" s="271">
        <v>2577.2333333333336</v>
      </c>
      <c r="F392" s="271">
        <v>2557.6166666666668</v>
      </c>
      <c r="G392" s="271">
        <v>2543.2333333333336</v>
      </c>
      <c r="H392" s="271">
        <v>2611.2333333333336</v>
      </c>
      <c r="I392" s="271">
        <v>2625.6166666666668</v>
      </c>
      <c r="J392" s="271">
        <v>2645.2333333333336</v>
      </c>
      <c r="K392" s="270">
        <v>2606</v>
      </c>
      <c r="L392" s="270">
        <v>2572</v>
      </c>
      <c r="M392" s="270">
        <v>50.301720000000003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133.25</v>
      </c>
      <c r="D393" s="271">
        <v>133.08333333333334</v>
      </c>
      <c r="E393" s="271">
        <v>132.16666666666669</v>
      </c>
      <c r="F393" s="271">
        <v>131.08333333333334</v>
      </c>
      <c r="G393" s="271">
        <v>130.16666666666669</v>
      </c>
      <c r="H393" s="271">
        <v>134.16666666666669</v>
      </c>
      <c r="I393" s="271">
        <v>135.08333333333337</v>
      </c>
      <c r="J393" s="271">
        <v>136.16666666666669</v>
      </c>
      <c r="K393" s="270">
        <v>134</v>
      </c>
      <c r="L393" s="270">
        <v>132</v>
      </c>
      <c r="M393" s="270">
        <v>5.05783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983.2</v>
      </c>
      <c r="D394" s="271">
        <v>984.01666666666677</v>
      </c>
      <c r="E394" s="271">
        <v>970.13333333333355</v>
      </c>
      <c r="F394" s="271">
        <v>957.06666666666683</v>
      </c>
      <c r="G394" s="271">
        <v>943.18333333333362</v>
      </c>
      <c r="H394" s="271">
        <v>997.08333333333348</v>
      </c>
      <c r="I394" s="271">
        <v>1010.9666666666667</v>
      </c>
      <c r="J394" s="271">
        <v>1024.0333333333333</v>
      </c>
      <c r="K394" s="270">
        <v>997.9</v>
      </c>
      <c r="L394" s="270">
        <v>970.95</v>
      </c>
      <c r="M394" s="270">
        <v>0.47378999999999999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1450.95</v>
      </c>
      <c r="D395" s="271">
        <v>1455.3500000000001</v>
      </c>
      <c r="E395" s="271">
        <v>1441.0000000000002</v>
      </c>
      <c r="F395" s="271">
        <v>1431.0500000000002</v>
      </c>
      <c r="G395" s="271">
        <v>1416.7000000000003</v>
      </c>
      <c r="H395" s="271">
        <v>1465.3000000000002</v>
      </c>
      <c r="I395" s="271">
        <v>1479.65</v>
      </c>
      <c r="J395" s="271">
        <v>1489.6000000000001</v>
      </c>
      <c r="K395" s="270">
        <v>1469.7</v>
      </c>
      <c r="L395" s="270">
        <v>1445.4</v>
      </c>
      <c r="M395" s="270">
        <v>1.4876799999999999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950.25</v>
      </c>
      <c r="D396" s="271">
        <v>943.7833333333333</v>
      </c>
      <c r="E396" s="271">
        <v>933.71666666666658</v>
      </c>
      <c r="F396" s="271">
        <v>917.18333333333328</v>
      </c>
      <c r="G396" s="271">
        <v>907.11666666666656</v>
      </c>
      <c r="H396" s="271">
        <v>960.31666666666661</v>
      </c>
      <c r="I396" s="271">
        <v>970.38333333333321</v>
      </c>
      <c r="J396" s="271">
        <v>986.91666666666663</v>
      </c>
      <c r="K396" s="270">
        <v>953.85</v>
      </c>
      <c r="L396" s="270">
        <v>927.25</v>
      </c>
      <c r="M396" s="270">
        <v>11.516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1311.35</v>
      </c>
      <c r="D397" s="271">
        <v>1304.4666666666665</v>
      </c>
      <c r="E397" s="271">
        <v>1291.9333333333329</v>
      </c>
      <c r="F397" s="271">
        <v>1272.5166666666664</v>
      </c>
      <c r="G397" s="271">
        <v>1259.9833333333329</v>
      </c>
      <c r="H397" s="271">
        <v>1323.883333333333</v>
      </c>
      <c r="I397" s="271">
        <v>1336.4166666666663</v>
      </c>
      <c r="J397" s="271">
        <v>1355.833333333333</v>
      </c>
      <c r="K397" s="270">
        <v>1317</v>
      </c>
      <c r="L397" s="270">
        <v>1285.05</v>
      </c>
      <c r="M397" s="270">
        <v>17.921939999999999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457.6</v>
      </c>
      <c r="D398" s="271">
        <v>460.0333333333333</v>
      </c>
      <c r="E398" s="271">
        <v>449.06666666666661</v>
      </c>
      <c r="F398" s="271">
        <v>440.5333333333333</v>
      </c>
      <c r="G398" s="271">
        <v>429.56666666666661</v>
      </c>
      <c r="H398" s="271">
        <v>468.56666666666661</v>
      </c>
      <c r="I398" s="271">
        <v>479.5333333333333</v>
      </c>
      <c r="J398" s="271">
        <v>488.06666666666661</v>
      </c>
      <c r="K398" s="270">
        <v>471</v>
      </c>
      <c r="L398" s="270">
        <v>451.5</v>
      </c>
      <c r="M398" s="270">
        <v>1.22682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30.45</v>
      </c>
      <c r="D399" s="271">
        <v>30.716666666666669</v>
      </c>
      <c r="E399" s="271">
        <v>29.983333333333338</v>
      </c>
      <c r="F399" s="271">
        <v>29.516666666666669</v>
      </c>
      <c r="G399" s="271">
        <v>28.783333333333339</v>
      </c>
      <c r="H399" s="271">
        <v>31.183333333333337</v>
      </c>
      <c r="I399" s="271">
        <v>31.916666666666671</v>
      </c>
      <c r="J399" s="271">
        <v>32.38333333333334</v>
      </c>
      <c r="K399" s="270">
        <v>31.45</v>
      </c>
      <c r="L399" s="270">
        <v>30.25</v>
      </c>
      <c r="M399" s="270">
        <v>28.7746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4799.55</v>
      </c>
      <c r="D400" s="271">
        <v>4846.8999999999996</v>
      </c>
      <c r="E400" s="271">
        <v>4713.7999999999993</v>
      </c>
      <c r="F400" s="271">
        <v>4628.0499999999993</v>
      </c>
      <c r="G400" s="271">
        <v>4494.9499999999989</v>
      </c>
      <c r="H400" s="271">
        <v>4932.6499999999996</v>
      </c>
      <c r="I400" s="271">
        <v>5065.75</v>
      </c>
      <c r="J400" s="271">
        <v>5151.5</v>
      </c>
      <c r="K400" s="270">
        <v>4980</v>
      </c>
      <c r="L400" s="270">
        <v>4761.1499999999996</v>
      </c>
      <c r="M400" s="270">
        <v>0.30886000000000002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2621</v>
      </c>
      <c r="D401" s="271">
        <v>2628.5666666666666</v>
      </c>
      <c r="E401" s="271">
        <v>2599.2333333333331</v>
      </c>
      <c r="F401" s="271">
        <v>2577.4666666666667</v>
      </c>
      <c r="G401" s="271">
        <v>2548.1333333333332</v>
      </c>
      <c r="H401" s="271">
        <v>2650.333333333333</v>
      </c>
      <c r="I401" s="271">
        <v>2679.666666666667</v>
      </c>
      <c r="J401" s="271">
        <v>2701.4333333333329</v>
      </c>
      <c r="K401" s="270">
        <v>2657.9</v>
      </c>
      <c r="L401" s="270">
        <v>2606.8000000000002</v>
      </c>
      <c r="M401" s="270">
        <v>6.4101400000000002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6147.8</v>
      </c>
      <c r="D402" s="271">
        <v>6152.166666666667</v>
      </c>
      <c r="E402" s="271">
        <v>6105.6333333333341</v>
      </c>
      <c r="F402" s="271">
        <v>6063.4666666666672</v>
      </c>
      <c r="G402" s="271">
        <v>6016.9333333333343</v>
      </c>
      <c r="H402" s="271">
        <v>6194.3333333333339</v>
      </c>
      <c r="I402" s="271">
        <v>6240.8666666666668</v>
      </c>
      <c r="J402" s="271">
        <v>6283.0333333333338</v>
      </c>
      <c r="K402" s="270">
        <v>6198.7</v>
      </c>
      <c r="L402" s="270">
        <v>6110</v>
      </c>
      <c r="M402" s="270">
        <v>0.11655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1386.75</v>
      </c>
      <c r="D403" s="271">
        <v>1385.8</v>
      </c>
      <c r="E403" s="271">
        <v>1371.6</v>
      </c>
      <c r="F403" s="271">
        <v>1356.45</v>
      </c>
      <c r="G403" s="271">
        <v>1342.25</v>
      </c>
      <c r="H403" s="271">
        <v>1400.9499999999998</v>
      </c>
      <c r="I403" s="271">
        <v>1415.15</v>
      </c>
      <c r="J403" s="271">
        <v>1430.2999999999997</v>
      </c>
      <c r="K403" s="270">
        <v>1400</v>
      </c>
      <c r="L403" s="270">
        <v>1370.65</v>
      </c>
      <c r="M403" s="270">
        <v>1.66316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409.85</v>
      </c>
      <c r="D404" s="271">
        <v>410.2</v>
      </c>
      <c r="E404" s="271">
        <v>405.45</v>
      </c>
      <c r="F404" s="271">
        <v>401.05</v>
      </c>
      <c r="G404" s="271">
        <v>396.3</v>
      </c>
      <c r="H404" s="271">
        <v>414.59999999999997</v>
      </c>
      <c r="I404" s="271">
        <v>419.34999999999997</v>
      </c>
      <c r="J404" s="271">
        <v>423.74999999999994</v>
      </c>
      <c r="K404" s="270">
        <v>414.95</v>
      </c>
      <c r="L404" s="270">
        <v>405.8</v>
      </c>
      <c r="M404" s="270">
        <v>1.66652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3331.75</v>
      </c>
      <c r="D405" s="271">
        <v>3328.5833333333335</v>
      </c>
      <c r="E405" s="271">
        <v>3283.166666666667</v>
      </c>
      <c r="F405" s="271">
        <v>3234.5833333333335</v>
      </c>
      <c r="G405" s="271">
        <v>3189.166666666667</v>
      </c>
      <c r="H405" s="271">
        <v>3377.166666666667</v>
      </c>
      <c r="I405" s="271">
        <v>3422.5833333333339</v>
      </c>
      <c r="J405" s="271">
        <v>3471.166666666667</v>
      </c>
      <c r="K405" s="270">
        <v>3374</v>
      </c>
      <c r="L405" s="270">
        <v>3280</v>
      </c>
      <c r="M405" s="270">
        <v>0.98851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118.5</v>
      </c>
      <c r="D406" s="271">
        <v>118.16666666666667</v>
      </c>
      <c r="E406" s="271">
        <v>116.88333333333334</v>
      </c>
      <c r="F406" s="271">
        <v>115.26666666666667</v>
      </c>
      <c r="G406" s="271">
        <v>113.98333333333333</v>
      </c>
      <c r="H406" s="271">
        <v>119.78333333333335</v>
      </c>
      <c r="I406" s="271">
        <v>121.06666666666668</v>
      </c>
      <c r="J406" s="271">
        <v>122.68333333333335</v>
      </c>
      <c r="K406" s="270">
        <v>119.45</v>
      </c>
      <c r="L406" s="270">
        <v>116.55</v>
      </c>
      <c r="M406" s="270">
        <v>6.9330499999999997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3193.8</v>
      </c>
      <c r="D407" s="271">
        <v>3229.1333333333332</v>
      </c>
      <c r="E407" s="271">
        <v>3128.2666666666664</v>
      </c>
      <c r="F407" s="271">
        <v>3062.7333333333331</v>
      </c>
      <c r="G407" s="271">
        <v>2961.8666666666663</v>
      </c>
      <c r="H407" s="271">
        <v>3294.6666666666665</v>
      </c>
      <c r="I407" s="271">
        <v>3395.5333333333333</v>
      </c>
      <c r="J407" s="271">
        <v>3461.0666666666666</v>
      </c>
      <c r="K407" s="270">
        <v>3330</v>
      </c>
      <c r="L407" s="270">
        <v>3163.6</v>
      </c>
      <c r="M407" s="270">
        <v>0.21726000000000001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392.25</v>
      </c>
      <c r="D408" s="271">
        <v>391.56666666666661</v>
      </c>
      <c r="E408" s="271">
        <v>379.3333333333332</v>
      </c>
      <c r="F408" s="271">
        <v>366.41666666666657</v>
      </c>
      <c r="G408" s="271">
        <v>354.18333333333317</v>
      </c>
      <c r="H408" s="271">
        <v>404.48333333333323</v>
      </c>
      <c r="I408" s="271">
        <v>416.71666666666658</v>
      </c>
      <c r="J408" s="271">
        <v>429.63333333333327</v>
      </c>
      <c r="K408" s="270">
        <v>403.8</v>
      </c>
      <c r="L408" s="270">
        <v>378.65</v>
      </c>
      <c r="M408" s="270">
        <v>3.4647399999999999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118.25</v>
      </c>
      <c r="D409" s="271">
        <v>119.18333333333332</v>
      </c>
      <c r="E409" s="271">
        <v>117.16666666666664</v>
      </c>
      <c r="F409" s="271">
        <v>116.08333333333331</v>
      </c>
      <c r="G409" s="271">
        <v>114.06666666666663</v>
      </c>
      <c r="H409" s="271">
        <v>120.26666666666665</v>
      </c>
      <c r="I409" s="271">
        <v>122.28333333333333</v>
      </c>
      <c r="J409" s="271">
        <v>123.36666666666666</v>
      </c>
      <c r="K409" s="270">
        <v>121.2</v>
      </c>
      <c r="L409" s="270">
        <v>118.1</v>
      </c>
      <c r="M409" s="270">
        <v>8.0318900000000006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21654.35</v>
      </c>
      <c r="D410" s="271">
        <v>21509.083333333332</v>
      </c>
      <c r="E410" s="271">
        <v>21318.166666666664</v>
      </c>
      <c r="F410" s="271">
        <v>20981.983333333334</v>
      </c>
      <c r="G410" s="271">
        <v>20791.066666666666</v>
      </c>
      <c r="H410" s="271">
        <v>21845.266666666663</v>
      </c>
      <c r="I410" s="271">
        <v>22036.183333333327</v>
      </c>
      <c r="J410" s="271">
        <v>22372.366666666661</v>
      </c>
      <c r="K410" s="270">
        <v>21700</v>
      </c>
      <c r="L410" s="270">
        <v>21172.9</v>
      </c>
      <c r="M410" s="270">
        <v>0.31067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51.65</v>
      </c>
      <c r="D411" s="271">
        <v>50.85</v>
      </c>
      <c r="E411" s="271">
        <v>48.95</v>
      </c>
      <c r="F411" s="271">
        <v>46.25</v>
      </c>
      <c r="G411" s="271">
        <v>44.35</v>
      </c>
      <c r="H411" s="271">
        <v>53.550000000000004</v>
      </c>
      <c r="I411" s="271">
        <v>55.449999999999996</v>
      </c>
      <c r="J411" s="271">
        <v>58.150000000000006</v>
      </c>
      <c r="K411" s="270">
        <v>52.75</v>
      </c>
      <c r="L411" s="270">
        <v>48.15</v>
      </c>
      <c r="M411" s="270">
        <v>526.27354000000003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1949.65</v>
      </c>
      <c r="D412" s="271">
        <v>1931.5</v>
      </c>
      <c r="E412" s="271">
        <v>1894.7</v>
      </c>
      <c r="F412" s="271">
        <v>1839.75</v>
      </c>
      <c r="G412" s="271">
        <v>1802.95</v>
      </c>
      <c r="H412" s="271">
        <v>1986.45</v>
      </c>
      <c r="I412" s="271">
        <v>2023.2500000000002</v>
      </c>
      <c r="J412" s="271">
        <v>2078.1999999999998</v>
      </c>
      <c r="K412" s="270">
        <v>1968.3</v>
      </c>
      <c r="L412" s="270">
        <v>1876.55</v>
      </c>
      <c r="M412" s="270">
        <v>0.97119999999999995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1384.75</v>
      </c>
      <c r="D413" s="271">
        <v>1364.5833333333333</v>
      </c>
      <c r="E413" s="271">
        <v>1337.6166666666666</v>
      </c>
      <c r="F413" s="271">
        <v>1290.4833333333333</v>
      </c>
      <c r="G413" s="271">
        <v>1263.5166666666667</v>
      </c>
      <c r="H413" s="271">
        <v>1411.7166666666665</v>
      </c>
      <c r="I413" s="271">
        <v>1438.6833333333332</v>
      </c>
      <c r="J413" s="271">
        <v>1485.8166666666664</v>
      </c>
      <c r="K413" s="270">
        <v>1391.55</v>
      </c>
      <c r="L413" s="270">
        <v>1317.45</v>
      </c>
      <c r="M413" s="270">
        <v>16.117429999999999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304.10000000000002</v>
      </c>
      <c r="D414" s="271">
        <v>303.06666666666666</v>
      </c>
      <c r="E414" s="271">
        <v>298.13333333333333</v>
      </c>
      <c r="F414" s="271">
        <v>292.16666666666669</v>
      </c>
      <c r="G414" s="271">
        <v>287.23333333333335</v>
      </c>
      <c r="H414" s="271">
        <v>309.0333333333333</v>
      </c>
      <c r="I414" s="271">
        <v>313.96666666666658</v>
      </c>
      <c r="J414" s="271">
        <v>319.93333333333328</v>
      </c>
      <c r="K414" s="270">
        <v>308</v>
      </c>
      <c r="L414" s="270">
        <v>297.10000000000002</v>
      </c>
      <c r="M414" s="270">
        <v>1.64611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2950.8</v>
      </c>
      <c r="D415" s="271">
        <v>2933.5666666666671</v>
      </c>
      <c r="E415" s="271">
        <v>2906.6333333333341</v>
      </c>
      <c r="F415" s="271">
        <v>2862.4666666666672</v>
      </c>
      <c r="G415" s="271">
        <v>2835.5333333333342</v>
      </c>
      <c r="H415" s="271">
        <v>2977.733333333334</v>
      </c>
      <c r="I415" s="271">
        <v>3004.6666666666674</v>
      </c>
      <c r="J415" s="271">
        <v>3048.8333333333339</v>
      </c>
      <c r="K415" s="270">
        <v>2960.5</v>
      </c>
      <c r="L415" s="270">
        <v>2889.4</v>
      </c>
      <c r="M415" s="270">
        <v>2.3075600000000001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707.55</v>
      </c>
      <c r="D416" s="271">
        <v>709.16666666666663</v>
      </c>
      <c r="E416" s="271">
        <v>702.38333333333321</v>
      </c>
      <c r="F416" s="271">
        <v>697.21666666666658</v>
      </c>
      <c r="G416" s="271">
        <v>690.43333333333317</v>
      </c>
      <c r="H416" s="271">
        <v>714.33333333333326</v>
      </c>
      <c r="I416" s="271">
        <v>721.11666666666679</v>
      </c>
      <c r="J416" s="271">
        <v>726.2833333333333</v>
      </c>
      <c r="K416" s="270">
        <v>715.95</v>
      </c>
      <c r="L416" s="270">
        <v>704</v>
      </c>
      <c r="M416" s="270">
        <v>1.4475899999999999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3467</v>
      </c>
      <c r="D417" s="271">
        <v>3485.7000000000003</v>
      </c>
      <c r="E417" s="271">
        <v>3422.4000000000005</v>
      </c>
      <c r="F417" s="271">
        <v>3377.8</v>
      </c>
      <c r="G417" s="271">
        <v>3314.5000000000005</v>
      </c>
      <c r="H417" s="271">
        <v>3530.3000000000006</v>
      </c>
      <c r="I417" s="271">
        <v>3593.6000000000008</v>
      </c>
      <c r="J417" s="271">
        <v>3638.2000000000007</v>
      </c>
      <c r="K417" s="270">
        <v>3549</v>
      </c>
      <c r="L417" s="270">
        <v>3441.1</v>
      </c>
      <c r="M417" s="270">
        <v>0.42660999999999999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442.25</v>
      </c>
      <c r="D418" s="271">
        <v>446.05</v>
      </c>
      <c r="E418" s="271">
        <v>437.20000000000005</v>
      </c>
      <c r="F418" s="271">
        <v>432.15000000000003</v>
      </c>
      <c r="G418" s="271">
        <v>423.30000000000007</v>
      </c>
      <c r="H418" s="271">
        <v>451.1</v>
      </c>
      <c r="I418" s="271">
        <v>459.95000000000005</v>
      </c>
      <c r="J418" s="271">
        <v>465</v>
      </c>
      <c r="K418" s="270">
        <v>454.9</v>
      </c>
      <c r="L418" s="270">
        <v>441</v>
      </c>
      <c r="M418" s="270">
        <v>0.79052999999999995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519.79999999999995</v>
      </c>
      <c r="D419" s="271">
        <v>520.76666666666665</v>
      </c>
      <c r="E419" s="271">
        <v>516.0333333333333</v>
      </c>
      <c r="F419" s="271">
        <v>512.26666666666665</v>
      </c>
      <c r="G419" s="271">
        <v>507.5333333333333</v>
      </c>
      <c r="H419" s="271">
        <v>524.5333333333333</v>
      </c>
      <c r="I419" s="271">
        <v>529.26666666666665</v>
      </c>
      <c r="J419" s="271">
        <v>533.0333333333333</v>
      </c>
      <c r="K419" s="270">
        <v>525.5</v>
      </c>
      <c r="L419" s="270">
        <v>517</v>
      </c>
      <c r="M419" s="270">
        <v>10.3439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712.75</v>
      </c>
      <c r="D420" s="271">
        <v>714.55000000000007</v>
      </c>
      <c r="E420" s="271">
        <v>708.20000000000016</v>
      </c>
      <c r="F420" s="271">
        <v>703.65000000000009</v>
      </c>
      <c r="G420" s="271">
        <v>697.30000000000018</v>
      </c>
      <c r="H420" s="271">
        <v>719.10000000000014</v>
      </c>
      <c r="I420" s="271">
        <v>725.45</v>
      </c>
      <c r="J420" s="271">
        <v>730.00000000000011</v>
      </c>
      <c r="K420" s="270">
        <v>720.9</v>
      </c>
      <c r="L420" s="270">
        <v>710</v>
      </c>
      <c r="M420" s="270">
        <v>0.85831999999999997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45.05</v>
      </c>
      <c r="D421" s="271">
        <v>45.449999999999996</v>
      </c>
      <c r="E421" s="271">
        <v>44.499999999999993</v>
      </c>
      <c r="F421" s="271">
        <v>43.949999999999996</v>
      </c>
      <c r="G421" s="271">
        <v>42.999999999999993</v>
      </c>
      <c r="H421" s="271">
        <v>45.999999999999993</v>
      </c>
      <c r="I421" s="271">
        <v>46.949999999999996</v>
      </c>
      <c r="J421" s="271">
        <v>47.499999999999993</v>
      </c>
      <c r="K421" s="270">
        <v>46.4</v>
      </c>
      <c r="L421" s="270">
        <v>44.9</v>
      </c>
      <c r="M421" s="270">
        <v>16.19744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754.65</v>
      </c>
      <c r="D422" s="271">
        <v>761.88333333333333</v>
      </c>
      <c r="E422" s="271">
        <v>743.76666666666665</v>
      </c>
      <c r="F422" s="271">
        <v>732.88333333333333</v>
      </c>
      <c r="G422" s="271">
        <v>714.76666666666665</v>
      </c>
      <c r="H422" s="271">
        <v>772.76666666666665</v>
      </c>
      <c r="I422" s="271">
        <v>790.88333333333321</v>
      </c>
      <c r="J422" s="271">
        <v>801.76666666666665</v>
      </c>
      <c r="K422" s="270">
        <v>780</v>
      </c>
      <c r="L422" s="270">
        <v>751</v>
      </c>
      <c r="M422" s="270">
        <v>5.5257500000000004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537.79999999999995</v>
      </c>
      <c r="D423" s="271">
        <v>538.19999999999993</v>
      </c>
      <c r="E423" s="271">
        <v>533.69999999999982</v>
      </c>
      <c r="F423" s="271">
        <v>529.59999999999991</v>
      </c>
      <c r="G423" s="271">
        <v>525.0999999999998</v>
      </c>
      <c r="H423" s="271">
        <v>542.29999999999984</v>
      </c>
      <c r="I423" s="271">
        <v>546.80000000000007</v>
      </c>
      <c r="J423" s="271">
        <v>550.89999999999986</v>
      </c>
      <c r="K423" s="270">
        <v>542.70000000000005</v>
      </c>
      <c r="L423" s="270">
        <v>534.1</v>
      </c>
      <c r="M423" s="270">
        <v>86.578680000000006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82.05</v>
      </c>
      <c r="D424" s="271">
        <v>81.5</v>
      </c>
      <c r="E424" s="271">
        <v>80.55</v>
      </c>
      <c r="F424" s="271">
        <v>79.05</v>
      </c>
      <c r="G424" s="271">
        <v>78.099999999999994</v>
      </c>
      <c r="H424" s="271">
        <v>83</v>
      </c>
      <c r="I424" s="271">
        <v>83.949999999999989</v>
      </c>
      <c r="J424" s="271">
        <v>85.45</v>
      </c>
      <c r="K424" s="270">
        <v>82.45</v>
      </c>
      <c r="L424" s="270">
        <v>80</v>
      </c>
      <c r="M424" s="270">
        <v>217.69067999999999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306.7</v>
      </c>
      <c r="D425" s="271">
        <v>307.16666666666669</v>
      </c>
      <c r="E425" s="271">
        <v>302.03333333333336</v>
      </c>
      <c r="F425" s="271">
        <v>297.36666666666667</v>
      </c>
      <c r="G425" s="271">
        <v>292.23333333333335</v>
      </c>
      <c r="H425" s="271">
        <v>311.83333333333337</v>
      </c>
      <c r="I425" s="271">
        <v>316.9666666666667</v>
      </c>
      <c r="J425" s="271">
        <v>321.63333333333338</v>
      </c>
      <c r="K425" s="270">
        <v>312.3</v>
      </c>
      <c r="L425" s="270">
        <v>302.5</v>
      </c>
      <c r="M425" s="270">
        <v>5.734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172.55</v>
      </c>
      <c r="D426" s="271">
        <v>172.18333333333337</v>
      </c>
      <c r="E426" s="271">
        <v>170.46666666666673</v>
      </c>
      <c r="F426" s="271">
        <v>168.38333333333335</v>
      </c>
      <c r="G426" s="271">
        <v>166.66666666666671</v>
      </c>
      <c r="H426" s="271">
        <v>174.26666666666674</v>
      </c>
      <c r="I426" s="271">
        <v>175.98333333333338</v>
      </c>
      <c r="J426" s="271">
        <v>178.06666666666675</v>
      </c>
      <c r="K426" s="270">
        <v>173.9</v>
      </c>
      <c r="L426" s="270">
        <v>170.1</v>
      </c>
      <c r="M426" s="270">
        <v>10.48329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330.35</v>
      </c>
      <c r="D427" s="271">
        <v>330.90000000000003</v>
      </c>
      <c r="E427" s="271">
        <v>327.90000000000009</v>
      </c>
      <c r="F427" s="271">
        <v>325.45000000000005</v>
      </c>
      <c r="G427" s="271">
        <v>322.4500000000001</v>
      </c>
      <c r="H427" s="271">
        <v>333.35000000000008</v>
      </c>
      <c r="I427" s="271">
        <v>336.34999999999997</v>
      </c>
      <c r="J427" s="271">
        <v>338.80000000000007</v>
      </c>
      <c r="K427" s="270">
        <v>333.9</v>
      </c>
      <c r="L427" s="270">
        <v>328.45</v>
      </c>
      <c r="M427" s="270">
        <v>1.2489600000000001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461.45</v>
      </c>
      <c r="D428" s="271">
        <v>462.7833333333333</v>
      </c>
      <c r="E428" s="271">
        <v>458.66666666666663</v>
      </c>
      <c r="F428" s="271">
        <v>455.88333333333333</v>
      </c>
      <c r="G428" s="271">
        <v>451.76666666666665</v>
      </c>
      <c r="H428" s="271">
        <v>465.56666666666661</v>
      </c>
      <c r="I428" s="271">
        <v>469.68333333333328</v>
      </c>
      <c r="J428" s="271">
        <v>472.46666666666658</v>
      </c>
      <c r="K428" s="270">
        <v>466.9</v>
      </c>
      <c r="L428" s="270">
        <v>460</v>
      </c>
      <c r="M428" s="270">
        <v>0.43694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487.65</v>
      </c>
      <c r="D429" s="271">
        <v>483.91666666666669</v>
      </c>
      <c r="E429" s="271">
        <v>478.83333333333337</v>
      </c>
      <c r="F429" s="271">
        <v>470.01666666666671</v>
      </c>
      <c r="G429" s="271">
        <v>464.93333333333339</v>
      </c>
      <c r="H429" s="271">
        <v>492.73333333333335</v>
      </c>
      <c r="I429" s="271">
        <v>497.81666666666672</v>
      </c>
      <c r="J429" s="271">
        <v>506.63333333333333</v>
      </c>
      <c r="K429" s="270">
        <v>489</v>
      </c>
      <c r="L429" s="270">
        <v>475.1</v>
      </c>
      <c r="M429" s="270">
        <v>4.4023199999999996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228.65</v>
      </c>
      <c r="D430" s="271">
        <v>228.51666666666665</v>
      </c>
      <c r="E430" s="271">
        <v>225.1333333333333</v>
      </c>
      <c r="F430" s="271">
        <v>221.61666666666665</v>
      </c>
      <c r="G430" s="271">
        <v>218.23333333333329</v>
      </c>
      <c r="H430" s="271">
        <v>232.0333333333333</v>
      </c>
      <c r="I430" s="271">
        <v>235.41666666666663</v>
      </c>
      <c r="J430" s="271">
        <v>238.93333333333331</v>
      </c>
      <c r="K430" s="270">
        <v>231.9</v>
      </c>
      <c r="L430" s="270">
        <v>225</v>
      </c>
      <c r="M430" s="270">
        <v>2.3475600000000001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887.75</v>
      </c>
      <c r="D431" s="271">
        <v>887</v>
      </c>
      <c r="E431" s="271">
        <v>883.3</v>
      </c>
      <c r="F431" s="271">
        <v>878.84999999999991</v>
      </c>
      <c r="G431" s="271">
        <v>875.14999999999986</v>
      </c>
      <c r="H431" s="271">
        <v>891.45</v>
      </c>
      <c r="I431" s="271">
        <v>895.15000000000009</v>
      </c>
      <c r="J431" s="271">
        <v>899.60000000000014</v>
      </c>
      <c r="K431" s="270">
        <v>890.7</v>
      </c>
      <c r="L431" s="270">
        <v>882.55</v>
      </c>
      <c r="M431" s="270">
        <v>22.526610000000002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512.75</v>
      </c>
      <c r="D432" s="271">
        <v>513.01666666666665</v>
      </c>
      <c r="E432" s="271">
        <v>509.0333333333333</v>
      </c>
      <c r="F432" s="271">
        <v>505.31666666666666</v>
      </c>
      <c r="G432" s="271">
        <v>501.33333333333331</v>
      </c>
      <c r="H432" s="271">
        <v>516.73333333333335</v>
      </c>
      <c r="I432" s="271">
        <v>520.7166666666667</v>
      </c>
      <c r="J432" s="271">
        <v>524.43333333333328</v>
      </c>
      <c r="K432" s="270">
        <v>517</v>
      </c>
      <c r="L432" s="270">
        <v>509.3</v>
      </c>
      <c r="M432" s="270">
        <v>7.28775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2166.1999999999998</v>
      </c>
      <c r="D433" s="271">
        <v>2157.4</v>
      </c>
      <c r="E433" s="271">
        <v>2136.8000000000002</v>
      </c>
      <c r="F433" s="271">
        <v>2107.4</v>
      </c>
      <c r="G433" s="271">
        <v>2086.8000000000002</v>
      </c>
      <c r="H433" s="271">
        <v>2186.8000000000002</v>
      </c>
      <c r="I433" s="271">
        <v>2207.3999999999996</v>
      </c>
      <c r="J433" s="271">
        <v>2236.8000000000002</v>
      </c>
      <c r="K433" s="270">
        <v>2178</v>
      </c>
      <c r="L433" s="270">
        <v>2128</v>
      </c>
      <c r="M433" s="270">
        <v>0.40952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839.25</v>
      </c>
      <c r="D434" s="271">
        <v>843.76666666666677</v>
      </c>
      <c r="E434" s="271">
        <v>831.48333333333358</v>
      </c>
      <c r="F434" s="271">
        <v>823.71666666666681</v>
      </c>
      <c r="G434" s="271">
        <v>811.43333333333362</v>
      </c>
      <c r="H434" s="271">
        <v>851.53333333333353</v>
      </c>
      <c r="I434" s="271">
        <v>863.81666666666661</v>
      </c>
      <c r="J434" s="271">
        <v>871.58333333333348</v>
      </c>
      <c r="K434" s="270">
        <v>856.05</v>
      </c>
      <c r="L434" s="270">
        <v>836</v>
      </c>
      <c r="M434" s="270">
        <v>2.1032899999999999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472.35</v>
      </c>
      <c r="D435" s="271">
        <v>473.41666666666669</v>
      </c>
      <c r="E435" s="271">
        <v>468.83333333333337</v>
      </c>
      <c r="F435" s="271">
        <v>465.31666666666666</v>
      </c>
      <c r="G435" s="271">
        <v>460.73333333333335</v>
      </c>
      <c r="H435" s="271">
        <v>476.93333333333339</v>
      </c>
      <c r="I435" s="271">
        <v>481.51666666666677</v>
      </c>
      <c r="J435" s="271">
        <v>485.03333333333342</v>
      </c>
      <c r="K435" s="270">
        <v>478</v>
      </c>
      <c r="L435" s="270">
        <v>469.9</v>
      </c>
      <c r="M435" s="270">
        <v>1.6032900000000001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339.95</v>
      </c>
      <c r="D436" s="271">
        <v>340.58333333333331</v>
      </c>
      <c r="E436" s="271">
        <v>337.21666666666664</v>
      </c>
      <c r="F436" s="271">
        <v>334.48333333333335</v>
      </c>
      <c r="G436" s="271">
        <v>331.11666666666667</v>
      </c>
      <c r="H436" s="271">
        <v>343.31666666666661</v>
      </c>
      <c r="I436" s="271">
        <v>346.68333333333328</v>
      </c>
      <c r="J436" s="271">
        <v>349.41666666666657</v>
      </c>
      <c r="K436" s="270">
        <v>343.95</v>
      </c>
      <c r="L436" s="270">
        <v>337.85</v>
      </c>
      <c r="M436" s="270">
        <v>1.7522599999999999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2079.85</v>
      </c>
      <c r="D437" s="271">
        <v>2080.6166666666668</v>
      </c>
      <c r="E437" s="271">
        <v>2060.2333333333336</v>
      </c>
      <c r="F437" s="271">
        <v>2040.6166666666668</v>
      </c>
      <c r="G437" s="271">
        <v>2020.2333333333336</v>
      </c>
      <c r="H437" s="271">
        <v>2100.2333333333336</v>
      </c>
      <c r="I437" s="271">
        <v>2120.6166666666668</v>
      </c>
      <c r="J437" s="271">
        <v>2140.2333333333336</v>
      </c>
      <c r="K437" s="270">
        <v>2101</v>
      </c>
      <c r="L437" s="270">
        <v>2061</v>
      </c>
      <c r="M437" s="270">
        <v>1.1760600000000001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484.05</v>
      </c>
      <c r="D438" s="271">
        <v>486.48333333333335</v>
      </c>
      <c r="E438" s="271">
        <v>470.16666666666669</v>
      </c>
      <c r="F438" s="271">
        <v>456.28333333333336</v>
      </c>
      <c r="G438" s="271">
        <v>439.9666666666667</v>
      </c>
      <c r="H438" s="271">
        <v>500.36666666666667</v>
      </c>
      <c r="I438" s="271">
        <v>516.68333333333328</v>
      </c>
      <c r="J438" s="271">
        <v>530.56666666666661</v>
      </c>
      <c r="K438" s="270">
        <v>502.8</v>
      </c>
      <c r="L438" s="270">
        <v>472.6</v>
      </c>
      <c r="M438" s="270">
        <v>5.2300500000000003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10.7</v>
      </c>
      <c r="D439" s="271">
        <v>10.716666666666667</v>
      </c>
      <c r="E439" s="271">
        <v>9.7333333333333343</v>
      </c>
      <c r="F439" s="271">
        <v>8.7666666666666675</v>
      </c>
      <c r="G439" s="271">
        <v>7.783333333333335</v>
      </c>
      <c r="H439" s="271">
        <v>11.683333333333334</v>
      </c>
      <c r="I439" s="271">
        <v>12.666666666666664</v>
      </c>
      <c r="J439" s="271">
        <v>13.633333333333333</v>
      </c>
      <c r="K439" s="270">
        <v>11.7</v>
      </c>
      <c r="L439" s="270">
        <v>9.75</v>
      </c>
      <c r="M439" s="270">
        <v>6662.32827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913.3</v>
      </c>
      <c r="D440" s="271">
        <v>920.1</v>
      </c>
      <c r="E440" s="271">
        <v>905.2</v>
      </c>
      <c r="F440" s="271">
        <v>897.1</v>
      </c>
      <c r="G440" s="271">
        <v>882.2</v>
      </c>
      <c r="H440" s="271">
        <v>928.2</v>
      </c>
      <c r="I440" s="271">
        <v>943.09999999999991</v>
      </c>
      <c r="J440" s="271">
        <v>951.2</v>
      </c>
      <c r="K440" s="270">
        <v>935</v>
      </c>
      <c r="L440" s="270">
        <v>912</v>
      </c>
      <c r="M440" s="270">
        <v>0.15862000000000001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565.25</v>
      </c>
      <c r="D441" s="271">
        <v>574.68333333333328</v>
      </c>
      <c r="E441" s="271">
        <v>550.06666666666661</v>
      </c>
      <c r="F441" s="271">
        <v>534.88333333333333</v>
      </c>
      <c r="G441" s="271">
        <v>510.26666666666665</v>
      </c>
      <c r="H441" s="271">
        <v>589.86666666666656</v>
      </c>
      <c r="I441" s="271">
        <v>614.48333333333312</v>
      </c>
      <c r="J441" s="271">
        <v>629.66666666666652</v>
      </c>
      <c r="K441" s="270">
        <v>599.29999999999995</v>
      </c>
      <c r="L441" s="270">
        <v>559.5</v>
      </c>
      <c r="M441" s="270">
        <v>74.014060000000001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1787.05</v>
      </c>
      <c r="D442" s="271">
        <v>1795.9833333333336</v>
      </c>
      <c r="E442" s="271">
        <v>1756.9666666666672</v>
      </c>
      <c r="F442" s="271">
        <v>1726.8833333333337</v>
      </c>
      <c r="G442" s="271">
        <v>1687.8666666666672</v>
      </c>
      <c r="H442" s="271">
        <v>1826.0666666666671</v>
      </c>
      <c r="I442" s="271">
        <v>1865.0833333333335</v>
      </c>
      <c r="J442" s="271">
        <v>1895.166666666667</v>
      </c>
      <c r="K442" s="270">
        <v>1835</v>
      </c>
      <c r="L442" s="270">
        <v>1765.9</v>
      </c>
      <c r="M442" s="270">
        <v>0.34092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700.85</v>
      </c>
      <c r="D443" s="271">
        <v>693.23333333333346</v>
      </c>
      <c r="E443" s="271">
        <v>679.76666666666688</v>
      </c>
      <c r="F443" s="271">
        <v>658.68333333333339</v>
      </c>
      <c r="G443" s="271">
        <v>645.21666666666681</v>
      </c>
      <c r="H443" s="271">
        <v>714.31666666666695</v>
      </c>
      <c r="I443" s="271">
        <v>727.78333333333342</v>
      </c>
      <c r="J443" s="271">
        <v>748.86666666666702</v>
      </c>
      <c r="K443" s="270">
        <v>706.7</v>
      </c>
      <c r="L443" s="270">
        <v>672.15</v>
      </c>
      <c r="M443" s="270">
        <v>2.43011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992.85</v>
      </c>
      <c r="D444" s="271">
        <v>988.94999999999993</v>
      </c>
      <c r="E444" s="271">
        <v>977.89999999999986</v>
      </c>
      <c r="F444" s="271">
        <v>962.94999999999993</v>
      </c>
      <c r="G444" s="271">
        <v>951.89999999999986</v>
      </c>
      <c r="H444" s="271">
        <v>1003.8999999999999</v>
      </c>
      <c r="I444" s="271">
        <v>1014.9499999999998</v>
      </c>
      <c r="J444" s="271">
        <v>1029.8999999999999</v>
      </c>
      <c r="K444" s="270">
        <v>1000</v>
      </c>
      <c r="L444" s="270">
        <v>974</v>
      </c>
      <c r="M444" s="270">
        <v>1.3581099999999999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43.9</v>
      </c>
      <c r="D445" s="271">
        <v>44.15</v>
      </c>
      <c r="E445" s="271">
        <v>43.349999999999994</v>
      </c>
      <c r="F445" s="271">
        <v>42.8</v>
      </c>
      <c r="G445" s="271">
        <v>41.999999999999993</v>
      </c>
      <c r="H445" s="271">
        <v>44.699999999999996</v>
      </c>
      <c r="I445" s="271">
        <v>45.499999999999993</v>
      </c>
      <c r="J445" s="271">
        <v>46.05</v>
      </c>
      <c r="K445" s="270">
        <v>44.95</v>
      </c>
      <c r="L445" s="270">
        <v>43.6</v>
      </c>
      <c r="M445" s="270">
        <v>140.12030999999999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1054.55</v>
      </c>
      <c r="D446" s="271">
        <v>1051.7333333333333</v>
      </c>
      <c r="E446" s="271">
        <v>1044.5666666666666</v>
      </c>
      <c r="F446" s="271">
        <v>1034.5833333333333</v>
      </c>
      <c r="G446" s="271">
        <v>1027.4166666666665</v>
      </c>
      <c r="H446" s="271">
        <v>1061.7166666666667</v>
      </c>
      <c r="I446" s="271">
        <v>1068.8833333333332</v>
      </c>
      <c r="J446" s="271">
        <v>1078.8666666666668</v>
      </c>
      <c r="K446" s="270">
        <v>1058.9000000000001</v>
      </c>
      <c r="L446" s="270">
        <v>1041.75</v>
      </c>
      <c r="M446" s="270">
        <v>20.500610000000002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759.1</v>
      </c>
      <c r="D447" s="271">
        <v>754.19999999999993</v>
      </c>
      <c r="E447" s="271">
        <v>744.99999999999989</v>
      </c>
      <c r="F447" s="271">
        <v>730.9</v>
      </c>
      <c r="G447" s="271">
        <v>721.69999999999993</v>
      </c>
      <c r="H447" s="271">
        <v>768.29999999999984</v>
      </c>
      <c r="I447" s="271">
        <v>777.49999999999989</v>
      </c>
      <c r="J447" s="271">
        <v>791.5999999999998</v>
      </c>
      <c r="K447" s="270">
        <v>763.4</v>
      </c>
      <c r="L447" s="270">
        <v>740.1</v>
      </c>
      <c r="M447" s="270">
        <v>5.4851700000000001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1120</v>
      </c>
      <c r="D448" s="271">
        <v>1121.3333333333333</v>
      </c>
      <c r="E448" s="271">
        <v>1109.7166666666665</v>
      </c>
      <c r="F448" s="271">
        <v>1099.4333333333332</v>
      </c>
      <c r="G448" s="271">
        <v>1087.8166666666664</v>
      </c>
      <c r="H448" s="271">
        <v>1131.6166666666666</v>
      </c>
      <c r="I448" s="271">
        <v>1143.2333333333333</v>
      </c>
      <c r="J448" s="271">
        <v>1153.5166666666667</v>
      </c>
      <c r="K448" s="270">
        <v>1132.95</v>
      </c>
      <c r="L448" s="270">
        <v>1111.05</v>
      </c>
      <c r="M448" s="270">
        <v>11.01924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243.6</v>
      </c>
      <c r="D449" s="271">
        <v>245.43333333333331</v>
      </c>
      <c r="E449" s="271">
        <v>239.16666666666663</v>
      </c>
      <c r="F449" s="271">
        <v>234.73333333333332</v>
      </c>
      <c r="G449" s="271">
        <v>228.46666666666664</v>
      </c>
      <c r="H449" s="271">
        <v>249.86666666666662</v>
      </c>
      <c r="I449" s="271">
        <v>256.13333333333333</v>
      </c>
      <c r="J449" s="271">
        <v>260.56666666666661</v>
      </c>
      <c r="K449" s="270">
        <v>251.7</v>
      </c>
      <c r="L449" s="270">
        <v>241</v>
      </c>
      <c r="M449" s="270">
        <v>31.87632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1247.3499999999999</v>
      </c>
      <c r="D450" s="271">
        <v>1255.7</v>
      </c>
      <c r="E450" s="271">
        <v>1234.5500000000002</v>
      </c>
      <c r="F450" s="271">
        <v>1221.7500000000002</v>
      </c>
      <c r="G450" s="271">
        <v>1200.6000000000004</v>
      </c>
      <c r="H450" s="271">
        <v>1268.5</v>
      </c>
      <c r="I450" s="271">
        <v>1289.6500000000001</v>
      </c>
      <c r="J450" s="271">
        <v>1302.4499999999998</v>
      </c>
      <c r="K450" s="270">
        <v>1276.8499999999999</v>
      </c>
      <c r="L450" s="270">
        <v>1242.9000000000001</v>
      </c>
      <c r="M450" s="270">
        <v>4.3644800000000004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3127.05</v>
      </c>
      <c r="D451" s="271">
        <v>3124.75</v>
      </c>
      <c r="E451" s="271">
        <v>3108.65</v>
      </c>
      <c r="F451" s="271">
        <v>3090.25</v>
      </c>
      <c r="G451" s="271">
        <v>3074.15</v>
      </c>
      <c r="H451" s="271">
        <v>3143.15</v>
      </c>
      <c r="I451" s="271">
        <v>3159.2500000000005</v>
      </c>
      <c r="J451" s="271">
        <v>3177.65</v>
      </c>
      <c r="K451" s="270">
        <v>3140.85</v>
      </c>
      <c r="L451" s="270">
        <v>3106.35</v>
      </c>
      <c r="M451" s="270">
        <v>19.364529999999998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818.25</v>
      </c>
      <c r="D452" s="271">
        <v>826.68333333333339</v>
      </c>
      <c r="E452" s="271">
        <v>807.56666666666683</v>
      </c>
      <c r="F452" s="271">
        <v>796.88333333333344</v>
      </c>
      <c r="G452" s="271">
        <v>777.76666666666688</v>
      </c>
      <c r="H452" s="271">
        <v>837.36666666666679</v>
      </c>
      <c r="I452" s="271">
        <v>856.48333333333335</v>
      </c>
      <c r="J452" s="271">
        <v>867.16666666666674</v>
      </c>
      <c r="K452" s="270">
        <v>845.8</v>
      </c>
      <c r="L452" s="270">
        <v>816</v>
      </c>
      <c r="M452" s="270">
        <v>26.205660000000002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8846.4500000000007</v>
      </c>
      <c r="D453" s="271">
        <v>8895.6333333333332</v>
      </c>
      <c r="E453" s="271">
        <v>8775.2666666666664</v>
      </c>
      <c r="F453" s="271">
        <v>8704.0833333333339</v>
      </c>
      <c r="G453" s="271">
        <v>8583.7166666666672</v>
      </c>
      <c r="H453" s="271">
        <v>8966.8166666666657</v>
      </c>
      <c r="I453" s="271">
        <v>9087.1833333333307</v>
      </c>
      <c r="J453" s="271">
        <v>9158.366666666665</v>
      </c>
      <c r="K453" s="270">
        <v>9016</v>
      </c>
      <c r="L453" s="270">
        <v>8824.4500000000007</v>
      </c>
      <c r="M453" s="270">
        <v>2.4014799999999998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1797.65</v>
      </c>
      <c r="D454" s="271">
        <v>1773.6833333333334</v>
      </c>
      <c r="E454" s="271">
        <v>1698.9666666666667</v>
      </c>
      <c r="F454" s="271">
        <v>1600.2833333333333</v>
      </c>
      <c r="G454" s="271">
        <v>1525.5666666666666</v>
      </c>
      <c r="H454" s="271">
        <v>1872.3666666666668</v>
      </c>
      <c r="I454" s="271">
        <v>1947.0833333333335</v>
      </c>
      <c r="J454" s="271">
        <v>2045.7666666666669</v>
      </c>
      <c r="K454" s="270">
        <v>1848.4</v>
      </c>
      <c r="L454" s="270">
        <v>1675</v>
      </c>
      <c r="M454" s="270">
        <v>5.3556299999999997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225.95</v>
      </c>
      <c r="D455" s="271">
        <v>226.83333333333334</v>
      </c>
      <c r="E455" s="271">
        <v>223.91666666666669</v>
      </c>
      <c r="F455" s="271">
        <v>221.88333333333335</v>
      </c>
      <c r="G455" s="271">
        <v>218.9666666666667</v>
      </c>
      <c r="H455" s="271">
        <v>228.86666666666667</v>
      </c>
      <c r="I455" s="271">
        <v>231.78333333333336</v>
      </c>
      <c r="J455" s="271">
        <v>233.81666666666666</v>
      </c>
      <c r="K455" s="270">
        <v>229.75</v>
      </c>
      <c r="L455" s="270">
        <v>224.8</v>
      </c>
      <c r="M455" s="270">
        <v>20.00067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457.75</v>
      </c>
      <c r="D456" s="271">
        <v>459.35000000000008</v>
      </c>
      <c r="E456" s="271">
        <v>455.00000000000017</v>
      </c>
      <c r="F456" s="271">
        <v>452.25000000000011</v>
      </c>
      <c r="G456" s="271">
        <v>447.9000000000002</v>
      </c>
      <c r="H456" s="271">
        <v>462.10000000000014</v>
      </c>
      <c r="I456" s="271">
        <v>466.45000000000005</v>
      </c>
      <c r="J456" s="271">
        <v>469.2000000000001</v>
      </c>
      <c r="K456" s="270">
        <v>463.7</v>
      </c>
      <c r="L456" s="270">
        <v>456.6</v>
      </c>
      <c r="M456" s="270">
        <v>98.058750000000003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247.35</v>
      </c>
      <c r="D457" s="271">
        <v>244.18333333333331</v>
      </c>
      <c r="E457" s="271">
        <v>240.36666666666662</v>
      </c>
      <c r="F457" s="271">
        <v>233.3833333333333</v>
      </c>
      <c r="G457" s="271">
        <v>229.56666666666661</v>
      </c>
      <c r="H457" s="271">
        <v>251.16666666666663</v>
      </c>
      <c r="I457" s="271">
        <v>254.98333333333329</v>
      </c>
      <c r="J457" s="271">
        <v>261.96666666666664</v>
      </c>
      <c r="K457" s="270">
        <v>248</v>
      </c>
      <c r="L457" s="270">
        <v>237.2</v>
      </c>
      <c r="M457" s="270">
        <v>614.75310999999999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618.6</v>
      </c>
      <c r="D458" s="271">
        <v>622.36666666666667</v>
      </c>
      <c r="E458" s="271">
        <v>613.33333333333337</v>
      </c>
      <c r="F458" s="271">
        <v>608.06666666666672</v>
      </c>
      <c r="G458" s="271">
        <v>599.03333333333342</v>
      </c>
      <c r="H458" s="271">
        <v>627.63333333333333</v>
      </c>
      <c r="I458" s="271">
        <v>636.66666666666663</v>
      </c>
      <c r="J458" s="271">
        <v>641.93333333333328</v>
      </c>
      <c r="K458" s="270">
        <v>631.4</v>
      </c>
      <c r="L458" s="270">
        <v>617.1</v>
      </c>
      <c r="M458" s="270">
        <v>0.30026000000000003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108.6</v>
      </c>
      <c r="D459" s="271">
        <v>107.81666666666666</v>
      </c>
      <c r="E459" s="271">
        <v>106.83333333333333</v>
      </c>
      <c r="F459" s="271">
        <v>105.06666666666666</v>
      </c>
      <c r="G459" s="271">
        <v>104.08333333333333</v>
      </c>
      <c r="H459" s="271">
        <v>109.58333333333333</v>
      </c>
      <c r="I459" s="271">
        <v>110.56666666666668</v>
      </c>
      <c r="J459" s="271">
        <v>112.33333333333333</v>
      </c>
      <c r="K459" s="270">
        <v>108.8</v>
      </c>
      <c r="L459" s="270">
        <v>106.05</v>
      </c>
      <c r="M459" s="270">
        <v>595.05849000000001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122.85</v>
      </c>
      <c r="D460" s="271">
        <v>126.55</v>
      </c>
      <c r="E460" s="271">
        <v>117.4</v>
      </c>
      <c r="F460" s="271">
        <v>111.95</v>
      </c>
      <c r="G460" s="271">
        <v>102.80000000000001</v>
      </c>
      <c r="H460" s="271">
        <v>132</v>
      </c>
      <c r="I460" s="271">
        <v>141.15</v>
      </c>
      <c r="J460" s="271">
        <v>146.6</v>
      </c>
      <c r="K460" s="270">
        <v>135.69999999999999</v>
      </c>
      <c r="L460" s="270">
        <v>121.1</v>
      </c>
      <c r="M460" s="270">
        <v>163.8331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3286.05</v>
      </c>
      <c r="D461" s="271">
        <v>3305.7999999999997</v>
      </c>
      <c r="E461" s="271">
        <v>3241.1499999999996</v>
      </c>
      <c r="F461" s="271">
        <v>3196.25</v>
      </c>
      <c r="G461" s="271">
        <v>3131.6</v>
      </c>
      <c r="H461" s="271">
        <v>3350.6999999999994</v>
      </c>
      <c r="I461" s="271">
        <v>3415.35</v>
      </c>
      <c r="J461" s="271">
        <v>3460.2499999999991</v>
      </c>
      <c r="K461" s="270">
        <v>3370.45</v>
      </c>
      <c r="L461" s="270">
        <v>3260.9</v>
      </c>
      <c r="M461" s="270">
        <v>0.66444000000000003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1063.7</v>
      </c>
      <c r="D462" s="271">
        <v>1061.6666666666667</v>
      </c>
      <c r="E462" s="271">
        <v>1052.3333333333335</v>
      </c>
      <c r="F462" s="271">
        <v>1040.9666666666667</v>
      </c>
      <c r="G462" s="271">
        <v>1031.6333333333334</v>
      </c>
      <c r="H462" s="271">
        <v>1073.0333333333335</v>
      </c>
      <c r="I462" s="271">
        <v>1082.366666666667</v>
      </c>
      <c r="J462" s="271">
        <v>1093.7333333333336</v>
      </c>
      <c r="K462" s="270">
        <v>1071</v>
      </c>
      <c r="L462" s="270">
        <v>1050.3</v>
      </c>
      <c r="M462" s="270">
        <v>30.510760000000001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95.05</v>
      </c>
      <c r="D463" s="271">
        <v>95.583333333333329</v>
      </c>
      <c r="E463" s="271">
        <v>93.86666666666666</v>
      </c>
      <c r="F463" s="271">
        <v>92.683333333333337</v>
      </c>
      <c r="G463" s="271">
        <v>90.966666666666669</v>
      </c>
      <c r="H463" s="271">
        <v>96.766666666666652</v>
      </c>
      <c r="I463" s="271">
        <v>98.48333333333332</v>
      </c>
      <c r="J463" s="271">
        <v>99.666666666666643</v>
      </c>
      <c r="K463" s="270">
        <v>97.3</v>
      </c>
      <c r="L463" s="270">
        <v>94.4</v>
      </c>
      <c r="M463" s="270">
        <v>7.2740499999999999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759.1</v>
      </c>
      <c r="D464" s="271">
        <v>755.4</v>
      </c>
      <c r="E464" s="271">
        <v>749</v>
      </c>
      <c r="F464" s="271">
        <v>738.9</v>
      </c>
      <c r="G464" s="271">
        <v>732.5</v>
      </c>
      <c r="H464" s="271">
        <v>765.5</v>
      </c>
      <c r="I464" s="271">
        <v>771.89999999999986</v>
      </c>
      <c r="J464" s="271">
        <v>782</v>
      </c>
      <c r="K464" s="270">
        <v>761.8</v>
      </c>
      <c r="L464" s="270">
        <v>745.3</v>
      </c>
      <c r="M464" s="270">
        <v>1.7205900000000001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2391.85</v>
      </c>
      <c r="D465" s="271">
        <v>2406.0166666666669</v>
      </c>
      <c r="E465" s="271">
        <v>2351.0333333333338</v>
      </c>
      <c r="F465" s="271">
        <v>2310.2166666666667</v>
      </c>
      <c r="G465" s="271">
        <v>2255.2333333333336</v>
      </c>
      <c r="H465" s="271">
        <v>2446.8333333333339</v>
      </c>
      <c r="I465" s="271">
        <v>2501.8166666666666</v>
      </c>
      <c r="J465" s="271">
        <v>2542.6333333333341</v>
      </c>
      <c r="K465" s="270">
        <v>2461</v>
      </c>
      <c r="L465" s="270">
        <v>2365.1999999999998</v>
      </c>
      <c r="M465" s="270">
        <v>0.93464000000000003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650.1</v>
      </c>
      <c r="D466" s="271">
        <v>645.36666666666667</v>
      </c>
      <c r="E466" s="271">
        <v>634.73333333333335</v>
      </c>
      <c r="F466" s="271">
        <v>619.36666666666667</v>
      </c>
      <c r="G466" s="271">
        <v>608.73333333333335</v>
      </c>
      <c r="H466" s="271">
        <v>660.73333333333335</v>
      </c>
      <c r="I466" s="271">
        <v>671.36666666666679</v>
      </c>
      <c r="J466" s="271">
        <v>686.73333333333335</v>
      </c>
      <c r="K466" s="270">
        <v>656</v>
      </c>
      <c r="L466" s="270">
        <v>630</v>
      </c>
      <c r="M466" s="270">
        <v>1.2599800000000001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3276.1</v>
      </c>
      <c r="D467" s="271">
        <v>3283.3833333333337</v>
      </c>
      <c r="E467" s="271">
        <v>3229.7666666666673</v>
      </c>
      <c r="F467" s="271">
        <v>3183.4333333333338</v>
      </c>
      <c r="G467" s="271">
        <v>3129.8166666666675</v>
      </c>
      <c r="H467" s="271">
        <v>3329.7166666666672</v>
      </c>
      <c r="I467" s="271">
        <v>3383.333333333333</v>
      </c>
      <c r="J467" s="271">
        <v>3429.666666666667</v>
      </c>
      <c r="K467" s="270">
        <v>3337</v>
      </c>
      <c r="L467" s="270">
        <v>3237.05</v>
      </c>
      <c r="M467" s="270">
        <v>1.12696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2631.65</v>
      </c>
      <c r="D468" s="271">
        <v>2629.85</v>
      </c>
      <c r="E468" s="271">
        <v>2612.7999999999997</v>
      </c>
      <c r="F468" s="271">
        <v>2593.9499999999998</v>
      </c>
      <c r="G468" s="271">
        <v>2576.8999999999996</v>
      </c>
      <c r="H468" s="271">
        <v>2648.7</v>
      </c>
      <c r="I468" s="271">
        <v>2665.75</v>
      </c>
      <c r="J468" s="271">
        <v>2684.6</v>
      </c>
      <c r="K468" s="270">
        <v>2646.9</v>
      </c>
      <c r="L468" s="270">
        <v>2611</v>
      </c>
      <c r="M468" s="270">
        <v>6.8007099999999996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1502.9</v>
      </c>
      <c r="D469" s="271">
        <v>1514.5833333333333</v>
      </c>
      <c r="E469" s="271">
        <v>1488.3166666666666</v>
      </c>
      <c r="F469" s="271">
        <v>1473.7333333333333</v>
      </c>
      <c r="G469" s="271">
        <v>1447.4666666666667</v>
      </c>
      <c r="H469" s="271">
        <v>1529.1666666666665</v>
      </c>
      <c r="I469" s="271">
        <v>1555.4333333333334</v>
      </c>
      <c r="J469" s="271">
        <v>1570.0166666666664</v>
      </c>
      <c r="K469" s="270">
        <v>1540.85</v>
      </c>
      <c r="L469" s="270">
        <v>1500</v>
      </c>
      <c r="M469" s="270">
        <v>3.70878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580.1</v>
      </c>
      <c r="D470" s="271">
        <v>581.58333333333337</v>
      </c>
      <c r="E470" s="271">
        <v>571.26666666666677</v>
      </c>
      <c r="F470" s="271">
        <v>562.43333333333339</v>
      </c>
      <c r="G470" s="271">
        <v>552.11666666666679</v>
      </c>
      <c r="H470" s="271">
        <v>590.41666666666674</v>
      </c>
      <c r="I470" s="271">
        <v>600.73333333333335</v>
      </c>
      <c r="J470" s="271">
        <v>609.56666666666672</v>
      </c>
      <c r="K470" s="270">
        <v>591.9</v>
      </c>
      <c r="L470" s="270">
        <v>572.75</v>
      </c>
      <c r="M470" s="270">
        <v>19.304220000000001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1389.95</v>
      </c>
      <c r="D471" s="271">
        <v>1396.6833333333334</v>
      </c>
      <c r="E471" s="271">
        <v>1379.7666666666669</v>
      </c>
      <c r="F471" s="271">
        <v>1369.5833333333335</v>
      </c>
      <c r="G471" s="271">
        <v>1352.666666666667</v>
      </c>
      <c r="H471" s="271">
        <v>1406.8666666666668</v>
      </c>
      <c r="I471" s="271">
        <v>1423.7833333333333</v>
      </c>
      <c r="J471" s="271">
        <v>1433.9666666666667</v>
      </c>
      <c r="K471" s="270">
        <v>1413.6</v>
      </c>
      <c r="L471" s="270">
        <v>1386.5</v>
      </c>
      <c r="M471" s="270">
        <v>3.4293999999999998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40.200000000000003</v>
      </c>
      <c r="D472" s="271">
        <v>40.56666666666667</v>
      </c>
      <c r="E472" s="271">
        <v>39.433333333333337</v>
      </c>
      <c r="F472" s="271">
        <v>38.666666666666664</v>
      </c>
      <c r="G472" s="271">
        <v>37.533333333333331</v>
      </c>
      <c r="H472" s="271">
        <v>41.333333333333343</v>
      </c>
      <c r="I472" s="271">
        <v>42.466666666666683</v>
      </c>
      <c r="J472" s="271">
        <v>43.233333333333348</v>
      </c>
      <c r="K472" s="270">
        <v>41.7</v>
      </c>
      <c r="L472" s="270">
        <v>39.799999999999997</v>
      </c>
      <c r="M472" s="270">
        <v>157.07677000000001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250.4</v>
      </c>
      <c r="D473" s="271">
        <v>249.06666666666669</v>
      </c>
      <c r="E473" s="271">
        <v>243.33333333333337</v>
      </c>
      <c r="F473" s="271">
        <v>236.26666666666668</v>
      </c>
      <c r="G473" s="271">
        <v>230.53333333333336</v>
      </c>
      <c r="H473" s="271">
        <v>256.13333333333338</v>
      </c>
      <c r="I473" s="271">
        <v>261.86666666666667</v>
      </c>
      <c r="J473" s="271">
        <v>268.93333333333339</v>
      </c>
      <c r="K473" s="270">
        <v>254.8</v>
      </c>
      <c r="L473" s="270">
        <v>242</v>
      </c>
      <c r="M473" s="270">
        <v>16.199159999999999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217.9</v>
      </c>
      <c r="D474" s="271">
        <v>223.08333333333334</v>
      </c>
      <c r="E474" s="271">
        <v>210.86666666666667</v>
      </c>
      <c r="F474" s="271">
        <v>203.83333333333334</v>
      </c>
      <c r="G474" s="271">
        <v>191.61666666666667</v>
      </c>
      <c r="H474" s="271">
        <v>230.11666666666667</v>
      </c>
      <c r="I474" s="271">
        <v>242.33333333333331</v>
      </c>
      <c r="J474" s="271">
        <v>249.36666666666667</v>
      </c>
      <c r="K474" s="270">
        <v>235.3</v>
      </c>
      <c r="L474" s="270">
        <v>216.05</v>
      </c>
      <c r="M474" s="270">
        <v>19.515219999999999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2515.1</v>
      </c>
      <c r="D475" s="271">
        <v>2521.7000000000003</v>
      </c>
      <c r="E475" s="271">
        <v>2473.4000000000005</v>
      </c>
      <c r="F475" s="271">
        <v>2431.7000000000003</v>
      </c>
      <c r="G475" s="271">
        <v>2383.4000000000005</v>
      </c>
      <c r="H475" s="271">
        <v>2563.4000000000005</v>
      </c>
      <c r="I475" s="271">
        <v>2611.7000000000007</v>
      </c>
      <c r="J475" s="271">
        <v>2653.4000000000005</v>
      </c>
      <c r="K475" s="270">
        <v>2570</v>
      </c>
      <c r="L475" s="270">
        <v>2480</v>
      </c>
      <c r="M475" s="270">
        <v>10.14317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12.2</v>
      </c>
      <c r="D476" s="271">
        <v>12.25</v>
      </c>
      <c r="E476" s="271">
        <v>12.05</v>
      </c>
      <c r="F476" s="271">
        <v>11.9</v>
      </c>
      <c r="G476" s="271">
        <v>11.700000000000001</v>
      </c>
      <c r="H476" s="271">
        <v>12.4</v>
      </c>
      <c r="I476" s="271">
        <v>12.6</v>
      </c>
      <c r="J476" s="271">
        <v>12.75</v>
      </c>
      <c r="K476" s="270">
        <v>12.45</v>
      </c>
      <c r="L476" s="270">
        <v>12.1</v>
      </c>
      <c r="M476" s="270">
        <v>52.489640000000001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772.3</v>
      </c>
      <c r="D477" s="271">
        <v>772.66666666666663</v>
      </c>
      <c r="E477" s="271">
        <v>763.33333333333326</v>
      </c>
      <c r="F477" s="271">
        <v>754.36666666666667</v>
      </c>
      <c r="G477" s="271">
        <v>745.0333333333333</v>
      </c>
      <c r="H477" s="271">
        <v>781.63333333333321</v>
      </c>
      <c r="I477" s="271">
        <v>790.96666666666647</v>
      </c>
      <c r="J477" s="271">
        <v>799.93333333333317</v>
      </c>
      <c r="K477" s="270">
        <v>782</v>
      </c>
      <c r="L477" s="270">
        <v>763.7</v>
      </c>
      <c r="M477" s="270">
        <v>2.3768799999999999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738.1</v>
      </c>
      <c r="D478" s="271">
        <v>741.98333333333346</v>
      </c>
      <c r="E478" s="271">
        <v>732.01666666666688</v>
      </c>
      <c r="F478" s="271">
        <v>725.93333333333339</v>
      </c>
      <c r="G478" s="271">
        <v>715.96666666666681</v>
      </c>
      <c r="H478" s="271">
        <v>748.06666666666695</v>
      </c>
      <c r="I478" s="271">
        <v>758.03333333333342</v>
      </c>
      <c r="J478" s="271">
        <v>764.11666666666702</v>
      </c>
      <c r="K478" s="270">
        <v>751.95</v>
      </c>
      <c r="L478" s="270">
        <v>735.9</v>
      </c>
      <c r="M478" s="270">
        <v>17.990279999999998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841.6</v>
      </c>
      <c r="D479" s="271">
        <v>843.36666666666679</v>
      </c>
      <c r="E479" s="271">
        <v>831.78333333333353</v>
      </c>
      <c r="F479" s="271">
        <v>821.9666666666667</v>
      </c>
      <c r="G479" s="271">
        <v>810.38333333333344</v>
      </c>
      <c r="H479" s="271">
        <v>853.18333333333362</v>
      </c>
      <c r="I479" s="271">
        <v>864.76666666666688</v>
      </c>
      <c r="J479" s="271">
        <v>874.58333333333371</v>
      </c>
      <c r="K479" s="270">
        <v>854.95</v>
      </c>
      <c r="L479" s="270">
        <v>833.55</v>
      </c>
      <c r="M479" s="270">
        <v>0.68405000000000005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6495.5</v>
      </c>
      <c r="D480" s="271">
        <v>6502.5166666666664</v>
      </c>
      <c r="E480" s="271">
        <v>6449.0333333333328</v>
      </c>
      <c r="F480" s="271">
        <v>6402.5666666666666</v>
      </c>
      <c r="G480" s="271">
        <v>6349.083333333333</v>
      </c>
      <c r="H480" s="271">
        <v>6548.9833333333327</v>
      </c>
      <c r="I480" s="271">
        <v>6602.4666666666662</v>
      </c>
      <c r="J480" s="271">
        <v>6648.9333333333325</v>
      </c>
      <c r="K480" s="270">
        <v>6556</v>
      </c>
      <c r="L480" s="270">
        <v>6456.05</v>
      </c>
      <c r="M480" s="270">
        <v>3.4121999999999999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42.45</v>
      </c>
      <c r="D481" s="271">
        <v>42.666666666666664</v>
      </c>
      <c r="E481" s="271">
        <v>41.93333333333333</v>
      </c>
      <c r="F481" s="271">
        <v>41.416666666666664</v>
      </c>
      <c r="G481" s="271">
        <v>40.68333333333333</v>
      </c>
      <c r="H481" s="271">
        <v>43.18333333333333</v>
      </c>
      <c r="I481" s="271">
        <v>43.916666666666664</v>
      </c>
      <c r="J481" s="271">
        <v>44.43333333333333</v>
      </c>
      <c r="K481" s="270">
        <v>43.4</v>
      </c>
      <c r="L481" s="270">
        <v>42.15</v>
      </c>
      <c r="M481" s="270">
        <v>115.18479000000001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1690.75</v>
      </c>
      <c r="D482" s="271">
        <v>1691.2666666666667</v>
      </c>
      <c r="E482" s="271">
        <v>1671.8833333333332</v>
      </c>
      <c r="F482" s="271">
        <v>1653.0166666666667</v>
      </c>
      <c r="G482" s="271">
        <v>1633.6333333333332</v>
      </c>
      <c r="H482" s="271">
        <v>1710.1333333333332</v>
      </c>
      <c r="I482" s="271">
        <v>1729.5166666666669</v>
      </c>
      <c r="J482" s="271">
        <v>1748.3833333333332</v>
      </c>
      <c r="K482" s="270">
        <v>1710.65</v>
      </c>
      <c r="L482" s="270">
        <v>1672.4</v>
      </c>
      <c r="M482" s="270">
        <v>2.7542200000000001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817.2</v>
      </c>
      <c r="D483" s="271">
        <v>818.11666666666679</v>
      </c>
      <c r="E483" s="271">
        <v>810.28333333333353</v>
      </c>
      <c r="F483" s="271">
        <v>803.36666666666679</v>
      </c>
      <c r="G483" s="271">
        <v>795.53333333333353</v>
      </c>
      <c r="H483" s="271">
        <v>825.03333333333353</v>
      </c>
      <c r="I483" s="271">
        <v>832.86666666666679</v>
      </c>
      <c r="J483" s="271">
        <v>839.78333333333353</v>
      </c>
      <c r="K483" s="270">
        <v>825.95</v>
      </c>
      <c r="L483" s="270">
        <v>811.2</v>
      </c>
      <c r="M483" s="270">
        <v>9.6765000000000008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244.15</v>
      </c>
      <c r="D484" s="271">
        <v>241.4666666666667</v>
      </c>
      <c r="E484" s="271">
        <v>237.98333333333341</v>
      </c>
      <c r="F484" s="271">
        <v>231.81666666666672</v>
      </c>
      <c r="G484" s="271">
        <v>228.33333333333343</v>
      </c>
      <c r="H484" s="271">
        <v>247.63333333333338</v>
      </c>
      <c r="I484" s="271">
        <v>251.11666666666667</v>
      </c>
      <c r="J484" s="271">
        <v>257.28333333333336</v>
      </c>
      <c r="K484" s="270">
        <v>244.95</v>
      </c>
      <c r="L484" s="270">
        <v>235.3</v>
      </c>
      <c r="M484" s="270">
        <v>3.8934199999999999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2879.8</v>
      </c>
      <c r="D485" s="271">
        <v>2891.0499999999997</v>
      </c>
      <c r="E485" s="271">
        <v>2850.0999999999995</v>
      </c>
      <c r="F485" s="271">
        <v>2820.3999999999996</v>
      </c>
      <c r="G485" s="271">
        <v>2779.4499999999994</v>
      </c>
      <c r="H485" s="271">
        <v>2920.7499999999995</v>
      </c>
      <c r="I485" s="271">
        <v>2961.6999999999994</v>
      </c>
      <c r="J485" s="271">
        <v>2991.3999999999996</v>
      </c>
      <c r="K485" s="270">
        <v>2932</v>
      </c>
      <c r="L485" s="270">
        <v>2861.35</v>
      </c>
      <c r="M485" s="270">
        <v>0.91135999999999995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590.15</v>
      </c>
      <c r="D486" s="271">
        <v>590.73333333333335</v>
      </c>
      <c r="E486" s="271">
        <v>587.4666666666667</v>
      </c>
      <c r="F486" s="271">
        <v>584.7833333333333</v>
      </c>
      <c r="G486" s="271">
        <v>581.51666666666665</v>
      </c>
      <c r="H486" s="271">
        <v>593.41666666666674</v>
      </c>
      <c r="I486" s="271">
        <v>596.68333333333339</v>
      </c>
      <c r="J486" s="271">
        <v>599.36666666666679</v>
      </c>
      <c r="K486" s="270">
        <v>594</v>
      </c>
      <c r="L486" s="270">
        <v>588.04999999999995</v>
      </c>
      <c r="M486" s="270">
        <v>1.14551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359.45</v>
      </c>
      <c r="D487" s="286">
        <v>359.88333333333327</v>
      </c>
      <c r="E487" s="286">
        <v>351.86666666666656</v>
      </c>
      <c r="F487" s="286">
        <v>344.2833333333333</v>
      </c>
      <c r="G487" s="286">
        <v>336.26666666666659</v>
      </c>
      <c r="H487" s="286">
        <v>367.46666666666653</v>
      </c>
      <c r="I487" s="286">
        <v>375.48333333333329</v>
      </c>
      <c r="J487" s="285">
        <v>383.06666666666649</v>
      </c>
      <c r="K487" s="285">
        <v>367.9</v>
      </c>
      <c r="L487" s="285">
        <v>352.3</v>
      </c>
      <c r="M487" s="241">
        <v>8.0012600000000003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32.950000000000003</v>
      </c>
      <c r="D488" s="286">
        <v>33.166666666666671</v>
      </c>
      <c r="E488" s="286">
        <v>31.233333333333341</v>
      </c>
      <c r="F488" s="286">
        <v>29.516666666666669</v>
      </c>
      <c r="G488" s="286">
        <v>27.583333333333339</v>
      </c>
      <c r="H488" s="286">
        <v>34.88333333333334</v>
      </c>
      <c r="I488" s="286">
        <v>36.816666666666677</v>
      </c>
      <c r="J488" s="285">
        <v>38.533333333333346</v>
      </c>
      <c r="K488" s="285">
        <v>35.1</v>
      </c>
      <c r="L488" s="285">
        <v>31.45</v>
      </c>
      <c r="M488" s="241">
        <v>273.56416000000002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329.5</v>
      </c>
      <c r="D489" s="271">
        <v>329.5</v>
      </c>
      <c r="E489" s="271">
        <v>326.3</v>
      </c>
      <c r="F489" s="271">
        <v>323.10000000000002</v>
      </c>
      <c r="G489" s="271">
        <v>319.90000000000003</v>
      </c>
      <c r="H489" s="271">
        <v>332.7</v>
      </c>
      <c r="I489" s="271">
        <v>335.90000000000003</v>
      </c>
      <c r="J489" s="271">
        <v>339.09999999999997</v>
      </c>
      <c r="K489" s="270">
        <v>332.7</v>
      </c>
      <c r="L489" s="270">
        <v>326.3</v>
      </c>
      <c r="M489" s="270">
        <v>3.2690100000000002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371.5</v>
      </c>
      <c r="D490" s="286">
        <v>373.2</v>
      </c>
      <c r="E490" s="286">
        <v>364.29999999999995</v>
      </c>
      <c r="F490" s="286">
        <v>357.09999999999997</v>
      </c>
      <c r="G490" s="286">
        <v>348.19999999999993</v>
      </c>
      <c r="H490" s="286">
        <v>380.4</v>
      </c>
      <c r="I490" s="286">
        <v>389.29999999999995</v>
      </c>
      <c r="J490" s="285">
        <v>396.5</v>
      </c>
      <c r="K490" s="285">
        <v>382.1</v>
      </c>
      <c r="L490" s="285">
        <v>366</v>
      </c>
      <c r="M490" s="241">
        <v>1.82352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1093.75</v>
      </c>
      <c r="D491" s="271">
        <v>1076.9166666666667</v>
      </c>
      <c r="E491" s="271">
        <v>1051.0333333333335</v>
      </c>
      <c r="F491" s="271">
        <v>1008.3166666666668</v>
      </c>
      <c r="G491" s="271">
        <v>982.43333333333362</v>
      </c>
      <c r="H491" s="271">
        <v>1119.6333333333334</v>
      </c>
      <c r="I491" s="271">
        <v>1145.5166666666667</v>
      </c>
      <c r="J491" s="271">
        <v>1188.2333333333333</v>
      </c>
      <c r="K491" s="270">
        <v>1102.8</v>
      </c>
      <c r="L491" s="270">
        <v>1034.2</v>
      </c>
      <c r="M491" s="270">
        <v>22.735510000000001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263.85000000000002</v>
      </c>
      <c r="D492" s="286">
        <v>262.3</v>
      </c>
      <c r="E492" s="271">
        <v>259.85000000000002</v>
      </c>
      <c r="F492" s="271">
        <v>255.85000000000002</v>
      </c>
      <c r="G492" s="271">
        <v>253.40000000000003</v>
      </c>
      <c r="H492" s="271">
        <v>266.3</v>
      </c>
      <c r="I492" s="271">
        <v>268.74999999999994</v>
      </c>
      <c r="J492" s="271">
        <v>272.75</v>
      </c>
      <c r="K492" s="270">
        <v>264.75</v>
      </c>
      <c r="L492" s="270">
        <v>258.3</v>
      </c>
      <c r="M492" s="270">
        <v>60.461449999999999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2133.5</v>
      </c>
      <c r="D493" s="271">
        <v>2152.85</v>
      </c>
      <c r="E493" s="271">
        <v>2105.6999999999998</v>
      </c>
      <c r="F493" s="271">
        <v>2077.9</v>
      </c>
      <c r="G493" s="271">
        <v>2030.75</v>
      </c>
      <c r="H493" s="271">
        <v>2180.6499999999996</v>
      </c>
      <c r="I493" s="271">
        <v>2227.8000000000002</v>
      </c>
      <c r="J493" s="271">
        <v>2255.5999999999995</v>
      </c>
      <c r="K493" s="270">
        <v>2200</v>
      </c>
      <c r="L493" s="270">
        <v>2125.0500000000002</v>
      </c>
      <c r="M493" s="270">
        <v>0.55978000000000006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421.25</v>
      </c>
      <c r="D494" s="286">
        <v>412.18333333333334</v>
      </c>
      <c r="E494" s="271">
        <v>397.86666666666667</v>
      </c>
      <c r="F494" s="271">
        <v>374.48333333333335</v>
      </c>
      <c r="G494" s="271">
        <v>360.16666666666669</v>
      </c>
      <c r="H494" s="271">
        <v>435.56666666666666</v>
      </c>
      <c r="I494" s="271">
        <v>449.88333333333338</v>
      </c>
      <c r="J494" s="271">
        <v>473.26666666666665</v>
      </c>
      <c r="K494" s="270">
        <v>426.5</v>
      </c>
      <c r="L494" s="270">
        <v>388.8</v>
      </c>
      <c r="M494" s="270">
        <v>4.78268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2261.65</v>
      </c>
      <c r="D495" s="271">
        <v>2275.6166666666663</v>
      </c>
      <c r="E495" s="271">
        <v>2236.2333333333327</v>
      </c>
      <c r="F495" s="271">
        <v>2210.8166666666662</v>
      </c>
      <c r="G495" s="271">
        <v>2171.4333333333325</v>
      </c>
      <c r="H495" s="271">
        <v>2301.0333333333328</v>
      </c>
      <c r="I495" s="271">
        <v>2340.416666666667</v>
      </c>
      <c r="J495" s="271">
        <v>2365.833333333333</v>
      </c>
      <c r="K495" s="270">
        <v>2315</v>
      </c>
      <c r="L495" s="270">
        <v>2250.1999999999998</v>
      </c>
      <c r="M495" s="270">
        <v>0.52664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9.15</v>
      </c>
      <c r="D496" s="286">
        <v>9.2166666666666668</v>
      </c>
      <c r="E496" s="271">
        <v>9.0333333333333332</v>
      </c>
      <c r="F496" s="271">
        <v>8.9166666666666661</v>
      </c>
      <c r="G496" s="271">
        <v>8.7333333333333325</v>
      </c>
      <c r="H496" s="271">
        <v>9.3333333333333339</v>
      </c>
      <c r="I496" s="271">
        <v>9.5166666666666675</v>
      </c>
      <c r="J496" s="271">
        <v>9.6333333333333346</v>
      </c>
      <c r="K496" s="270">
        <v>9.4</v>
      </c>
      <c r="L496" s="270">
        <v>9.1</v>
      </c>
      <c r="M496" s="270">
        <v>898.38115000000005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985.6</v>
      </c>
      <c r="D497" s="271">
        <v>987.61666666666667</v>
      </c>
      <c r="E497" s="271">
        <v>981.23333333333335</v>
      </c>
      <c r="F497" s="271">
        <v>976.86666666666667</v>
      </c>
      <c r="G497" s="271">
        <v>970.48333333333335</v>
      </c>
      <c r="H497" s="271">
        <v>991.98333333333335</v>
      </c>
      <c r="I497" s="271">
        <v>998.36666666666679</v>
      </c>
      <c r="J497" s="271">
        <v>1002.7333333333333</v>
      </c>
      <c r="K497" s="270">
        <v>994</v>
      </c>
      <c r="L497" s="270">
        <v>983.25</v>
      </c>
      <c r="M497" s="270">
        <v>8.0312199999999994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252.8</v>
      </c>
      <c r="D498" s="286">
        <v>252.48333333333335</v>
      </c>
      <c r="E498" s="271">
        <v>246.26666666666671</v>
      </c>
      <c r="F498" s="271">
        <v>239.73333333333335</v>
      </c>
      <c r="G498" s="271">
        <v>233.51666666666671</v>
      </c>
      <c r="H498" s="271">
        <v>259.01666666666671</v>
      </c>
      <c r="I498" s="271">
        <v>265.23333333333335</v>
      </c>
      <c r="J498" s="271">
        <v>271.76666666666671</v>
      </c>
      <c r="K498" s="270">
        <v>258.7</v>
      </c>
      <c r="L498" s="270">
        <v>245.95</v>
      </c>
      <c r="M498" s="270">
        <v>19.46819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74.25</v>
      </c>
      <c r="D499" s="286">
        <v>74.75</v>
      </c>
      <c r="E499" s="271">
        <v>73.599999999999994</v>
      </c>
      <c r="F499" s="271">
        <v>72.949999999999989</v>
      </c>
      <c r="G499" s="271">
        <v>71.799999999999983</v>
      </c>
      <c r="H499" s="271">
        <v>75.400000000000006</v>
      </c>
      <c r="I499" s="271">
        <v>76.550000000000011</v>
      </c>
      <c r="J499" s="271">
        <v>77.200000000000017</v>
      </c>
      <c r="K499" s="270">
        <v>75.900000000000006</v>
      </c>
      <c r="L499" s="270">
        <v>74.099999999999994</v>
      </c>
      <c r="M499" s="270">
        <v>12.811360000000001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664.5</v>
      </c>
      <c r="D500" s="286">
        <v>661.25</v>
      </c>
      <c r="E500" s="271">
        <v>653.25</v>
      </c>
      <c r="F500" s="271">
        <v>642</v>
      </c>
      <c r="G500" s="271">
        <v>634</v>
      </c>
      <c r="H500" s="271">
        <v>672.5</v>
      </c>
      <c r="I500" s="271">
        <v>680.5</v>
      </c>
      <c r="J500" s="271">
        <v>691.75</v>
      </c>
      <c r="K500" s="270">
        <v>669.25</v>
      </c>
      <c r="L500" s="270">
        <v>650</v>
      </c>
      <c r="M500" s="270">
        <v>3.6969599999999998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1799.35</v>
      </c>
      <c r="D501" s="286">
        <v>1798.2833333333335</v>
      </c>
      <c r="E501" s="271">
        <v>1786.416666666667</v>
      </c>
      <c r="F501" s="271">
        <v>1773.4833333333333</v>
      </c>
      <c r="G501" s="271">
        <v>1761.6166666666668</v>
      </c>
      <c r="H501" s="271">
        <v>1811.2166666666672</v>
      </c>
      <c r="I501" s="271">
        <v>1823.0833333333335</v>
      </c>
      <c r="J501" s="271">
        <v>1836.0166666666673</v>
      </c>
      <c r="K501" s="270">
        <v>1810.15</v>
      </c>
      <c r="L501" s="270">
        <v>1785.35</v>
      </c>
      <c r="M501" s="270">
        <v>0.49173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404.45</v>
      </c>
      <c r="D502" s="286">
        <v>404.34999999999997</v>
      </c>
      <c r="E502" s="271">
        <v>401.34999999999991</v>
      </c>
      <c r="F502" s="271">
        <v>398.24999999999994</v>
      </c>
      <c r="G502" s="271">
        <v>395.24999999999989</v>
      </c>
      <c r="H502" s="271">
        <v>407.44999999999993</v>
      </c>
      <c r="I502" s="271">
        <v>410.45000000000005</v>
      </c>
      <c r="J502" s="271">
        <v>413.54999999999995</v>
      </c>
      <c r="K502" s="270">
        <v>407.35</v>
      </c>
      <c r="L502" s="270">
        <v>401.25</v>
      </c>
      <c r="M502" s="270">
        <v>91.130809999999997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255.5</v>
      </c>
      <c r="D503" s="286">
        <v>253.45000000000002</v>
      </c>
      <c r="E503" s="271">
        <v>247.20000000000005</v>
      </c>
      <c r="F503" s="271">
        <v>238.90000000000003</v>
      </c>
      <c r="G503" s="271">
        <v>232.65000000000006</v>
      </c>
      <c r="H503" s="271">
        <v>261.75</v>
      </c>
      <c r="I503" s="271">
        <v>268</v>
      </c>
      <c r="J503" s="271">
        <v>276.3</v>
      </c>
      <c r="K503" s="270">
        <v>259.7</v>
      </c>
      <c r="L503" s="270">
        <v>245.15</v>
      </c>
      <c r="M503" s="270">
        <v>38.937579999999997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16.75</v>
      </c>
      <c r="D504" s="286">
        <v>16.816666666666666</v>
      </c>
      <c r="E504" s="271">
        <v>16.433333333333334</v>
      </c>
      <c r="F504" s="271">
        <v>16.116666666666667</v>
      </c>
      <c r="G504" s="271">
        <v>15.733333333333334</v>
      </c>
      <c r="H504" s="271">
        <v>17.133333333333333</v>
      </c>
      <c r="I504" s="271">
        <v>17.516666666666666</v>
      </c>
      <c r="J504" s="271">
        <v>17.833333333333332</v>
      </c>
      <c r="K504" s="270">
        <v>17.2</v>
      </c>
      <c r="L504" s="270">
        <v>16.5</v>
      </c>
      <c r="M504" s="270">
        <v>1262.4143200000001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9871.6</v>
      </c>
      <c r="D505" s="286">
        <v>9935.4</v>
      </c>
      <c r="E505" s="271">
        <v>9764.1999999999989</v>
      </c>
      <c r="F505" s="271">
        <v>9656.7999999999993</v>
      </c>
      <c r="G505" s="271">
        <v>9485.5999999999985</v>
      </c>
      <c r="H505" s="271">
        <v>10042.799999999999</v>
      </c>
      <c r="I505" s="271">
        <v>10214</v>
      </c>
      <c r="J505" s="271">
        <v>10321.4</v>
      </c>
      <c r="K505" s="270">
        <v>10106.6</v>
      </c>
      <c r="L505" s="270">
        <v>9828</v>
      </c>
      <c r="M505" s="270">
        <v>4.9860000000000002E-2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248.6</v>
      </c>
      <c r="D506" s="286">
        <v>250.1</v>
      </c>
      <c r="E506" s="271">
        <v>245.7</v>
      </c>
      <c r="F506" s="271">
        <v>242.79999999999998</v>
      </c>
      <c r="G506" s="271">
        <v>238.39999999999998</v>
      </c>
      <c r="H506" s="271">
        <v>253</v>
      </c>
      <c r="I506" s="271">
        <v>257.40000000000003</v>
      </c>
      <c r="J506" s="271">
        <v>260.3</v>
      </c>
      <c r="K506" s="270">
        <v>254.5</v>
      </c>
      <c r="L506" s="270">
        <v>247.2</v>
      </c>
      <c r="M506" s="270">
        <v>66.874420000000001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229.75</v>
      </c>
      <c r="D507" s="286">
        <v>230.53333333333333</v>
      </c>
      <c r="E507" s="271">
        <v>228.31666666666666</v>
      </c>
      <c r="F507" s="271">
        <v>226.88333333333333</v>
      </c>
      <c r="G507" s="271">
        <v>224.66666666666666</v>
      </c>
      <c r="H507" s="271">
        <v>231.96666666666667</v>
      </c>
      <c r="I507" s="271">
        <v>234.18333333333331</v>
      </c>
      <c r="J507" s="271">
        <v>235.61666666666667</v>
      </c>
      <c r="K507" s="270">
        <v>232.75</v>
      </c>
      <c r="L507" s="270">
        <v>229.1</v>
      </c>
      <c r="M507" s="270">
        <v>4.8045299999999997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59.7</v>
      </c>
      <c r="D508" s="286">
        <v>59.966666666666669</v>
      </c>
      <c r="E508" s="271">
        <v>59.13333333333334</v>
      </c>
      <c r="F508" s="271">
        <v>58.56666666666667</v>
      </c>
      <c r="G508" s="271">
        <v>57.733333333333341</v>
      </c>
      <c r="H508" s="271">
        <v>60.533333333333339</v>
      </c>
      <c r="I508" s="271">
        <v>61.366666666666667</v>
      </c>
      <c r="J508" s="271">
        <v>61.933333333333337</v>
      </c>
      <c r="K508" s="270">
        <v>60.8</v>
      </c>
      <c r="L508" s="270">
        <v>59.4</v>
      </c>
      <c r="M508" s="270">
        <v>701.86635999999999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371.45</v>
      </c>
      <c r="D509" s="271">
        <v>371.25</v>
      </c>
      <c r="E509" s="271">
        <v>368.7</v>
      </c>
      <c r="F509" s="271">
        <v>365.95</v>
      </c>
      <c r="G509" s="271">
        <v>363.4</v>
      </c>
      <c r="H509" s="271">
        <v>374</v>
      </c>
      <c r="I509" s="271">
        <v>376.54999999999995</v>
      </c>
      <c r="J509" s="270">
        <v>379.3</v>
      </c>
      <c r="K509" s="270">
        <v>373.8</v>
      </c>
      <c r="L509" s="270">
        <v>368.5</v>
      </c>
      <c r="M509" s="241">
        <v>5.2017699999999998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1644.75</v>
      </c>
      <c r="D510" s="271">
        <v>1638.5833333333333</v>
      </c>
      <c r="E510" s="271">
        <v>1626.1666666666665</v>
      </c>
      <c r="F510" s="271">
        <v>1607.5833333333333</v>
      </c>
      <c r="G510" s="271">
        <v>1595.1666666666665</v>
      </c>
      <c r="H510" s="271">
        <v>1657.1666666666665</v>
      </c>
      <c r="I510" s="271">
        <v>1669.583333333333</v>
      </c>
      <c r="J510" s="270">
        <v>1688.1666666666665</v>
      </c>
      <c r="K510" s="270">
        <v>1651</v>
      </c>
      <c r="L510" s="270">
        <v>1620</v>
      </c>
      <c r="M510" s="241">
        <v>0.16291</v>
      </c>
      <c r="N510" s="1"/>
      <c r="O510" s="1"/>
    </row>
    <row r="511" spans="1:15" ht="12.75" customHeight="1">
      <c r="B511" s="1" t="s">
        <v>529</v>
      </c>
      <c r="C511" s="1">
        <v>2147.0500000000002</v>
      </c>
      <c r="D511" s="1">
        <v>2148.3833333333332</v>
      </c>
      <c r="E511" s="1">
        <v>2126.7666666666664</v>
      </c>
      <c r="F511" s="1">
        <v>2106.4833333333331</v>
      </c>
      <c r="G511" s="1">
        <v>2084.8666666666663</v>
      </c>
      <c r="H511" s="1">
        <v>2168.6666666666665</v>
      </c>
      <c r="I511" s="1">
        <v>2190.2833333333333</v>
      </c>
      <c r="J511" s="1">
        <v>2210.5666666666666</v>
      </c>
      <c r="K511" s="1">
        <v>2170</v>
      </c>
      <c r="L511" s="1">
        <v>2128.1</v>
      </c>
      <c r="M511" s="1">
        <v>0.21965999999999999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4"/>
      <c r="B5" s="445"/>
      <c r="C5" s="444"/>
      <c r="D5" s="44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46" t="s">
        <v>531</v>
      </c>
      <c r="C7" s="445"/>
      <c r="D7" s="7">
        <f>Main!B10</f>
        <v>44811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44810</v>
      </c>
      <c r="B10" s="29">
        <v>543453</v>
      </c>
      <c r="C10" s="28" t="s">
        <v>1018</v>
      </c>
      <c r="D10" s="28" t="s">
        <v>1019</v>
      </c>
      <c r="E10" s="28" t="s">
        <v>541</v>
      </c>
      <c r="F10" s="87">
        <v>33000</v>
      </c>
      <c r="G10" s="29">
        <v>58.58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44810</v>
      </c>
      <c r="B11" s="29">
        <v>531297</v>
      </c>
      <c r="C11" s="28" t="s">
        <v>1020</v>
      </c>
      <c r="D11" s="28" t="s">
        <v>1021</v>
      </c>
      <c r="E11" s="28" t="s">
        <v>541</v>
      </c>
      <c r="F11" s="87">
        <v>36140</v>
      </c>
      <c r="G11" s="29">
        <v>65.05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44810</v>
      </c>
      <c r="B12" s="29">
        <v>531297</v>
      </c>
      <c r="C12" s="28" t="s">
        <v>1020</v>
      </c>
      <c r="D12" s="28" t="s">
        <v>1021</v>
      </c>
      <c r="E12" s="28" t="s">
        <v>540</v>
      </c>
      <c r="F12" s="87">
        <v>47299</v>
      </c>
      <c r="G12" s="29">
        <v>65.64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44810</v>
      </c>
      <c r="B13" s="29">
        <v>531297</v>
      </c>
      <c r="C13" s="28" t="s">
        <v>1020</v>
      </c>
      <c r="D13" s="28" t="s">
        <v>999</v>
      </c>
      <c r="E13" s="28" t="s">
        <v>541</v>
      </c>
      <c r="F13" s="87">
        <v>215207</v>
      </c>
      <c r="G13" s="29">
        <v>66.3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44810</v>
      </c>
      <c r="B14" s="29">
        <v>531297</v>
      </c>
      <c r="C14" s="28" t="s">
        <v>1020</v>
      </c>
      <c r="D14" s="28" t="s">
        <v>866</v>
      </c>
      <c r="E14" s="28" t="s">
        <v>540</v>
      </c>
      <c r="F14" s="87">
        <v>53387</v>
      </c>
      <c r="G14" s="29">
        <v>65.069999999999993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44810</v>
      </c>
      <c r="B15" s="29">
        <v>531297</v>
      </c>
      <c r="C15" s="28" t="s">
        <v>1020</v>
      </c>
      <c r="D15" s="28" t="s">
        <v>866</v>
      </c>
      <c r="E15" s="28" t="s">
        <v>541</v>
      </c>
      <c r="F15" s="87">
        <v>3387</v>
      </c>
      <c r="G15" s="29">
        <v>65.849999999999994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44810</v>
      </c>
      <c r="B16" s="29">
        <v>539301</v>
      </c>
      <c r="C16" s="28" t="s">
        <v>1022</v>
      </c>
      <c r="D16" s="28" t="s">
        <v>1023</v>
      </c>
      <c r="E16" s="28" t="s">
        <v>540</v>
      </c>
      <c r="F16" s="87">
        <v>500000</v>
      </c>
      <c r="G16" s="29">
        <v>228.5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44810</v>
      </c>
      <c r="B17" s="29">
        <v>539301</v>
      </c>
      <c r="C17" s="28" t="s">
        <v>1022</v>
      </c>
      <c r="D17" s="28" t="s">
        <v>1024</v>
      </c>
      <c r="E17" s="28" t="s">
        <v>541</v>
      </c>
      <c r="F17" s="87">
        <v>600000</v>
      </c>
      <c r="G17" s="29">
        <v>228.5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44810</v>
      </c>
      <c r="B18" s="29">
        <v>509053</v>
      </c>
      <c r="C18" s="28" t="s">
        <v>1025</v>
      </c>
      <c r="D18" s="28" t="s">
        <v>866</v>
      </c>
      <c r="E18" s="28" t="s">
        <v>540</v>
      </c>
      <c r="F18" s="87">
        <v>334307</v>
      </c>
      <c r="G18" s="29">
        <v>20.02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44810</v>
      </c>
      <c r="B19" s="29">
        <v>509053</v>
      </c>
      <c r="C19" s="28" t="s">
        <v>1025</v>
      </c>
      <c r="D19" s="28" t="s">
        <v>866</v>
      </c>
      <c r="E19" s="28" t="s">
        <v>541</v>
      </c>
      <c r="F19" s="87">
        <v>222955</v>
      </c>
      <c r="G19" s="29">
        <v>19.96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44810</v>
      </c>
      <c r="B20" s="29">
        <v>524687</v>
      </c>
      <c r="C20" s="28" t="s">
        <v>1026</v>
      </c>
      <c r="D20" s="28" t="s">
        <v>999</v>
      </c>
      <c r="E20" s="28" t="s">
        <v>541</v>
      </c>
      <c r="F20" s="87">
        <v>1000000</v>
      </c>
      <c r="G20" s="29">
        <v>21.41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44810</v>
      </c>
      <c r="B21" s="29">
        <v>543439</v>
      </c>
      <c r="C21" s="28" t="s">
        <v>1027</v>
      </c>
      <c r="D21" s="28" t="s">
        <v>1028</v>
      </c>
      <c r="E21" s="28" t="s">
        <v>540</v>
      </c>
      <c r="F21" s="87">
        <v>22000</v>
      </c>
      <c r="G21" s="29">
        <v>18.010000000000002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44810</v>
      </c>
      <c r="B22" s="29">
        <v>540023</v>
      </c>
      <c r="C22" s="28" t="s">
        <v>969</v>
      </c>
      <c r="D22" s="28" t="s">
        <v>970</v>
      </c>
      <c r="E22" s="28" t="s">
        <v>541</v>
      </c>
      <c r="F22" s="87">
        <v>229342</v>
      </c>
      <c r="G22" s="29">
        <v>138.30000000000001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44810</v>
      </c>
      <c r="B23" s="29">
        <v>539405</v>
      </c>
      <c r="C23" s="28" t="s">
        <v>1029</v>
      </c>
      <c r="D23" s="28" t="s">
        <v>1030</v>
      </c>
      <c r="E23" s="28" t="s">
        <v>541</v>
      </c>
      <c r="F23" s="87">
        <v>27769</v>
      </c>
      <c r="G23" s="29">
        <v>19.7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44810</v>
      </c>
      <c r="B24" s="29">
        <v>539405</v>
      </c>
      <c r="C24" s="28" t="s">
        <v>1029</v>
      </c>
      <c r="D24" s="28" t="s">
        <v>1031</v>
      </c>
      <c r="E24" s="28" t="s">
        <v>540</v>
      </c>
      <c r="F24" s="87">
        <v>50600</v>
      </c>
      <c r="G24" s="29">
        <v>19.7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44810</v>
      </c>
      <c r="B25" s="29">
        <v>539405</v>
      </c>
      <c r="C25" s="28" t="s">
        <v>1029</v>
      </c>
      <c r="D25" s="28" t="s">
        <v>1032</v>
      </c>
      <c r="E25" s="28" t="s">
        <v>541</v>
      </c>
      <c r="F25" s="87">
        <v>50600</v>
      </c>
      <c r="G25" s="29">
        <v>19.7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44810</v>
      </c>
      <c r="B26" s="29">
        <v>542724</v>
      </c>
      <c r="C26" s="28" t="s">
        <v>1033</v>
      </c>
      <c r="D26" s="28" t="s">
        <v>1034</v>
      </c>
      <c r="E26" s="28" t="s">
        <v>541</v>
      </c>
      <c r="F26" s="87">
        <v>498590</v>
      </c>
      <c r="G26" s="29">
        <v>2.5499999999999998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44810</v>
      </c>
      <c r="B27" s="29">
        <v>512441</v>
      </c>
      <c r="C27" s="28" t="s">
        <v>1035</v>
      </c>
      <c r="D27" s="28" t="s">
        <v>1036</v>
      </c>
      <c r="E27" s="28" t="s">
        <v>540</v>
      </c>
      <c r="F27" s="87">
        <v>10730</v>
      </c>
      <c r="G27" s="29">
        <v>102.86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44810</v>
      </c>
      <c r="B28" s="29">
        <v>537707</v>
      </c>
      <c r="C28" s="28" t="s">
        <v>1037</v>
      </c>
      <c r="D28" s="28" t="s">
        <v>1038</v>
      </c>
      <c r="E28" s="28" t="s">
        <v>541</v>
      </c>
      <c r="F28" s="87">
        <v>111035</v>
      </c>
      <c r="G28" s="29">
        <v>36.72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44810</v>
      </c>
      <c r="B29" s="29">
        <v>537707</v>
      </c>
      <c r="C29" s="28" t="s">
        <v>1037</v>
      </c>
      <c r="D29" s="28" t="s">
        <v>1039</v>
      </c>
      <c r="E29" s="28" t="s">
        <v>541</v>
      </c>
      <c r="F29" s="87">
        <v>170000</v>
      </c>
      <c r="G29" s="29">
        <v>36.700000000000003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44810</v>
      </c>
      <c r="B30" s="29">
        <v>537707</v>
      </c>
      <c r="C30" s="28" t="s">
        <v>1037</v>
      </c>
      <c r="D30" s="28" t="s">
        <v>1040</v>
      </c>
      <c r="E30" s="28" t="s">
        <v>540</v>
      </c>
      <c r="F30" s="87">
        <v>100000</v>
      </c>
      <c r="G30" s="29">
        <v>36.700000000000003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44810</v>
      </c>
      <c r="B31" s="29">
        <v>537707</v>
      </c>
      <c r="C31" s="28" t="s">
        <v>1037</v>
      </c>
      <c r="D31" s="28" t="s">
        <v>978</v>
      </c>
      <c r="E31" s="28" t="s">
        <v>540</v>
      </c>
      <c r="F31" s="87">
        <v>200000</v>
      </c>
      <c r="G31" s="29">
        <v>36.700000000000003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44810</v>
      </c>
      <c r="B32" s="29">
        <v>540614</v>
      </c>
      <c r="C32" s="28" t="s">
        <v>1041</v>
      </c>
      <c r="D32" s="28" t="s">
        <v>934</v>
      </c>
      <c r="E32" s="28" t="s">
        <v>540</v>
      </c>
      <c r="F32" s="87">
        <v>930784</v>
      </c>
      <c r="G32" s="29">
        <v>3.44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44810</v>
      </c>
      <c r="B33" s="29">
        <v>543538</v>
      </c>
      <c r="C33" s="28" t="s">
        <v>1042</v>
      </c>
      <c r="D33" s="28" t="s">
        <v>1043</v>
      </c>
      <c r="E33" s="28" t="s">
        <v>541</v>
      </c>
      <c r="F33" s="87">
        <v>25600</v>
      </c>
      <c r="G33" s="29">
        <v>163.59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44810</v>
      </c>
      <c r="B34" s="29">
        <v>543538</v>
      </c>
      <c r="C34" s="28" t="s">
        <v>1042</v>
      </c>
      <c r="D34" s="28" t="s">
        <v>1043</v>
      </c>
      <c r="E34" s="28" t="s">
        <v>540</v>
      </c>
      <c r="F34" s="87">
        <v>3200</v>
      </c>
      <c r="G34" s="29">
        <v>157.9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44810</v>
      </c>
      <c r="B35" s="29">
        <v>590126</v>
      </c>
      <c r="C35" s="28" t="s">
        <v>935</v>
      </c>
      <c r="D35" s="28" t="s">
        <v>866</v>
      </c>
      <c r="E35" s="28" t="s">
        <v>541</v>
      </c>
      <c r="F35" s="87">
        <v>147777</v>
      </c>
      <c r="G35" s="29">
        <v>7.01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44810</v>
      </c>
      <c r="B36" s="29">
        <v>531531</v>
      </c>
      <c r="C36" s="28" t="s">
        <v>376</v>
      </c>
      <c r="D36" s="28" t="s">
        <v>1044</v>
      </c>
      <c r="E36" s="28" t="s">
        <v>541</v>
      </c>
      <c r="F36" s="87">
        <v>2720000</v>
      </c>
      <c r="G36" s="29">
        <v>987.8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44810</v>
      </c>
      <c r="B37" s="29">
        <v>540377</v>
      </c>
      <c r="C37" s="28" t="s">
        <v>1045</v>
      </c>
      <c r="D37" s="28" t="s">
        <v>1046</v>
      </c>
      <c r="E37" s="28" t="s">
        <v>540</v>
      </c>
      <c r="F37" s="87">
        <v>18000</v>
      </c>
      <c r="G37" s="29">
        <v>133.13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44810</v>
      </c>
      <c r="B38" s="29">
        <v>540377</v>
      </c>
      <c r="C38" s="28" t="s">
        <v>1045</v>
      </c>
      <c r="D38" s="28" t="s">
        <v>1047</v>
      </c>
      <c r="E38" s="28" t="s">
        <v>541</v>
      </c>
      <c r="F38" s="87">
        <v>18000</v>
      </c>
      <c r="G38" s="29">
        <v>132.65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44810</v>
      </c>
      <c r="B39" s="29">
        <v>540377</v>
      </c>
      <c r="C39" s="28" t="s">
        <v>1045</v>
      </c>
      <c r="D39" s="28" t="s">
        <v>1048</v>
      </c>
      <c r="E39" s="28" t="s">
        <v>540</v>
      </c>
      <c r="F39" s="87">
        <v>18000</v>
      </c>
      <c r="G39" s="29">
        <v>133.28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44810</v>
      </c>
      <c r="B40" s="29">
        <v>540377</v>
      </c>
      <c r="C40" s="28" t="s">
        <v>1045</v>
      </c>
      <c r="D40" s="28" t="s">
        <v>1049</v>
      </c>
      <c r="E40" s="28" t="s">
        <v>541</v>
      </c>
      <c r="F40" s="87">
        <v>18000</v>
      </c>
      <c r="G40" s="29">
        <v>133.07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44810</v>
      </c>
      <c r="B41" s="29">
        <v>538928</v>
      </c>
      <c r="C41" s="28" t="s">
        <v>1050</v>
      </c>
      <c r="D41" s="28" t="s">
        <v>1051</v>
      </c>
      <c r="E41" s="28" t="s">
        <v>540</v>
      </c>
      <c r="F41" s="87">
        <v>106500</v>
      </c>
      <c r="G41" s="29">
        <v>30.75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44810</v>
      </c>
      <c r="B42" s="29">
        <v>538928</v>
      </c>
      <c r="C42" s="28" t="s">
        <v>1050</v>
      </c>
      <c r="D42" s="28" t="s">
        <v>1052</v>
      </c>
      <c r="E42" s="28" t="s">
        <v>541</v>
      </c>
      <c r="F42" s="87">
        <v>90000</v>
      </c>
      <c r="G42" s="29">
        <v>30.75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44810</v>
      </c>
      <c r="B43" s="29">
        <v>540360</v>
      </c>
      <c r="C43" s="28" t="s">
        <v>937</v>
      </c>
      <c r="D43" s="28" t="s">
        <v>938</v>
      </c>
      <c r="E43" s="28" t="s">
        <v>540</v>
      </c>
      <c r="F43" s="87">
        <v>45573</v>
      </c>
      <c r="G43" s="29">
        <v>161.80000000000001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44810</v>
      </c>
      <c r="B44" s="29">
        <v>519279</v>
      </c>
      <c r="C44" s="28" t="s">
        <v>973</v>
      </c>
      <c r="D44" s="28" t="s">
        <v>974</v>
      </c>
      <c r="E44" s="28" t="s">
        <v>541</v>
      </c>
      <c r="F44" s="87">
        <v>27155</v>
      </c>
      <c r="G44" s="29">
        <v>5.79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44810</v>
      </c>
      <c r="B45" s="29">
        <v>543207</v>
      </c>
      <c r="C45" s="28" t="s">
        <v>1053</v>
      </c>
      <c r="D45" s="28" t="s">
        <v>1054</v>
      </c>
      <c r="E45" s="28" t="s">
        <v>541</v>
      </c>
      <c r="F45" s="87">
        <v>59789</v>
      </c>
      <c r="G45" s="29">
        <v>5.67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44810</v>
      </c>
      <c r="B46" s="29">
        <v>543578</v>
      </c>
      <c r="C46" s="28" t="s">
        <v>888</v>
      </c>
      <c r="D46" s="28" t="s">
        <v>1055</v>
      </c>
      <c r="E46" s="28" t="s">
        <v>541</v>
      </c>
      <c r="F46" s="87">
        <v>12000</v>
      </c>
      <c r="G46" s="29">
        <v>68.599999999999994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44810</v>
      </c>
      <c r="B47" s="29">
        <v>543578</v>
      </c>
      <c r="C47" s="28" t="s">
        <v>888</v>
      </c>
      <c r="D47" s="28" t="s">
        <v>936</v>
      </c>
      <c r="E47" s="28" t="s">
        <v>541</v>
      </c>
      <c r="F47" s="87">
        <v>12000</v>
      </c>
      <c r="G47" s="29">
        <v>68.599999999999994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44810</v>
      </c>
      <c r="B48" s="29">
        <v>543578</v>
      </c>
      <c r="C48" s="28" t="s">
        <v>888</v>
      </c>
      <c r="D48" s="28" t="s">
        <v>975</v>
      </c>
      <c r="E48" s="28" t="s">
        <v>541</v>
      </c>
      <c r="F48" s="87">
        <v>20000</v>
      </c>
      <c r="G48" s="29">
        <v>67.45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44810</v>
      </c>
      <c r="B49" s="29">
        <v>543578</v>
      </c>
      <c r="C49" s="28" t="s">
        <v>888</v>
      </c>
      <c r="D49" s="28" t="s">
        <v>976</v>
      </c>
      <c r="E49" s="28" t="s">
        <v>541</v>
      </c>
      <c r="F49" s="87">
        <v>24000</v>
      </c>
      <c r="G49" s="29">
        <v>67.930000000000007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44810</v>
      </c>
      <c r="B50" s="29">
        <v>543578</v>
      </c>
      <c r="C50" s="28" t="s">
        <v>888</v>
      </c>
      <c r="D50" s="28" t="s">
        <v>977</v>
      </c>
      <c r="E50" s="28" t="s">
        <v>541</v>
      </c>
      <c r="F50" s="87">
        <v>40000</v>
      </c>
      <c r="G50" s="29">
        <v>68.59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44810</v>
      </c>
      <c r="B51" s="29">
        <v>535657</v>
      </c>
      <c r="C51" s="28" t="s">
        <v>1056</v>
      </c>
      <c r="D51" s="28" t="s">
        <v>1057</v>
      </c>
      <c r="E51" s="28" t="s">
        <v>540</v>
      </c>
      <c r="F51" s="87">
        <v>100000</v>
      </c>
      <c r="G51" s="29">
        <v>17.52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44810</v>
      </c>
      <c r="B52" s="29">
        <v>540198</v>
      </c>
      <c r="C52" s="28" t="s">
        <v>1058</v>
      </c>
      <c r="D52" s="28" t="s">
        <v>972</v>
      </c>
      <c r="E52" s="28" t="s">
        <v>541</v>
      </c>
      <c r="F52" s="87">
        <v>18548</v>
      </c>
      <c r="G52" s="29">
        <v>51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44810</v>
      </c>
      <c r="B53" s="29">
        <v>540198</v>
      </c>
      <c r="C53" s="28" t="s">
        <v>1058</v>
      </c>
      <c r="D53" s="28" t="s">
        <v>972</v>
      </c>
      <c r="E53" s="28" t="s">
        <v>540</v>
      </c>
      <c r="F53" s="87">
        <v>30361</v>
      </c>
      <c r="G53" s="29">
        <v>50.91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44810</v>
      </c>
      <c r="B54" s="29">
        <v>530095</v>
      </c>
      <c r="C54" s="28" t="s">
        <v>1059</v>
      </c>
      <c r="D54" s="28" t="s">
        <v>1060</v>
      </c>
      <c r="E54" s="28" t="s">
        <v>541</v>
      </c>
      <c r="F54" s="87">
        <v>64513</v>
      </c>
      <c r="G54" s="29">
        <v>30.4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44810</v>
      </c>
      <c r="B55" s="29">
        <v>530095</v>
      </c>
      <c r="C55" s="28" t="s">
        <v>1059</v>
      </c>
      <c r="D55" s="28" t="s">
        <v>1061</v>
      </c>
      <c r="E55" s="28" t="s">
        <v>540</v>
      </c>
      <c r="F55" s="87">
        <v>150000</v>
      </c>
      <c r="G55" s="29">
        <v>30.4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44810</v>
      </c>
      <c r="B56" s="29">
        <v>530095</v>
      </c>
      <c r="C56" s="28" t="s">
        <v>1059</v>
      </c>
      <c r="D56" s="28" t="s">
        <v>1062</v>
      </c>
      <c r="E56" s="28" t="s">
        <v>541</v>
      </c>
      <c r="F56" s="87">
        <v>80000</v>
      </c>
      <c r="G56" s="29">
        <v>30.4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44810</v>
      </c>
      <c r="B57" s="29">
        <v>500069</v>
      </c>
      <c r="C57" s="28" t="s">
        <v>1063</v>
      </c>
      <c r="D57" s="28" t="s">
        <v>1064</v>
      </c>
      <c r="E57" s="28" t="s">
        <v>540</v>
      </c>
      <c r="F57" s="87">
        <v>165000</v>
      </c>
      <c r="G57" s="29">
        <v>242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44810</v>
      </c>
      <c r="B58" s="29">
        <v>500069</v>
      </c>
      <c r="C58" s="28" t="s">
        <v>1063</v>
      </c>
      <c r="D58" s="28" t="s">
        <v>1065</v>
      </c>
      <c r="E58" s="28" t="s">
        <v>541</v>
      </c>
      <c r="F58" s="87">
        <v>165000</v>
      </c>
      <c r="G58" s="29">
        <v>242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44810</v>
      </c>
      <c r="B59" s="29">
        <v>531667</v>
      </c>
      <c r="C59" s="28" t="s">
        <v>1066</v>
      </c>
      <c r="D59" s="28" t="s">
        <v>1067</v>
      </c>
      <c r="E59" s="28" t="s">
        <v>541</v>
      </c>
      <c r="F59" s="87">
        <v>41500</v>
      </c>
      <c r="G59" s="29">
        <v>42.81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44810</v>
      </c>
      <c r="B60" s="29">
        <v>540821</v>
      </c>
      <c r="C60" s="28" t="s">
        <v>979</v>
      </c>
      <c r="D60" s="28" t="s">
        <v>980</v>
      </c>
      <c r="E60" s="28" t="s">
        <v>541</v>
      </c>
      <c r="F60" s="87">
        <v>1000000</v>
      </c>
      <c r="G60" s="29">
        <v>20.8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44810</v>
      </c>
      <c r="B61" s="29">
        <v>542753</v>
      </c>
      <c r="C61" s="28" t="s">
        <v>1068</v>
      </c>
      <c r="D61" s="28" t="s">
        <v>895</v>
      </c>
      <c r="E61" s="28" t="s">
        <v>541</v>
      </c>
      <c r="F61" s="87">
        <v>1760176</v>
      </c>
      <c r="G61" s="29">
        <v>6.13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44810</v>
      </c>
      <c r="B62" s="29">
        <v>538875</v>
      </c>
      <c r="C62" s="28" t="s">
        <v>939</v>
      </c>
      <c r="D62" s="28" t="s">
        <v>1069</v>
      </c>
      <c r="E62" s="28" t="s">
        <v>540</v>
      </c>
      <c r="F62" s="87">
        <v>51010</v>
      </c>
      <c r="G62" s="29">
        <v>22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44810</v>
      </c>
      <c r="B63" s="29">
        <v>543536</v>
      </c>
      <c r="C63" s="28" t="s">
        <v>1070</v>
      </c>
      <c r="D63" s="28" t="s">
        <v>1071</v>
      </c>
      <c r="E63" s="28" t="s">
        <v>540</v>
      </c>
      <c r="F63" s="87">
        <v>48000</v>
      </c>
      <c r="G63" s="29">
        <v>9.5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44810</v>
      </c>
      <c r="B64" s="29">
        <v>538923</v>
      </c>
      <c r="C64" s="28" t="s">
        <v>940</v>
      </c>
      <c r="D64" s="28" t="s">
        <v>941</v>
      </c>
      <c r="E64" s="28" t="s">
        <v>541</v>
      </c>
      <c r="F64" s="87">
        <v>50000</v>
      </c>
      <c r="G64" s="29">
        <v>28.5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44810</v>
      </c>
      <c r="B65" s="29">
        <v>531982</v>
      </c>
      <c r="C65" s="28" t="s">
        <v>1072</v>
      </c>
      <c r="D65" s="28" t="s">
        <v>1073</v>
      </c>
      <c r="E65" s="28" t="s">
        <v>540</v>
      </c>
      <c r="F65" s="87">
        <v>39848</v>
      </c>
      <c r="G65" s="29">
        <v>12.22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44810</v>
      </c>
      <c r="B66" s="29">
        <v>531982</v>
      </c>
      <c r="C66" s="28" t="s">
        <v>1072</v>
      </c>
      <c r="D66" s="28" t="s">
        <v>1074</v>
      </c>
      <c r="E66" s="28" t="s">
        <v>541</v>
      </c>
      <c r="F66" s="87">
        <v>38801</v>
      </c>
      <c r="G66" s="29">
        <v>12.22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44810</v>
      </c>
      <c r="B67" s="29">
        <v>519242</v>
      </c>
      <c r="C67" s="28" t="s">
        <v>1075</v>
      </c>
      <c r="D67" s="28" t="s">
        <v>1076</v>
      </c>
      <c r="E67" s="28" t="s">
        <v>541</v>
      </c>
      <c r="F67" s="87">
        <v>9000</v>
      </c>
      <c r="G67" s="29">
        <v>39.35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44810</v>
      </c>
      <c r="B68" s="29">
        <v>519242</v>
      </c>
      <c r="C68" s="28" t="s">
        <v>1075</v>
      </c>
      <c r="D68" s="28" t="s">
        <v>971</v>
      </c>
      <c r="E68" s="28" t="s">
        <v>540</v>
      </c>
      <c r="F68" s="87">
        <v>12493</v>
      </c>
      <c r="G68" s="29">
        <v>39.35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44810</v>
      </c>
      <c r="B69" s="29">
        <v>511447</v>
      </c>
      <c r="C69" s="28" t="s">
        <v>910</v>
      </c>
      <c r="D69" s="28" t="s">
        <v>1077</v>
      </c>
      <c r="E69" s="28" t="s">
        <v>540</v>
      </c>
      <c r="F69" s="87">
        <v>152982</v>
      </c>
      <c r="G69" s="29">
        <v>12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44810</v>
      </c>
      <c r="B70" s="29">
        <v>511447</v>
      </c>
      <c r="C70" s="28" t="s">
        <v>910</v>
      </c>
      <c r="D70" s="28" t="s">
        <v>981</v>
      </c>
      <c r="E70" s="28" t="s">
        <v>541</v>
      </c>
      <c r="F70" s="87">
        <v>200000</v>
      </c>
      <c r="G70" s="29">
        <v>12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44810</v>
      </c>
      <c r="B71" s="29">
        <v>539268</v>
      </c>
      <c r="C71" s="28" t="s">
        <v>275</v>
      </c>
      <c r="D71" s="28" t="s">
        <v>1078</v>
      </c>
      <c r="E71" s="28" t="s">
        <v>541</v>
      </c>
      <c r="F71" s="87">
        <v>21789164</v>
      </c>
      <c r="G71" s="29">
        <v>560.04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44810</v>
      </c>
      <c r="B72" s="29">
        <v>539268</v>
      </c>
      <c r="C72" s="28" t="s">
        <v>275</v>
      </c>
      <c r="D72" s="28" t="s">
        <v>1079</v>
      </c>
      <c r="E72" s="28" t="s">
        <v>540</v>
      </c>
      <c r="F72" s="87">
        <v>2828510</v>
      </c>
      <c r="G72" s="29">
        <v>560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44810</v>
      </c>
      <c r="B73" s="29">
        <v>540955</v>
      </c>
      <c r="C73" s="28" t="s">
        <v>1080</v>
      </c>
      <c r="D73" s="28" t="s">
        <v>1081</v>
      </c>
      <c r="E73" s="28" t="s">
        <v>540</v>
      </c>
      <c r="F73" s="87">
        <v>250000</v>
      </c>
      <c r="G73" s="29">
        <v>19.8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44810</v>
      </c>
      <c r="B74" s="29">
        <v>540955</v>
      </c>
      <c r="C74" s="28" t="s">
        <v>1080</v>
      </c>
      <c r="D74" s="28" t="s">
        <v>1082</v>
      </c>
      <c r="E74" s="28" t="s">
        <v>541</v>
      </c>
      <c r="F74" s="87">
        <v>300000</v>
      </c>
      <c r="G74" s="29">
        <v>19.8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44810</v>
      </c>
      <c r="B75" s="29">
        <v>543310</v>
      </c>
      <c r="C75" s="28" t="s">
        <v>1083</v>
      </c>
      <c r="D75" s="28" t="s">
        <v>1084</v>
      </c>
      <c r="E75" s="28" t="s">
        <v>540</v>
      </c>
      <c r="F75" s="87">
        <v>12000</v>
      </c>
      <c r="G75" s="29">
        <v>90.23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44810</v>
      </c>
      <c r="B76" s="29">
        <v>543310</v>
      </c>
      <c r="C76" s="28" t="s">
        <v>1083</v>
      </c>
      <c r="D76" s="28" t="s">
        <v>1085</v>
      </c>
      <c r="E76" s="28" t="s">
        <v>541</v>
      </c>
      <c r="F76" s="87">
        <v>10000</v>
      </c>
      <c r="G76" s="29">
        <v>91.05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44810</v>
      </c>
      <c r="B77" s="29">
        <v>539402</v>
      </c>
      <c r="C77" s="28" t="s">
        <v>942</v>
      </c>
      <c r="D77" s="28" t="s">
        <v>1086</v>
      </c>
      <c r="E77" s="28" t="s">
        <v>541</v>
      </c>
      <c r="F77" s="87">
        <v>94417</v>
      </c>
      <c r="G77" s="29">
        <v>16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44810</v>
      </c>
      <c r="B78" s="29">
        <v>539402</v>
      </c>
      <c r="C78" s="28" t="s">
        <v>942</v>
      </c>
      <c r="D78" s="28" t="s">
        <v>943</v>
      </c>
      <c r="E78" s="28" t="s">
        <v>541</v>
      </c>
      <c r="F78" s="87">
        <v>250000</v>
      </c>
      <c r="G78" s="29">
        <v>16.010000000000002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44810</v>
      </c>
      <c r="B79" s="29">
        <v>539402</v>
      </c>
      <c r="C79" s="28" t="s">
        <v>942</v>
      </c>
      <c r="D79" s="28" t="s">
        <v>1087</v>
      </c>
      <c r="E79" s="28" t="s">
        <v>540</v>
      </c>
      <c r="F79" s="87">
        <v>124005</v>
      </c>
      <c r="G79" s="29">
        <v>16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44810</v>
      </c>
      <c r="B80" s="29">
        <v>539402</v>
      </c>
      <c r="C80" s="28" t="s">
        <v>942</v>
      </c>
      <c r="D80" s="28" t="s">
        <v>1088</v>
      </c>
      <c r="E80" s="28" t="s">
        <v>540</v>
      </c>
      <c r="F80" s="87">
        <v>62470</v>
      </c>
      <c r="G80" s="29">
        <v>16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44810</v>
      </c>
      <c r="B81" s="29">
        <v>536672</v>
      </c>
      <c r="C81" s="28" t="s">
        <v>1089</v>
      </c>
      <c r="D81" s="28" t="s">
        <v>1090</v>
      </c>
      <c r="E81" s="28" t="s">
        <v>541</v>
      </c>
      <c r="F81" s="87">
        <v>112246</v>
      </c>
      <c r="G81" s="29">
        <v>16.850000000000001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44810</v>
      </c>
      <c r="B82" s="29">
        <v>536672</v>
      </c>
      <c r="C82" s="28" t="s">
        <v>1089</v>
      </c>
      <c r="D82" s="28" t="s">
        <v>866</v>
      </c>
      <c r="E82" s="28" t="s">
        <v>541</v>
      </c>
      <c r="F82" s="87">
        <v>120401</v>
      </c>
      <c r="G82" s="29">
        <v>18.28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44810</v>
      </c>
      <c r="B83" s="29">
        <v>539337</v>
      </c>
      <c r="C83" s="28" t="s">
        <v>982</v>
      </c>
      <c r="D83" s="28" t="s">
        <v>983</v>
      </c>
      <c r="E83" s="28" t="s">
        <v>541</v>
      </c>
      <c r="F83" s="87">
        <v>126000</v>
      </c>
      <c r="G83" s="29">
        <v>126.75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44810</v>
      </c>
      <c r="B84" s="29">
        <v>539337</v>
      </c>
      <c r="C84" s="28" t="s">
        <v>982</v>
      </c>
      <c r="D84" s="28" t="s">
        <v>1091</v>
      </c>
      <c r="E84" s="28" t="s">
        <v>541</v>
      </c>
      <c r="F84" s="87">
        <v>187600</v>
      </c>
      <c r="G84" s="29">
        <v>126.44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44810</v>
      </c>
      <c r="B85" s="29">
        <v>503675</v>
      </c>
      <c r="C85" s="28" t="s">
        <v>984</v>
      </c>
      <c r="D85" s="28" t="s">
        <v>985</v>
      </c>
      <c r="E85" s="28" t="s">
        <v>541</v>
      </c>
      <c r="F85" s="87">
        <v>500000</v>
      </c>
      <c r="G85" s="29">
        <v>1.48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44810</v>
      </c>
      <c r="B86" s="29">
        <v>503675</v>
      </c>
      <c r="C86" s="28" t="s">
        <v>984</v>
      </c>
      <c r="D86" s="28" t="s">
        <v>986</v>
      </c>
      <c r="E86" s="28" t="s">
        <v>540</v>
      </c>
      <c r="F86" s="87">
        <v>520000</v>
      </c>
      <c r="G86" s="29">
        <v>1.48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44810</v>
      </c>
      <c r="B87" s="29">
        <v>524661</v>
      </c>
      <c r="C87" s="28" t="s">
        <v>896</v>
      </c>
      <c r="D87" s="28" t="s">
        <v>1092</v>
      </c>
      <c r="E87" s="28" t="s">
        <v>541</v>
      </c>
      <c r="F87" s="87">
        <v>250000</v>
      </c>
      <c r="G87" s="29">
        <v>7.51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44810</v>
      </c>
      <c r="B88" s="29">
        <v>524661</v>
      </c>
      <c r="C88" s="28" t="s">
        <v>896</v>
      </c>
      <c r="D88" s="28" t="s">
        <v>987</v>
      </c>
      <c r="E88" s="28" t="s">
        <v>540</v>
      </c>
      <c r="F88" s="87">
        <v>229998</v>
      </c>
      <c r="G88" s="29">
        <v>7.59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44810</v>
      </c>
      <c r="B89" s="29">
        <v>524661</v>
      </c>
      <c r="C89" s="28" t="s">
        <v>896</v>
      </c>
      <c r="D89" s="28" t="s">
        <v>944</v>
      </c>
      <c r="E89" s="28" t="s">
        <v>541</v>
      </c>
      <c r="F89" s="87">
        <v>220000</v>
      </c>
      <c r="G89" s="29">
        <v>7.57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44810</v>
      </c>
      <c r="B90" s="29">
        <v>524661</v>
      </c>
      <c r="C90" s="28" t="s">
        <v>896</v>
      </c>
      <c r="D90" s="28" t="s">
        <v>944</v>
      </c>
      <c r="E90" s="28" t="s">
        <v>540</v>
      </c>
      <c r="F90" s="87">
        <v>20029</v>
      </c>
      <c r="G90" s="29">
        <v>7.51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44810</v>
      </c>
      <c r="B91" s="29">
        <v>524661</v>
      </c>
      <c r="C91" s="28" t="s">
        <v>896</v>
      </c>
      <c r="D91" s="28" t="s">
        <v>934</v>
      </c>
      <c r="E91" s="28" t="s">
        <v>540</v>
      </c>
      <c r="F91" s="87">
        <v>200000</v>
      </c>
      <c r="G91" s="29">
        <v>7.52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44810</v>
      </c>
      <c r="B92" s="29">
        <v>524661</v>
      </c>
      <c r="C92" s="28" t="s">
        <v>896</v>
      </c>
      <c r="D92" s="28" t="s">
        <v>988</v>
      </c>
      <c r="E92" s="28" t="s">
        <v>541</v>
      </c>
      <c r="F92" s="87">
        <v>155655</v>
      </c>
      <c r="G92" s="29">
        <v>7.59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44810</v>
      </c>
      <c r="B93" s="29">
        <v>524661</v>
      </c>
      <c r="C93" s="28" t="s">
        <v>896</v>
      </c>
      <c r="D93" s="28" t="s">
        <v>988</v>
      </c>
      <c r="E93" s="28" t="s">
        <v>540</v>
      </c>
      <c r="F93" s="87">
        <v>84523</v>
      </c>
      <c r="G93" s="29">
        <v>7.55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44810</v>
      </c>
      <c r="B94" s="29" t="s">
        <v>1093</v>
      </c>
      <c r="C94" s="28" t="s">
        <v>1094</v>
      </c>
      <c r="D94" s="28" t="s">
        <v>866</v>
      </c>
      <c r="E94" s="28" t="s">
        <v>540</v>
      </c>
      <c r="F94" s="87">
        <v>119384</v>
      </c>
      <c r="G94" s="29">
        <v>45.84</v>
      </c>
      <c r="H94" s="29" t="s">
        <v>816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44810</v>
      </c>
      <c r="B95" s="29" t="s">
        <v>989</v>
      </c>
      <c r="C95" s="28" t="s">
        <v>990</v>
      </c>
      <c r="D95" s="28" t="s">
        <v>1095</v>
      </c>
      <c r="E95" s="28" t="s">
        <v>540</v>
      </c>
      <c r="F95" s="87">
        <v>5000</v>
      </c>
      <c r="G95" s="29">
        <v>41.15</v>
      </c>
      <c r="H95" s="29" t="s">
        <v>816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44810</v>
      </c>
      <c r="B96" s="29" t="s">
        <v>989</v>
      </c>
      <c r="C96" s="28" t="s">
        <v>990</v>
      </c>
      <c r="D96" s="28" t="s">
        <v>991</v>
      </c>
      <c r="E96" s="28" t="s">
        <v>540</v>
      </c>
      <c r="F96" s="87">
        <v>175981</v>
      </c>
      <c r="G96" s="29">
        <v>41.88</v>
      </c>
      <c r="H96" s="29" t="s">
        <v>816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44810</v>
      </c>
      <c r="B97" s="29" t="s">
        <v>989</v>
      </c>
      <c r="C97" s="28" t="s">
        <v>990</v>
      </c>
      <c r="D97" s="28" t="s">
        <v>1096</v>
      </c>
      <c r="E97" s="28" t="s">
        <v>540</v>
      </c>
      <c r="F97" s="87">
        <v>75092</v>
      </c>
      <c r="G97" s="29">
        <v>41.64</v>
      </c>
      <c r="H97" s="29" t="s">
        <v>816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44810</v>
      </c>
      <c r="B98" s="29" t="s">
        <v>989</v>
      </c>
      <c r="C98" s="28" t="s">
        <v>990</v>
      </c>
      <c r="D98" s="28" t="s">
        <v>1097</v>
      </c>
      <c r="E98" s="28" t="s">
        <v>540</v>
      </c>
      <c r="F98" s="87">
        <v>76196</v>
      </c>
      <c r="G98" s="29">
        <v>42.27</v>
      </c>
      <c r="H98" s="29" t="s">
        <v>816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44810</v>
      </c>
      <c r="B99" s="29" t="s">
        <v>1098</v>
      </c>
      <c r="C99" s="28" t="s">
        <v>1099</v>
      </c>
      <c r="D99" s="28" t="s">
        <v>866</v>
      </c>
      <c r="E99" s="28" t="s">
        <v>540</v>
      </c>
      <c r="F99" s="87">
        <v>111867</v>
      </c>
      <c r="G99" s="29">
        <v>100.06</v>
      </c>
      <c r="H99" s="29" t="s">
        <v>816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44810</v>
      </c>
      <c r="B100" s="29" t="s">
        <v>1098</v>
      </c>
      <c r="C100" s="28" t="s">
        <v>1099</v>
      </c>
      <c r="D100" s="28" t="s">
        <v>1100</v>
      </c>
      <c r="E100" s="28" t="s">
        <v>540</v>
      </c>
      <c r="F100" s="87">
        <v>118035</v>
      </c>
      <c r="G100" s="29">
        <v>101.62</v>
      </c>
      <c r="H100" s="29" t="s">
        <v>816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44810</v>
      </c>
      <c r="B101" s="29" t="s">
        <v>1101</v>
      </c>
      <c r="C101" s="28" t="s">
        <v>1102</v>
      </c>
      <c r="D101" s="28" t="s">
        <v>1103</v>
      </c>
      <c r="E101" s="28" t="s">
        <v>540</v>
      </c>
      <c r="F101" s="87">
        <v>700000</v>
      </c>
      <c r="G101" s="29">
        <v>117.21</v>
      </c>
      <c r="H101" s="29" t="s">
        <v>816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44810</v>
      </c>
      <c r="B102" s="29" t="s">
        <v>1101</v>
      </c>
      <c r="C102" s="28" t="s">
        <v>1102</v>
      </c>
      <c r="D102" s="28" t="s">
        <v>1104</v>
      </c>
      <c r="E102" s="28" t="s">
        <v>540</v>
      </c>
      <c r="F102" s="87">
        <v>111433</v>
      </c>
      <c r="G102" s="29">
        <v>114.71</v>
      </c>
      <c r="H102" s="29" t="s">
        <v>816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44810</v>
      </c>
      <c r="B103" s="29" t="s">
        <v>1105</v>
      </c>
      <c r="C103" s="28" t="s">
        <v>1106</v>
      </c>
      <c r="D103" s="28" t="s">
        <v>1107</v>
      </c>
      <c r="E103" s="28" t="s">
        <v>540</v>
      </c>
      <c r="F103" s="87">
        <v>511164</v>
      </c>
      <c r="G103" s="29">
        <v>181.41</v>
      </c>
      <c r="H103" s="29" t="s">
        <v>816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44810</v>
      </c>
      <c r="B104" s="29" t="s">
        <v>1108</v>
      </c>
      <c r="C104" s="28" t="s">
        <v>1109</v>
      </c>
      <c r="D104" s="28" t="s">
        <v>1110</v>
      </c>
      <c r="E104" s="28" t="s">
        <v>540</v>
      </c>
      <c r="F104" s="87">
        <v>66486</v>
      </c>
      <c r="G104" s="29">
        <v>348.21</v>
      </c>
      <c r="H104" s="29" t="s">
        <v>816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44810</v>
      </c>
      <c r="B105" s="29" t="s">
        <v>997</v>
      </c>
      <c r="C105" s="28" t="s">
        <v>998</v>
      </c>
      <c r="D105" s="28" t="s">
        <v>1111</v>
      </c>
      <c r="E105" s="28" t="s">
        <v>540</v>
      </c>
      <c r="F105" s="87">
        <v>6000</v>
      </c>
      <c r="G105" s="29">
        <v>11.4</v>
      </c>
      <c r="H105" s="29" t="s">
        <v>816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44810</v>
      </c>
      <c r="B106" s="29" t="s">
        <v>992</v>
      </c>
      <c r="C106" s="28" t="s">
        <v>993</v>
      </c>
      <c r="D106" s="28" t="s">
        <v>1112</v>
      </c>
      <c r="E106" s="28" t="s">
        <v>540</v>
      </c>
      <c r="F106" s="87">
        <v>200701</v>
      </c>
      <c r="G106" s="29">
        <v>37.93</v>
      </c>
      <c r="H106" s="29" t="s">
        <v>816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44810</v>
      </c>
      <c r="B107" s="29" t="s">
        <v>992</v>
      </c>
      <c r="C107" s="28" t="s">
        <v>993</v>
      </c>
      <c r="D107" s="28" t="s">
        <v>949</v>
      </c>
      <c r="E107" s="28" t="s">
        <v>540</v>
      </c>
      <c r="F107" s="87">
        <v>617408</v>
      </c>
      <c r="G107" s="29">
        <v>38.15</v>
      </c>
      <c r="H107" s="29" t="s">
        <v>816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44810</v>
      </c>
      <c r="B108" s="29" t="s">
        <v>1113</v>
      </c>
      <c r="C108" s="28" t="s">
        <v>1114</v>
      </c>
      <c r="D108" s="28" t="s">
        <v>1115</v>
      </c>
      <c r="E108" s="28" t="s">
        <v>540</v>
      </c>
      <c r="F108" s="87">
        <v>918958</v>
      </c>
      <c r="G108" s="29">
        <v>484.13</v>
      </c>
      <c r="H108" s="29" t="s">
        <v>816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44810</v>
      </c>
      <c r="B109" s="29" t="s">
        <v>1113</v>
      </c>
      <c r="C109" s="28" t="s">
        <v>1114</v>
      </c>
      <c r="D109" s="28" t="s">
        <v>1116</v>
      </c>
      <c r="E109" s="28" t="s">
        <v>540</v>
      </c>
      <c r="F109" s="87">
        <v>470019</v>
      </c>
      <c r="G109" s="29">
        <v>482.67</v>
      </c>
      <c r="H109" s="29" t="s">
        <v>816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44810</v>
      </c>
      <c r="B110" s="29" t="s">
        <v>1113</v>
      </c>
      <c r="C110" s="28" t="s">
        <v>1114</v>
      </c>
      <c r="D110" s="28" t="s">
        <v>1117</v>
      </c>
      <c r="E110" s="28" t="s">
        <v>540</v>
      </c>
      <c r="F110" s="87">
        <v>288732</v>
      </c>
      <c r="G110" s="29">
        <v>495.45</v>
      </c>
      <c r="H110" s="29" t="s">
        <v>816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44810</v>
      </c>
      <c r="B111" s="29" t="s">
        <v>1113</v>
      </c>
      <c r="C111" s="28" t="s">
        <v>1114</v>
      </c>
      <c r="D111" s="28" t="s">
        <v>1118</v>
      </c>
      <c r="E111" s="28" t="s">
        <v>540</v>
      </c>
      <c r="F111" s="87">
        <v>287314</v>
      </c>
      <c r="G111" s="29">
        <v>511.16</v>
      </c>
      <c r="H111" s="29" t="s">
        <v>816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44810</v>
      </c>
      <c r="B112" s="29" t="s">
        <v>1113</v>
      </c>
      <c r="C112" s="28" t="s">
        <v>1114</v>
      </c>
      <c r="D112" s="28" t="s">
        <v>1119</v>
      </c>
      <c r="E112" s="28" t="s">
        <v>540</v>
      </c>
      <c r="F112" s="87">
        <v>923601</v>
      </c>
      <c r="G112" s="29">
        <v>495.66</v>
      </c>
      <c r="H112" s="29" t="s">
        <v>816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44810</v>
      </c>
      <c r="B113" s="29" t="s">
        <v>1113</v>
      </c>
      <c r="C113" s="28" t="s">
        <v>1114</v>
      </c>
      <c r="D113" s="28" t="s">
        <v>869</v>
      </c>
      <c r="E113" s="28" t="s">
        <v>540</v>
      </c>
      <c r="F113" s="87">
        <v>338588</v>
      </c>
      <c r="G113" s="29">
        <v>472.52</v>
      </c>
      <c r="H113" s="29" t="s">
        <v>816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44810</v>
      </c>
      <c r="B114" s="29" t="s">
        <v>1113</v>
      </c>
      <c r="C114" s="28" t="s">
        <v>1114</v>
      </c>
      <c r="D114" s="28" t="s">
        <v>953</v>
      </c>
      <c r="E114" s="28" t="s">
        <v>540</v>
      </c>
      <c r="F114" s="87">
        <v>1631705</v>
      </c>
      <c r="G114" s="29">
        <v>498.63</v>
      </c>
      <c r="H114" s="29" t="s">
        <v>816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44810</v>
      </c>
      <c r="B115" s="29" t="s">
        <v>1113</v>
      </c>
      <c r="C115" s="28" t="s">
        <v>1114</v>
      </c>
      <c r="D115" s="28" t="s">
        <v>956</v>
      </c>
      <c r="E115" s="28" t="s">
        <v>540</v>
      </c>
      <c r="F115" s="87">
        <v>268530</v>
      </c>
      <c r="G115" s="29">
        <v>484.93</v>
      </c>
      <c r="H115" s="29" t="s">
        <v>816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44810</v>
      </c>
      <c r="B116" s="29" t="s">
        <v>1113</v>
      </c>
      <c r="C116" s="28" t="s">
        <v>1114</v>
      </c>
      <c r="D116" s="28" t="s">
        <v>1120</v>
      </c>
      <c r="E116" s="28" t="s">
        <v>540</v>
      </c>
      <c r="F116" s="87">
        <v>604210</v>
      </c>
      <c r="G116" s="29">
        <v>468.39</v>
      </c>
      <c r="H116" s="29" t="s">
        <v>816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44810</v>
      </c>
      <c r="B117" s="29" t="s">
        <v>1113</v>
      </c>
      <c r="C117" s="28" t="s">
        <v>1114</v>
      </c>
      <c r="D117" s="28" t="s">
        <v>1121</v>
      </c>
      <c r="E117" s="28" t="s">
        <v>540</v>
      </c>
      <c r="F117" s="87">
        <v>303446</v>
      </c>
      <c r="G117" s="29">
        <v>471.51</v>
      </c>
      <c r="H117" s="29" t="s">
        <v>816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44810</v>
      </c>
      <c r="B118" s="29" t="s">
        <v>1122</v>
      </c>
      <c r="C118" s="28" t="s">
        <v>1123</v>
      </c>
      <c r="D118" s="28" t="s">
        <v>1124</v>
      </c>
      <c r="E118" s="28" t="s">
        <v>540</v>
      </c>
      <c r="F118" s="87">
        <v>1923966</v>
      </c>
      <c r="G118" s="29">
        <v>15.87</v>
      </c>
      <c r="H118" s="29" t="s">
        <v>816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44810</v>
      </c>
      <c r="B119" s="29" t="s">
        <v>1125</v>
      </c>
      <c r="C119" s="28" t="s">
        <v>1126</v>
      </c>
      <c r="D119" s="28" t="s">
        <v>1127</v>
      </c>
      <c r="E119" s="28" t="s">
        <v>540</v>
      </c>
      <c r="F119" s="87">
        <v>112500</v>
      </c>
      <c r="G119" s="29">
        <v>66.349999999999994</v>
      </c>
      <c r="H119" s="29" t="s">
        <v>816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44810</v>
      </c>
      <c r="B120" s="29" t="s">
        <v>1128</v>
      </c>
      <c r="C120" s="28" t="s">
        <v>1129</v>
      </c>
      <c r="D120" s="28" t="s">
        <v>1124</v>
      </c>
      <c r="E120" s="28" t="s">
        <v>540</v>
      </c>
      <c r="F120" s="87">
        <v>1339859</v>
      </c>
      <c r="G120" s="29">
        <v>6.78</v>
      </c>
      <c r="H120" s="29" t="s">
        <v>816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44810</v>
      </c>
      <c r="B121" s="29" t="s">
        <v>945</v>
      </c>
      <c r="C121" s="28" t="s">
        <v>946</v>
      </c>
      <c r="D121" s="28" t="s">
        <v>1130</v>
      </c>
      <c r="E121" s="28" t="s">
        <v>540</v>
      </c>
      <c r="F121" s="87">
        <v>1400000</v>
      </c>
      <c r="G121" s="29">
        <v>3.42</v>
      </c>
      <c r="H121" s="29" t="s">
        <v>816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44810</v>
      </c>
      <c r="B122" s="29" t="s">
        <v>945</v>
      </c>
      <c r="C122" s="28" t="s">
        <v>946</v>
      </c>
      <c r="D122" s="28" t="s">
        <v>1131</v>
      </c>
      <c r="E122" s="28" t="s">
        <v>540</v>
      </c>
      <c r="F122" s="87">
        <v>1377005</v>
      </c>
      <c r="G122" s="29">
        <v>3.41</v>
      </c>
      <c r="H122" s="29" t="s">
        <v>816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44810</v>
      </c>
      <c r="B123" s="29" t="s">
        <v>945</v>
      </c>
      <c r="C123" s="28" t="s">
        <v>946</v>
      </c>
      <c r="D123" s="28" t="s">
        <v>895</v>
      </c>
      <c r="E123" s="28" t="s">
        <v>540</v>
      </c>
      <c r="F123" s="87">
        <v>1823244</v>
      </c>
      <c r="G123" s="29">
        <v>3.44</v>
      </c>
      <c r="H123" s="29" t="s">
        <v>816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44810</v>
      </c>
      <c r="B124" s="29" t="s">
        <v>945</v>
      </c>
      <c r="C124" s="28" t="s">
        <v>946</v>
      </c>
      <c r="D124" s="28" t="s">
        <v>1132</v>
      </c>
      <c r="E124" s="28" t="s">
        <v>540</v>
      </c>
      <c r="F124" s="87">
        <v>1695072</v>
      </c>
      <c r="G124" s="29">
        <v>3.45</v>
      </c>
      <c r="H124" s="29" t="s">
        <v>816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44810</v>
      </c>
      <c r="B125" s="29" t="s">
        <v>950</v>
      </c>
      <c r="C125" s="28" t="s">
        <v>951</v>
      </c>
      <c r="D125" s="28" t="s">
        <v>869</v>
      </c>
      <c r="E125" s="28" t="s">
        <v>540</v>
      </c>
      <c r="F125" s="87">
        <v>1133607</v>
      </c>
      <c r="G125" s="29">
        <v>159.81</v>
      </c>
      <c r="H125" s="29" t="s">
        <v>816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44810</v>
      </c>
      <c r="B126" s="29" t="s">
        <v>1133</v>
      </c>
      <c r="C126" s="28" t="s">
        <v>1134</v>
      </c>
      <c r="D126" s="28" t="s">
        <v>1135</v>
      </c>
      <c r="E126" s="28" t="s">
        <v>540</v>
      </c>
      <c r="F126" s="87">
        <v>22400</v>
      </c>
      <c r="G126" s="29">
        <v>149</v>
      </c>
      <c r="H126" s="29" t="s">
        <v>816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44810</v>
      </c>
      <c r="B127" s="29" t="s">
        <v>1136</v>
      </c>
      <c r="C127" s="28" t="s">
        <v>1137</v>
      </c>
      <c r="D127" s="28" t="s">
        <v>1138</v>
      </c>
      <c r="E127" s="28" t="s">
        <v>540</v>
      </c>
      <c r="F127" s="87">
        <v>75000</v>
      </c>
      <c r="G127" s="29">
        <v>9.3000000000000007</v>
      </c>
      <c r="H127" s="29" t="s">
        <v>816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44810</v>
      </c>
      <c r="B128" s="29" t="s">
        <v>1136</v>
      </c>
      <c r="C128" s="28" t="s">
        <v>1137</v>
      </c>
      <c r="D128" s="28" t="s">
        <v>1139</v>
      </c>
      <c r="E128" s="28" t="s">
        <v>540</v>
      </c>
      <c r="F128" s="87">
        <v>102000</v>
      </c>
      <c r="G128" s="29">
        <v>9.3000000000000007</v>
      </c>
      <c r="H128" s="29" t="s">
        <v>816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44810</v>
      </c>
      <c r="B129" s="29" t="s">
        <v>1140</v>
      </c>
      <c r="C129" s="28" t="s">
        <v>1141</v>
      </c>
      <c r="D129" s="28" t="s">
        <v>866</v>
      </c>
      <c r="E129" s="28" t="s">
        <v>540</v>
      </c>
      <c r="F129" s="87">
        <v>53077</v>
      </c>
      <c r="G129" s="29">
        <v>343.9</v>
      </c>
      <c r="H129" s="29" t="s">
        <v>816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44810</v>
      </c>
      <c r="B130" s="29" t="s">
        <v>1140</v>
      </c>
      <c r="C130" s="28" t="s">
        <v>1141</v>
      </c>
      <c r="D130" s="28" t="s">
        <v>1142</v>
      </c>
      <c r="E130" s="28" t="s">
        <v>540</v>
      </c>
      <c r="F130" s="87">
        <v>57811</v>
      </c>
      <c r="G130" s="29">
        <v>334.86</v>
      </c>
      <c r="H130" s="29" t="s">
        <v>816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44810</v>
      </c>
      <c r="B131" s="29" t="s">
        <v>1143</v>
      </c>
      <c r="C131" s="28" t="s">
        <v>1144</v>
      </c>
      <c r="D131" s="28" t="s">
        <v>1110</v>
      </c>
      <c r="E131" s="28" t="s">
        <v>540</v>
      </c>
      <c r="F131" s="87">
        <v>24000</v>
      </c>
      <c r="G131" s="29">
        <v>107.9</v>
      </c>
      <c r="H131" s="29" t="s">
        <v>816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44810</v>
      </c>
      <c r="B132" s="29" t="s">
        <v>1145</v>
      </c>
      <c r="C132" s="28" t="s">
        <v>1146</v>
      </c>
      <c r="D132" s="28" t="s">
        <v>1147</v>
      </c>
      <c r="E132" s="28" t="s">
        <v>540</v>
      </c>
      <c r="F132" s="87">
        <v>99000</v>
      </c>
      <c r="G132" s="29">
        <v>50</v>
      </c>
      <c r="H132" s="29" t="s">
        <v>816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44810</v>
      </c>
      <c r="B133" s="29" t="s">
        <v>1145</v>
      </c>
      <c r="C133" s="28" t="s">
        <v>1146</v>
      </c>
      <c r="D133" s="28" t="s">
        <v>1148</v>
      </c>
      <c r="E133" s="28" t="s">
        <v>540</v>
      </c>
      <c r="F133" s="87">
        <v>100000</v>
      </c>
      <c r="G133" s="29">
        <v>50</v>
      </c>
      <c r="H133" s="29" t="s">
        <v>816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44810</v>
      </c>
      <c r="B134" s="29" t="s">
        <v>1145</v>
      </c>
      <c r="C134" s="28" t="s">
        <v>1146</v>
      </c>
      <c r="D134" s="28" t="s">
        <v>1149</v>
      </c>
      <c r="E134" s="28" t="s">
        <v>540</v>
      </c>
      <c r="F134" s="87">
        <v>300000</v>
      </c>
      <c r="G134" s="29">
        <v>50</v>
      </c>
      <c r="H134" s="29" t="s">
        <v>816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44810</v>
      </c>
      <c r="B135" s="29" t="s">
        <v>1150</v>
      </c>
      <c r="C135" s="28" t="s">
        <v>1151</v>
      </c>
      <c r="D135" s="28" t="s">
        <v>1152</v>
      </c>
      <c r="E135" s="28" t="s">
        <v>540</v>
      </c>
      <c r="F135" s="87">
        <v>100000</v>
      </c>
      <c r="G135" s="29">
        <v>66.349999999999994</v>
      </c>
      <c r="H135" s="29" t="s">
        <v>816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44810</v>
      </c>
      <c r="B136" s="29" t="s">
        <v>1153</v>
      </c>
      <c r="C136" s="28" t="s">
        <v>1154</v>
      </c>
      <c r="D136" s="28" t="s">
        <v>1124</v>
      </c>
      <c r="E136" s="28" t="s">
        <v>540</v>
      </c>
      <c r="F136" s="87">
        <v>250612</v>
      </c>
      <c r="G136" s="29">
        <v>53.89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44810</v>
      </c>
      <c r="B137" s="29" t="s">
        <v>911</v>
      </c>
      <c r="C137" s="28" t="s">
        <v>912</v>
      </c>
      <c r="D137" s="28" t="s">
        <v>954</v>
      </c>
      <c r="E137" s="28" t="s">
        <v>540</v>
      </c>
      <c r="F137" s="87">
        <v>86257</v>
      </c>
      <c r="G137" s="29">
        <v>1201.81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44810</v>
      </c>
      <c r="B138" s="29" t="s">
        <v>911</v>
      </c>
      <c r="C138" s="28" t="s">
        <v>912</v>
      </c>
      <c r="D138" s="28" t="s">
        <v>913</v>
      </c>
      <c r="E138" s="28" t="s">
        <v>540</v>
      </c>
      <c r="F138" s="87">
        <v>131511</v>
      </c>
      <c r="G138" s="29">
        <v>1199.48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44810</v>
      </c>
      <c r="B139" s="29" t="s">
        <v>911</v>
      </c>
      <c r="C139" s="28" t="s">
        <v>912</v>
      </c>
      <c r="D139" s="28" t="s">
        <v>994</v>
      </c>
      <c r="E139" s="28" t="s">
        <v>540</v>
      </c>
      <c r="F139" s="87">
        <v>91500</v>
      </c>
      <c r="G139" s="29">
        <v>1204.6500000000001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44810</v>
      </c>
      <c r="B140" s="29" t="s">
        <v>911</v>
      </c>
      <c r="C140" s="28" t="s">
        <v>912</v>
      </c>
      <c r="D140" s="28" t="s">
        <v>955</v>
      </c>
      <c r="E140" s="28" t="s">
        <v>540</v>
      </c>
      <c r="F140" s="87">
        <v>118373</v>
      </c>
      <c r="G140" s="29">
        <v>1201.02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44810</v>
      </c>
      <c r="B141" s="29" t="s">
        <v>911</v>
      </c>
      <c r="C141" s="28" t="s">
        <v>912</v>
      </c>
      <c r="D141" s="28" t="s">
        <v>952</v>
      </c>
      <c r="E141" s="28" t="s">
        <v>540</v>
      </c>
      <c r="F141" s="87">
        <v>83620</v>
      </c>
      <c r="G141" s="29">
        <v>1204.1400000000001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44810</v>
      </c>
      <c r="B142" s="29" t="s">
        <v>911</v>
      </c>
      <c r="C142" s="28" t="s">
        <v>912</v>
      </c>
      <c r="D142" s="28" t="s">
        <v>869</v>
      </c>
      <c r="E142" s="28" t="s">
        <v>540</v>
      </c>
      <c r="F142" s="87">
        <v>336072</v>
      </c>
      <c r="G142" s="29">
        <v>1204.1099999999999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44810</v>
      </c>
      <c r="B143" s="29" t="s">
        <v>911</v>
      </c>
      <c r="C143" s="28" t="s">
        <v>912</v>
      </c>
      <c r="D143" s="28" t="s">
        <v>948</v>
      </c>
      <c r="E143" s="28" t="s">
        <v>540</v>
      </c>
      <c r="F143" s="87">
        <v>105558</v>
      </c>
      <c r="G143" s="29">
        <v>1204.02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44810</v>
      </c>
      <c r="B144" s="29" t="s">
        <v>1155</v>
      </c>
      <c r="C144" s="28" t="s">
        <v>1156</v>
      </c>
      <c r="D144" s="28" t="s">
        <v>1157</v>
      </c>
      <c r="E144" s="28" t="s">
        <v>540</v>
      </c>
      <c r="F144" s="87">
        <v>250000</v>
      </c>
      <c r="G144" s="29">
        <v>42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44810</v>
      </c>
      <c r="B145" s="29" t="s">
        <v>494</v>
      </c>
      <c r="C145" s="28" t="s">
        <v>1158</v>
      </c>
      <c r="D145" s="28" t="s">
        <v>1159</v>
      </c>
      <c r="E145" s="28" t="s">
        <v>540</v>
      </c>
      <c r="F145" s="87">
        <v>70555446</v>
      </c>
      <c r="G145" s="29">
        <v>10.82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44810</v>
      </c>
      <c r="B146" s="29" t="s">
        <v>1160</v>
      </c>
      <c r="C146" s="28" t="s">
        <v>1161</v>
      </c>
      <c r="D146" s="28" t="s">
        <v>947</v>
      </c>
      <c r="E146" s="28" t="s">
        <v>540</v>
      </c>
      <c r="F146" s="87">
        <v>75044</v>
      </c>
      <c r="G146" s="29">
        <v>100.98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44810</v>
      </c>
      <c r="B147" s="29" t="s">
        <v>1093</v>
      </c>
      <c r="C147" s="28" t="s">
        <v>1094</v>
      </c>
      <c r="D147" s="28" t="s">
        <v>866</v>
      </c>
      <c r="E147" s="28" t="s">
        <v>541</v>
      </c>
      <c r="F147" s="87">
        <v>78388</v>
      </c>
      <c r="G147" s="29">
        <v>46.66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44810</v>
      </c>
      <c r="B148" s="29" t="s">
        <v>989</v>
      </c>
      <c r="C148" s="28" t="s">
        <v>990</v>
      </c>
      <c r="D148" s="28" t="s">
        <v>991</v>
      </c>
      <c r="E148" s="28" t="s">
        <v>541</v>
      </c>
      <c r="F148" s="87">
        <v>175981</v>
      </c>
      <c r="G148" s="29">
        <v>41.65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44810</v>
      </c>
      <c r="B149" s="29" t="s">
        <v>989</v>
      </c>
      <c r="C149" s="28" t="s">
        <v>990</v>
      </c>
      <c r="D149" s="28" t="s">
        <v>1096</v>
      </c>
      <c r="E149" s="28" t="s">
        <v>541</v>
      </c>
      <c r="F149" s="87">
        <v>61011</v>
      </c>
      <c r="G149" s="29">
        <v>42.1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44810</v>
      </c>
      <c r="B150" s="29" t="s">
        <v>989</v>
      </c>
      <c r="C150" s="28" t="s">
        <v>990</v>
      </c>
      <c r="D150" s="28" t="s">
        <v>1095</v>
      </c>
      <c r="E150" s="28" t="s">
        <v>541</v>
      </c>
      <c r="F150" s="87">
        <v>50500</v>
      </c>
      <c r="G150" s="29">
        <v>41.7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44810</v>
      </c>
      <c r="B151" s="29" t="s">
        <v>989</v>
      </c>
      <c r="C151" s="28" t="s">
        <v>990</v>
      </c>
      <c r="D151" s="28" t="s">
        <v>1097</v>
      </c>
      <c r="E151" s="28" t="s">
        <v>541</v>
      </c>
      <c r="F151" s="87">
        <v>76196</v>
      </c>
      <c r="G151" s="29">
        <v>41.81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44810</v>
      </c>
      <c r="B152" s="29" t="s">
        <v>1098</v>
      </c>
      <c r="C152" s="28" t="s">
        <v>1099</v>
      </c>
      <c r="D152" s="28" t="s">
        <v>866</v>
      </c>
      <c r="E152" s="28" t="s">
        <v>541</v>
      </c>
      <c r="F152" s="87">
        <v>159866</v>
      </c>
      <c r="G152" s="29">
        <v>101.9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44810</v>
      </c>
      <c r="B153" s="29" t="s">
        <v>1101</v>
      </c>
      <c r="C153" s="28" t="s">
        <v>1102</v>
      </c>
      <c r="D153" s="28" t="s">
        <v>1104</v>
      </c>
      <c r="E153" s="28" t="s">
        <v>541</v>
      </c>
      <c r="F153" s="87">
        <v>800574</v>
      </c>
      <c r="G153" s="29">
        <v>117.07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44810</v>
      </c>
      <c r="B154" s="29" t="s">
        <v>1105</v>
      </c>
      <c r="C154" s="28" t="s">
        <v>1106</v>
      </c>
      <c r="D154" s="28" t="s">
        <v>1107</v>
      </c>
      <c r="E154" s="28" t="s">
        <v>541</v>
      </c>
      <c r="F154" s="87">
        <v>11164</v>
      </c>
      <c r="G154" s="29">
        <v>185.1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44810</v>
      </c>
      <c r="B155" s="29" t="s">
        <v>1108</v>
      </c>
      <c r="C155" s="28" t="s">
        <v>1109</v>
      </c>
      <c r="D155" s="28" t="s">
        <v>1110</v>
      </c>
      <c r="E155" s="28" t="s">
        <v>541</v>
      </c>
      <c r="F155" s="87">
        <v>86435</v>
      </c>
      <c r="G155" s="29">
        <v>352.22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44810</v>
      </c>
      <c r="B156" s="29" t="s">
        <v>997</v>
      </c>
      <c r="C156" s="28" t="s">
        <v>998</v>
      </c>
      <c r="D156" s="28" t="s">
        <v>1111</v>
      </c>
      <c r="E156" s="28" t="s">
        <v>541</v>
      </c>
      <c r="F156" s="87">
        <v>99000</v>
      </c>
      <c r="G156" s="29">
        <v>11.42</v>
      </c>
      <c r="H156" s="29" t="s">
        <v>816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44810</v>
      </c>
      <c r="B157" s="29" t="s">
        <v>992</v>
      </c>
      <c r="C157" s="28" t="s">
        <v>993</v>
      </c>
      <c r="D157" s="28" t="s">
        <v>949</v>
      </c>
      <c r="E157" s="28" t="s">
        <v>541</v>
      </c>
      <c r="F157" s="87">
        <v>566041</v>
      </c>
      <c r="G157" s="29">
        <v>38.119999999999997</v>
      </c>
      <c r="H157" s="29" t="s">
        <v>816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44810</v>
      </c>
      <c r="B158" s="29" t="s">
        <v>1113</v>
      </c>
      <c r="C158" s="28" t="s">
        <v>1114</v>
      </c>
      <c r="D158" s="28" t="s">
        <v>956</v>
      </c>
      <c r="E158" s="28" t="s">
        <v>541</v>
      </c>
      <c r="F158" s="87">
        <v>268530</v>
      </c>
      <c r="G158" s="29">
        <v>486.17</v>
      </c>
      <c r="H158" s="29" t="s">
        <v>816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44810</v>
      </c>
      <c r="B159" s="29" t="s">
        <v>1113</v>
      </c>
      <c r="C159" s="28" t="s">
        <v>1114</v>
      </c>
      <c r="D159" s="28" t="s">
        <v>1118</v>
      </c>
      <c r="E159" s="28" t="s">
        <v>541</v>
      </c>
      <c r="F159" s="87">
        <v>287314</v>
      </c>
      <c r="G159" s="29">
        <v>511.55</v>
      </c>
      <c r="H159" s="29" t="s">
        <v>816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44810</v>
      </c>
      <c r="B160" s="29" t="s">
        <v>1113</v>
      </c>
      <c r="C160" s="28" t="s">
        <v>1114</v>
      </c>
      <c r="D160" s="28" t="s">
        <v>1120</v>
      </c>
      <c r="E160" s="28" t="s">
        <v>541</v>
      </c>
      <c r="F160" s="87">
        <v>604210</v>
      </c>
      <c r="G160" s="29">
        <v>467.73</v>
      </c>
      <c r="H160" s="29" t="s">
        <v>816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44810</v>
      </c>
      <c r="B161" s="29" t="s">
        <v>1113</v>
      </c>
      <c r="C161" s="28" t="s">
        <v>1114</v>
      </c>
      <c r="D161" s="28" t="s">
        <v>1117</v>
      </c>
      <c r="E161" s="28" t="s">
        <v>541</v>
      </c>
      <c r="F161" s="87">
        <v>235377</v>
      </c>
      <c r="G161" s="29">
        <v>486.24</v>
      </c>
      <c r="H161" s="29" t="s">
        <v>816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44810</v>
      </c>
      <c r="B162" s="29" t="s">
        <v>1113</v>
      </c>
      <c r="C162" s="28" t="s">
        <v>1114</v>
      </c>
      <c r="D162" s="28" t="s">
        <v>1119</v>
      </c>
      <c r="E162" s="28" t="s">
        <v>541</v>
      </c>
      <c r="F162" s="87">
        <v>923601</v>
      </c>
      <c r="G162" s="29">
        <v>496.06</v>
      </c>
      <c r="H162" s="29" t="s">
        <v>816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44810</v>
      </c>
      <c r="B163" s="29" t="s">
        <v>1113</v>
      </c>
      <c r="C163" s="28" t="s">
        <v>1114</v>
      </c>
      <c r="D163" s="28" t="s">
        <v>869</v>
      </c>
      <c r="E163" s="28" t="s">
        <v>541</v>
      </c>
      <c r="F163" s="87">
        <v>338588</v>
      </c>
      <c r="G163" s="29">
        <v>472.22</v>
      </c>
      <c r="H163" s="29" t="s">
        <v>816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44810</v>
      </c>
      <c r="B164" s="29" t="s">
        <v>1113</v>
      </c>
      <c r="C164" s="28" t="s">
        <v>1114</v>
      </c>
      <c r="D164" s="28" t="s">
        <v>953</v>
      </c>
      <c r="E164" s="28" t="s">
        <v>541</v>
      </c>
      <c r="F164" s="87">
        <v>1631705</v>
      </c>
      <c r="G164" s="29">
        <v>499.07</v>
      </c>
      <c r="H164" s="29" t="s">
        <v>816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44810</v>
      </c>
      <c r="B165" s="29" t="s">
        <v>1113</v>
      </c>
      <c r="C165" s="28" t="s">
        <v>1114</v>
      </c>
      <c r="D165" s="28" t="s">
        <v>1115</v>
      </c>
      <c r="E165" s="28" t="s">
        <v>541</v>
      </c>
      <c r="F165" s="87">
        <v>918958</v>
      </c>
      <c r="G165" s="29">
        <v>484.42</v>
      </c>
      <c r="H165" s="29" t="s">
        <v>816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44810</v>
      </c>
      <c r="B166" s="29" t="s">
        <v>1113</v>
      </c>
      <c r="C166" s="28" t="s">
        <v>1114</v>
      </c>
      <c r="D166" s="28" t="s">
        <v>1116</v>
      </c>
      <c r="E166" s="28" t="s">
        <v>541</v>
      </c>
      <c r="F166" s="87">
        <v>472019</v>
      </c>
      <c r="G166" s="29">
        <v>484.13</v>
      </c>
      <c r="H166" s="29" t="s">
        <v>816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44810</v>
      </c>
      <c r="B167" s="29" t="s">
        <v>1122</v>
      </c>
      <c r="C167" s="28" t="s">
        <v>1123</v>
      </c>
      <c r="D167" s="28" t="s">
        <v>1124</v>
      </c>
      <c r="E167" s="28" t="s">
        <v>541</v>
      </c>
      <c r="F167" s="87">
        <v>1923966</v>
      </c>
      <c r="G167" s="29">
        <v>16.05</v>
      </c>
      <c r="H167" s="29" t="s">
        <v>816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44810</v>
      </c>
      <c r="B168" s="29" t="s">
        <v>1125</v>
      </c>
      <c r="C168" s="28" t="s">
        <v>1126</v>
      </c>
      <c r="D168" s="28" t="s">
        <v>1124</v>
      </c>
      <c r="E168" s="28" t="s">
        <v>541</v>
      </c>
      <c r="F168" s="87">
        <v>90000</v>
      </c>
      <c r="G168" s="29">
        <v>66.44</v>
      </c>
      <c r="H168" s="29" t="s">
        <v>816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44810</v>
      </c>
      <c r="B169" s="29" t="s">
        <v>1128</v>
      </c>
      <c r="C169" s="28" t="s">
        <v>1129</v>
      </c>
      <c r="D169" s="28" t="s">
        <v>1124</v>
      </c>
      <c r="E169" s="28" t="s">
        <v>541</v>
      </c>
      <c r="F169" s="87">
        <v>1121099</v>
      </c>
      <c r="G169" s="29">
        <v>6.81</v>
      </c>
      <c r="H169" s="29" t="s">
        <v>816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44810</v>
      </c>
      <c r="B170" s="29" t="s">
        <v>1128</v>
      </c>
      <c r="C170" s="28" t="s">
        <v>1129</v>
      </c>
      <c r="D170" s="28" t="s">
        <v>1162</v>
      </c>
      <c r="E170" s="28" t="s">
        <v>541</v>
      </c>
      <c r="F170" s="87">
        <v>1000000</v>
      </c>
      <c r="G170" s="29">
        <v>6.7</v>
      </c>
      <c r="H170" s="29" t="s">
        <v>816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44810</v>
      </c>
      <c r="B171" s="29" t="s">
        <v>945</v>
      </c>
      <c r="C171" s="28" t="s">
        <v>946</v>
      </c>
      <c r="D171" s="28" t="s">
        <v>1130</v>
      </c>
      <c r="E171" s="28" t="s">
        <v>541</v>
      </c>
      <c r="F171" s="87">
        <v>1400000</v>
      </c>
      <c r="G171" s="29">
        <v>3.45</v>
      </c>
      <c r="H171" s="29" t="s">
        <v>816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44810</v>
      </c>
      <c r="B172" s="29" t="s">
        <v>945</v>
      </c>
      <c r="C172" s="28" t="s">
        <v>946</v>
      </c>
      <c r="D172" s="28" t="s">
        <v>1131</v>
      </c>
      <c r="E172" s="28" t="s">
        <v>541</v>
      </c>
      <c r="F172" s="87">
        <v>1377005</v>
      </c>
      <c r="G172" s="29">
        <v>3.45</v>
      </c>
      <c r="H172" s="29" t="s">
        <v>816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44810</v>
      </c>
      <c r="B173" s="29" t="s">
        <v>945</v>
      </c>
      <c r="C173" s="28" t="s">
        <v>946</v>
      </c>
      <c r="D173" s="28" t="s">
        <v>895</v>
      </c>
      <c r="E173" s="28" t="s">
        <v>541</v>
      </c>
      <c r="F173" s="87">
        <v>1065577</v>
      </c>
      <c r="G173" s="29">
        <v>3.42</v>
      </c>
      <c r="H173" s="29" t="s">
        <v>816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44810</v>
      </c>
      <c r="B174" s="29" t="s">
        <v>945</v>
      </c>
      <c r="C174" s="28" t="s">
        <v>946</v>
      </c>
      <c r="D174" s="28" t="s">
        <v>1132</v>
      </c>
      <c r="E174" s="28" t="s">
        <v>541</v>
      </c>
      <c r="F174" s="87">
        <v>5072</v>
      </c>
      <c r="G174" s="29">
        <v>3.45</v>
      </c>
      <c r="H174" s="29" t="s">
        <v>816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44810</v>
      </c>
      <c r="B175" s="29" t="s">
        <v>950</v>
      </c>
      <c r="C175" s="28" t="s">
        <v>951</v>
      </c>
      <c r="D175" s="28" t="s">
        <v>869</v>
      </c>
      <c r="E175" s="28" t="s">
        <v>541</v>
      </c>
      <c r="F175" s="87">
        <v>1133607</v>
      </c>
      <c r="G175" s="29">
        <v>159.94</v>
      </c>
      <c r="H175" s="29" t="s">
        <v>816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44810</v>
      </c>
      <c r="B176" s="29" t="s">
        <v>1133</v>
      </c>
      <c r="C176" s="28" t="s">
        <v>1134</v>
      </c>
      <c r="D176" s="28" t="s">
        <v>1163</v>
      </c>
      <c r="E176" s="28" t="s">
        <v>541</v>
      </c>
      <c r="F176" s="87">
        <v>22400</v>
      </c>
      <c r="G176" s="29">
        <v>149</v>
      </c>
      <c r="H176" s="29" t="s">
        <v>816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44810</v>
      </c>
      <c r="B177" s="29" t="s">
        <v>1136</v>
      </c>
      <c r="C177" s="28" t="s">
        <v>1137</v>
      </c>
      <c r="D177" s="28" t="s">
        <v>1164</v>
      </c>
      <c r="E177" s="28" t="s">
        <v>541</v>
      </c>
      <c r="F177" s="87">
        <v>111000</v>
      </c>
      <c r="G177" s="29">
        <v>9.3000000000000007</v>
      </c>
      <c r="H177" s="29" t="s">
        <v>816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44810</v>
      </c>
      <c r="B178" s="29" t="s">
        <v>1165</v>
      </c>
      <c r="C178" s="28" t="s">
        <v>1166</v>
      </c>
      <c r="D178" s="28" t="s">
        <v>934</v>
      </c>
      <c r="E178" s="28" t="s">
        <v>541</v>
      </c>
      <c r="F178" s="87">
        <v>211000</v>
      </c>
      <c r="G178" s="29">
        <v>23.4</v>
      </c>
      <c r="H178" s="29" t="s">
        <v>816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44810</v>
      </c>
      <c r="B179" s="29" t="s">
        <v>1140</v>
      </c>
      <c r="C179" s="28" t="s">
        <v>1141</v>
      </c>
      <c r="D179" s="28" t="s">
        <v>866</v>
      </c>
      <c r="E179" s="28" t="s">
        <v>541</v>
      </c>
      <c r="F179" s="87">
        <v>53077</v>
      </c>
      <c r="G179" s="29">
        <v>343.9</v>
      </c>
      <c r="H179" s="29" t="s">
        <v>816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44810</v>
      </c>
      <c r="B180" s="29" t="s">
        <v>1143</v>
      </c>
      <c r="C180" s="28" t="s">
        <v>1144</v>
      </c>
      <c r="D180" s="28" t="s">
        <v>1110</v>
      </c>
      <c r="E180" s="28" t="s">
        <v>541</v>
      </c>
      <c r="F180" s="87">
        <v>84000</v>
      </c>
      <c r="G180" s="29">
        <v>116.87</v>
      </c>
      <c r="H180" s="29" t="s">
        <v>816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44810</v>
      </c>
      <c r="B181" s="29" t="s">
        <v>1000</v>
      </c>
      <c r="C181" s="28" t="s">
        <v>1001</v>
      </c>
      <c r="D181" s="28" t="s">
        <v>1002</v>
      </c>
      <c r="E181" s="28" t="s">
        <v>541</v>
      </c>
      <c r="F181" s="87">
        <v>640576</v>
      </c>
      <c r="G181" s="29">
        <v>35.700000000000003</v>
      </c>
      <c r="H181" s="29" t="s">
        <v>816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44810</v>
      </c>
      <c r="B182" s="29" t="s">
        <v>1145</v>
      </c>
      <c r="C182" s="28" t="s">
        <v>1146</v>
      </c>
      <c r="D182" s="28" t="s">
        <v>1167</v>
      </c>
      <c r="E182" s="28" t="s">
        <v>541</v>
      </c>
      <c r="F182" s="87">
        <v>125000</v>
      </c>
      <c r="G182" s="29">
        <v>50.01</v>
      </c>
      <c r="H182" s="29" t="s">
        <v>816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44810</v>
      </c>
      <c r="B183" s="29" t="s">
        <v>1145</v>
      </c>
      <c r="C183" s="28" t="s">
        <v>1146</v>
      </c>
      <c r="D183" s="28" t="s">
        <v>1168</v>
      </c>
      <c r="E183" s="28" t="s">
        <v>541</v>
      </c>
      <c r="F183" s="87">
        <v>400000</v>
      </c>
      <c r="G183" s="29">
        <v>50.03</v>
      </c>
      <c r="H183" s="29" t="s">
        <v>816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44810</v>
      </c>
      <c r="B184" s="29" t="s">
        <v>1153</v>
      </c>
      <c r="C184" s="28" t="s">
        <v>1154</v>
      </c>
      <c r="D184" s="28" t="s">
        <v>1124</v>
      </c>
      <c r="E184" s="28" t="s">
        <v>541</v>
      </c>
      <c r="F184" s="87">
        <v>182084</v>
      </c>
      <c r="G184" s="29">
        <v>52.44</v>
      </c>
      <c r="H184" s="29" t="s">
        <v>816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44810</v>
      </c>
      <c r="B185" s="29" t="s">
        <v>911</v>
      </c>
      <c r="C185" s="28" t="s">
        <v>912</v>
      </c>
      <c r="D185" s="28" t="s">
        <v>994</v>
      </c>
      <c r="E185" s="28" t="s">
        <v>541</v>
      </c>
      <c r="F185" s="87">
        <v>91500</v>
      </c>
      <c r="G185" s="29">
        <v>1201.8</v>
      </c>
      <c r="H185" s="29" t="s">
        <v>816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44810</v>
      </c>
      <c r="B186" s="29" t="s">
        <v>911</v>
      </c>
      <c r="C186" s="28" t="s">
        <v>912</v>
      </c>
      <c r="D186" s="28" t="s">
        <v>952</v>
      </c>
      <c r="E186" s="28" t="s">
        <v>541</v>
      </c>
      <c r="F186" s="87">
        <v>84527</v>
      </c>
      <c r="G186" s="29">
        <v>1203.95</v>
      </c>
      <c r="H186" s="29" t="s">
        <v>816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44810</v>
      </c>
      <c r="B187" s="29" t="s">
        <v>911</v>
      </c>
      <c r="C187" s="28" t="s">
        <v>912</v>
      </c>
      <c r="D187" s="28" t="s">
        <v>913</v>
      </c>
      <c r="E187" s="28" t="s">
        <v>541</v>
      </c>
      <c r="F187" s="87">
        <v>128463</v>
      </c>
      <c r="G187" s="29">
        <v>1202.79</v>
      </c>
      <c r="H187" s="29" t="s">
        <v>816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44810</v>
      </c>
      <c r="B188" s="29" t="s">
        <v>911</v>
      </c>
      <c r="C188" s="28" t="s">
        <v>912</v>
      </c>
      <c r="D188" s="28" t="s">
        <v>869</v>
      </c>
      <c r="E188" s="28" t="s">
        <v>541</v>
      </c>
      <c r="F188" s="87">
        <v>336072</v>
      </c>
      <c r="G188" s="29">
        <v>1204.42</v>
      </c>
      <c r="H188" s="29" t="s">
        <v>816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44810</v>
      </c>
      <c r="B189" s="29" t="s">
        <v>911</v>
      </c>
      <c r="C189" s="28" t="s">
        <v>912</v>
      </c>
      <c r="D189" s="28" t="s">
        <v>948</v>
      </c>
      <c r="E189" s="28" t="s">
        <v>541</v>
      </c>
      <c r="F189" s="87">
        <v>104439</v>
      </c>
      <c r="G189" s="29">
        <v>1200.0899999999999</v>
      </c>
      <c r="H189" s="29" t="s">
        <v>816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44810</v>
      </c>
      <c r="B190" s="29" t="s">
        <v>911</v>
      </c>
      <c r="C190" s="28" t="s">
        <v>912</v>
      </c>
      <c r="D190" s="28" t="s">
        <v>954</v>
      </c>
      <c r="E190" s="28" t="s">
        <v>541</v>
      </c>
      <c r="F190" s="87">
        <v>86257</v>
      </c>
      <c r="G190" s="29">
        <v>1202.17</v>
      </c>
      <c r="H190" s="29" t="s">
        <v>816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44810</v>
      </c>
      <c r="B191" s="29" t="s">
        <v>911</v>
      </c>
      <c r="C191" s="28" t="s">
        <v>912</v>
      </c>
      <c r="D191" s="28" t="s">
        <v>955</v>
      </c>
      <c r="E191" s="28" t="s">
        <v>541</v>
      </c>
      <c r="F191" s="87">
        <v>118045</v>
      </c>
      <c r="G191" s="29">
        <v>1202.6099999999999</v>
      </c>
      <c r="H191" s="29" t="s">
        <v>816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44810</v>
      </c>
      <c r="B192" s="29" t="s">
        <v>1169</v>
      </c>
      <c r="C192" s="28" t="s">
        <v>1170</v>
      </c>
      <c r="D192" s="28" t="s">
        <v>999</v>
      </c>
      <c r="E192" s="28" t="s">
        <v>541</v>
      </c>
      <c r="F192" s="87">
        <v>381347</v>
      </c>
      <c r="G192" s="29">
        <v>9.8800000000000008</v>
      </c>
      <c r="H192" s="29" t="s">
        <v>816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44810</v>
      </c>
      <c r="B193" s="29" t="s">
        <v>1171</v>
      </c>
      <c r="C193" s="28" t="s">
        <v>1172</v>
      </c>
      <c r="D193" s="28" t="s">
        <v>1173</v>
      </c>
      <c r="E193" s="28" t="s">
        <v>541</v>
      </c>
      <c r="F193" s="87">
        <v>200134</v>
      </c>
      <c r="G193" s="29">
        <v>56.95</v>
      </c>
      <c r="H193" s="29" t="s">
        <v>816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44810</v>
      </c>
      <c r="B194" s="29" t="s">
        <v>995</v>
      </c>
      <c r="C194" s="28" t="s">
        <v>996</v>
      </c>
      <c r="D194" s="28" t="s">
        <v>933</v>
      </c>
      <c r="E194" s="28" t="s">
        <v>541</v>
      </c>
      <c r="F194" s="87">
        <v>136000</v>
      </c>
      <c r="G194" s="29">
        <v>103.94</v>
      </c>
      <c r="H194" s="29" t="s">
        <v>816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44810</v>
      </c>
      <c r="B195" s="29" t="s">
        <v>1155</v>
      </c>
      <c r="C195" s="28" t="s">
        <v>1156</v>
      </c>
      <c r="D195" s="28" t="s">
        <v>1174</v>
      </c>
      <c r="E195" s="28" t="s">
        <v>541</v>
      </c>
      <c r="F195" s="87">
        <v>350000</v>
      </c>
      <c r="G195" s="29">
        <v>42</v>
      </c>
      <c r="H195" s="29" t="s">
        <v>816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44810</v>
      </c>
      <c r="B196" s="29" t="s">
        <v>494</v>
      </c>
      <c r="C196" s="28" t="s">
        <v>1158</v>
      </c>
      <c r="D196" s="28" t="s">
        <v>1159</v>
      </c>
      <c r="E196" s="28" t="s">
        <v>541</v>
      </c>
      <c r="F196" s="87">
        <v>69584875</v>
      </c>
      <c r="G196" s="29">
        <v>10.84</v>
      </c>
      <c r="H196" s="29" t="s">
        <v>816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44810</v>
      </c>
      <c r="B197" s="29" t="s">
        <v>1160</v>
      </c>
      <c r="C197" s="28" t="s">
        <v>1161</v>
      </c>
      <c r="D197" s="28" t="s">
        <v>947</v>
      </c>
      <c r="E197" s="28" t="s">
        <v>541</v>
      </c>
      <c r="F197" s="87">
        <v>75044</v>
      </c>
      <c r="G197" s="29">
        <v>105.56</v>
      </c>
      <c r="H197" s="29" t="s">
        <v>816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8"/>
  <sheetViews>
    <sheetView topLeftCell="D6" zoomScale="85" zoomScaleNormal="85" workbookViewId="0">
      <selection activeCell="D38" sqref="D38:D3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909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5">
        <v>1</v>
      </c>
      <c r="B10" s="346">
        <v>44785</v>
      </c>
      <c r="C10" s="347"/>
      <c r="D10" s="348" t="s">
        <v>69</v>
      </c>
      <c r="E10" s="349" t="s">
        <v>557</v>
      </c>
      <c r="F10" s="345">
        <v>1905</v>
      </c>
      <c r="G10" s="345">
        <v>1750</v>
      </c>
      <c r="H10" s="345">
        <v>1982.5</v>
      </c>
      <c r="I10" s="350" t="s">
        <v>867</v>
      </c>
      <c r="J10" s="351" t="s">
        <v>868</v>
      </c>
      <c r="K10" s="351">
        <f t="shared" ref="K10" si="0">H10-F10</f>
        <v>77.5</v>
      </c>
      <c r="L10" s="352">
        <f t="shared" ref="L10" si="1">(F10*-0.7)/100</f>
        <v>-13.335000000000001</v>
      </c>
      <c r="M10" s="353">
        <f t="shared" ref="M10" si="2">(K10+L10)/F10</f>
        <v>3.3682414698162723E-2</v>
      </c>
      <c r="N10" s="354" t="s">
        <v>555</v>
      </c>
      <c r="O10" s="355">
        <v>44789</v>
      </c>
      <c r="P10" s="35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223">
        <v>2</v>
      </c>
      <c r="B11" s="221">
        <v>44792</v>
      </c>
      <c r="C11" s="341"/>
      <c r="D11" s="342" t="s">
        <v>259</v>
      </c>
      <c r="E11" s="343" t="s">
        <v>557</v>
      </c>
      <c r="F11" s="223" t="s">
        <v>870</v>
      </c>
      <c r="G11" s="223">
        <v>229</v>
      </c>
      <c r="H11" s="223"/>
      <c r="I11" s="344" t="s">
        <v>871</v>
      </c>
      <c r="J11" s="254" t="s">
        <v>558</v>
      </c>
      <c r="K11" s="254"/>
      <c r="L11" s="255"/>
      <c r="M11" s="256"/>
      <c r="N11" s="254"/>
      <c r="O11" s="277"/>
      <c r="P11" s="25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70">
        <v>3</v>
      </c>
      <c r="B12" s="371">
        <v>44795</v>
      </c>
      <c r="C12" s="372"/>
      <c r="D12" s="373" t="s">
        <v>519</v>
      </c>
      <c r="E12" s="374" t="s">
        <v>557</v>
      </c>
      <c r="F12" s="370">
        <v>327.5</v>
      </c>
      <c r="G12" s="370">
        <v>298</v>
      </c>
      <c r="H12" s="370">
        <v>344.5</v>
      </c>
      <c r="I12" s="375" t="s">
        <v>872</v>
      </c>
      <c r="J12" s="366" t="s">
        <v>883</v>
      </c>
      <c r="K12" s="366">
        <f t="shared" ref="K12" si="3">H12-F12</f>
        <v>17</v>
      </c>
      <c r="L12" s="367">
        <f t="shared" ref="L12" si="4">(F12*-0.7)/100</f>
        <v>-2.2924999999999995</v>
      </c>
      <c r="M12" s="368">
        <f t="shared" ref="M12" si="5">(K12+L12)/F12</f>
        <v>4.4908396946564885E-2</v>
      </c>
      <c r="N12" s="366" t="s">
        <v>555</v>
      </c>
      <c r="O12" s="369">
        <v>44798</v>
      </c>
      <c r="P12" s="366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7">
        <v>4</v>
      </c>
      <c r="B13" s="338">
        <v>44795</v>
      </c>
      <c r="C13" s="318"/>
      <c r="D13" s="319" t="s">
        <v>873</v>
      </c>
      <c r="E13" s="320" t="s">
        <v>557</v>
      </c>
      <c r="F13" s="337" t="s">
        <v>874</v>
      </c>
      <c r="G13" s="337">
        <v>2480</v>
      </c>
      <c r="H13" s="337"/>
      <c r="I13" s="321" t="s">
        <v>875</v>
      </c>
      <c r="J13" s="364" t="s">
        <v>558</v>
      </c>
      <c r="K13" s="364"/>
      <c r="L13" s="312"/>
      <c r="M13" s="313"/>
      <c r="N13" s="364"/>
      <c r="O13" s="314"/>
      <c r="P13" s="36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00">
        <v>5</v>
      </c>
      <c r="B14" s="299">
        <v>44796</v>
      </c>
      <c r="C14" s="405"/>
      <c r="D14" s="406" t="s">
        <v>129</v>
      </c>
      <c r="E14" s="407" t="s">
        <v>557</v>
      </c>
      <c r="F14" s="300">
        <v>405</v>
      </c>
      <c r="G14" s="300">
        <v>375</v>
      </c>
      <c r="H14" s="300">
        <v>428.5</v>
      </c>
      <c r="I14" s="408" t="s">
        <v>877</v>
      </c>
      <c r="J14" s="303" t="s">
        <v>930</v>
      </c>
      <c r="K14" s="303">
        <f t="shared" ref="K14" si="6">H14-F14</f>
        <v>23.5</v>
      </c>
      <c r="L14" s="392">
        <f t="shared" ref="L14" si="7">(F14*-0.7)/100</f>
        <v>-2.835</v>
      </c>
      <c r="M14" s="393">
        <f t="shared" ref="M14" si="8">(K14+L14)/F14</f>
        <v>5.102469135802469E-2</v>
      </c>
      <c r="N14" s="303" t="s">
        <v>555</v>
      </c>
      <c r="O14" s="394">
        <v>44806</v>
      </c>
      <c r="P14" s="303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7">
        <v>6</v>
      </c>
      <c r="B15" s="338">
        <v>44799</v>
      </c>
      <c r="C15" s="318"/>
      <c r="D15" s="319" t="s">
        <v>340</v>
      </c>
      <c r="E15" s="320" t="s">
        <v>557</v>
      </c>
      <c r="F15" s="337" t="s">
        <v>914</v>
      </c>
      <c r="G15" s="337">
        <v>199</v>
      </c>
      <c r="H15" s="337"/>
      <c r="I15" s="321" t="s">
        <v>915</v>
      </c>
      <c r="J15" s="364" t="s">
        <v>558</v>
      </c>
      <c r="K15" s="364"/>
      <c r="L15" s="312"/>
      <c r="M15" s="313"/>
      <c r="N15" s="364"/>
      <c r="O15" s="314"/>
      <c r="P15" s="364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22">
        <v>7</v>
      </c>
      <c r="B16" s="400">
        <v>44802</v>
      </c>
      <c r="C16" s="401"/>
      <c r="D16" s="402" t="s">
        <v>356</v>
      </c>
      <c r="E16" s="403" t="s">
        <v>557</v>
      </c>
      <c r="F16" s="322">
        <v>1650</v>
      </c>
      <c r="G16" s="322">
        <v>1540</v>
      </c>
      <c r="H16" s="322">
        <v>1775</v>
      </c>
      <c r="I16" s="404" t="s">
        <v>885</v>
      </c>
      <c r="J16" s="303" t="s">
        <v>957</v>
      </c>
      <c r="K16" s="303">
        <f t="shared" ref="K16" si="9">H16-F16</f>
        <v>125</v>
      </c>
      <c r="L16" s="392">
        <f t="shared" ref="L16" si="10">(F16*-0.7)/100</f>
        <v>-11.55</v>
      </c>
      <c r="M16" s="393">
        <f t="shared" ref="M16" si="11">(K16+L16)/F16</f>
        <v>6.8757575757575753E-2</v>
      </c>
      <c r="N16" s="303" t="s">
        <v>555</v>
      </c>
      <c r="O16" s="394">
        <v>44806</v>
      </c>
      <c r="P16" s="303"/>
      <c r="Q16" s="219"/>
      <c r="R16" s="219" t="s">
        <v>827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8" customFormat="1" ht="13.9" customHeight="1">
      <c r="A17" s="409">
        <v>8</v>
      </c>
      <c r="B17" s="410">
        <v>44802</v>
      </c>
      <c r="C17" s="411"/>
      <c r="D17" s="412" t="s">
        <v>394</v>
      </c>
      <c r="E17" s="413" t="s">
        <v>557</v>
      </c>
      <c r="F17" s="409">
        <v>157</v>
      </c>
      <c r="G17" s="409">
        <v>149.5</v>
      </c>
      <c r="H17" s="409">
        <v>158.5</v>
      </c>
      <c r="I17" s="414" t="s">
        <v>886</v>
      </c>
      <c r="J17" s="415" t="s">
        <v>958</v>
      </c>
      <c r="K17" s="415">
        <f t="shared" ref="K17" si="12">H17-F17</f>
        <v>1.5</v>
      </c>
      <c r="L17" s="416">
        <f t="shared" ref="L17" si="13">(F17*-0.7)/100</f>
        <v>-1.099</v>
      </c>
      <c r="M17" s="417">
        <f t="shared" ref="M17" si="14">(K17+L17)/F17</f>
        <v>2.5541401273885354E-3</v>
      </c>
      <c r="N17" s="415" t="s">
        <v>676</v>
      </c>
      <c r="O17" s="418">
        <v>44809</v>
      </c>
      <c r="P17" s="415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8" customFormat="1" ht="13.9" customHeight="1">
      <c r="A18" s="420">
        <v>9</v>
      </c>
      <c r="B18" s="421">
        <v>44809</v>
      </c>
      <c r="C18" s="422"/>
      <c r="D18" s="423" t="s">
        <v>50</v>
      </c>
      <c r="E18" s="424" t="s">
        <v>557</v>
      </c>
      <c r="F18" s="420">
        <v>514</v>
      </c>
      <c r="G18" s="420">
        <v>480</v>
      </c>
      <c r="H18" s="420">
        <v>536</v>
      </c>
      <c r="I18" s="425" t="s">
        <v>963</v>
      </c>
      <c r="J18" s="426" t="s">
        <v>1003</v>
      </c>
      <c r="K18" s="426">
        <f t="shared" ref="K18" si="15">H18-F18</f>
        <v>22</v>
      </c>
      <c r="L18" s="427">
        <f>(F18*-0.07)/100</f>
        <v>-0.35980000000000006</v>
      </c>
      <c r="M18" s="428">
        <f t="shared" ref="M18" si="16">(K18+L18)/F18</f>
        <v>4.2101556420233464E-2</v>
      </c>
      <c r="N18" s="426" t="s">
        <v>555</v>
      </c>
      <c r="O18" s="429">
        <v>44809</v>
      </c>
      <c r="P18" s="426"/>
      <c r="Q18" s="219"/>
      <c r="R18" s="219" t="s">
        <v>827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8" customFormat="1" ht="13.9" customHeight="1">
      <c r="A19" s="337">
        <v>10</v>
      </c>
      <c r="B19" s="338">
        <v>44810</v>
      </c>
      <c r="C19" s="318"/>
      <c r="D19" s="319" t="s">
        <v>88</v>
      </c>
      <c r="E19" s="320" t="s">
        <v>557</v>
      </c>
      <c r="F19" s="337" t="s">
        <v>1011</v>
      </c>
      <c r="G19" s="337">
        <v>1535</v>
      </c>
      <c r="H19" s="337"/>
      <c r="I19" s="321" t="s">
        <v>1012</v>
      </c>
      <c r="J19" s="364" t="s">
        <v>558</v>
      </c>
      <c r="K19" s="364"/>
      <c r="L19" s="312"/>
      <c r="M19" s="313"/>
      <c r="N19" s="364"/>
      <c r="O19" s="314"/>
      <c r="P19" s="364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ht="13.9" customHeight="1">
      <c r="A20" s="310"/>
      <c r="B20" s="307"/>
      <c r="C20" s="318"/>
      <c r="D20" s="319"/>
      <c r="E20" s="320"/>
      <c r="F20" s="310"/>
      <c r="G20" s="310"/>
      <c r="H20" s="310"/>
      <c r="I20" s="321"/>
      <c r="J20" s="311"/>
      <c r="K20" s="311"/>
      <c r="L20" s="312"/>
      <c r="M20" s="313"/>
      <c r="N20" s="311"/>
      <c r="O20" s="314"/>
      <c r="P20" s="312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4.25" customHeight="1">
      <c r="A21" s="99"/>
      <c r="B21" s="100"/>
      <c r="C21" s="101"/>
      <c r="D21" s="102"/>
      <c r="E21" s="103"/>
      <c r="F21" s="103"/>
      <c r="H21" s="103"/>
      <c r="I21" s="104"/>
      <c r="J21" s="105"/>
      <c r="K21" s="105"/>
      <c r="L21" s="106"/>
      <c r="M21" s="107"/>
      <c r="N21" s="108"/>
      <c r="O21" s="109"/>
      <c r="P21" s="110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4.25" customHeight="1">
      <c r="A22" s="99"/>
      <c r="B22" s="100"/>
      <c r="C22" s="101"/>
      <c r="D22" s="102"/>
      <c r="E22" s="103"/>
      <c r="F22" s="103"/>
      <c r="G22" s="99"/>
      <c r="H22" s="103"/>
      <c r="I22" s="104"/>
      <c r="J22" s="105"/>
      <c r="K22" s="105"/>
      <c r="L22" s="106"/>
      <c r="M22" s="107"/>
      <c r="N22" s="108"/>
      <c r="O22" s="109"/>
      <c r="P22" s="110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 t="s">
        <v>559</v>
      </c>
      <c r="B23" s="112"/>
      <c r="C23" s="113"/>
      <c r="D23" s="114"/>
      <c r="E23" s="115"/>
      <c r="F23" s="115"/>
      <c r="G23" s="115"/>
      <c r="H23" s="115"/>
      <c r="I23" s="115"/>
      <c r="J23" s="116"/>
      <c r="K23" s="115"/>
      <c r="L23" s="117"/>
      <c r="M23" s="56"/>
      <c r="N23" s="116"/>
      <c r="O23" s="11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8" t="s">
        <v>560</v>
      </c>
      <c r="B24" s="111"/>
      <c r="C24" s="111"/>
      <c r="D24" s="111"/>
      <c r="E24" s="41"/>
      <c r="F24" s="119" t="s">
        <v>561</v>
      </c>
      <c r="G24" s="6"/>
      <c r="H24" s="6"/>
      <c r="I24" s="6"/>
      <c r="J24" s="120"/>
      <c r="K24" s="121"/>
      <c r="L24" s="121"/>
      <c r="M24" s="122"/>
      <c r="N24" s="1"/>
      <c r="O24" s="12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 t="s">
        <v>562</v>
      </c>
      <c r="B25" s="111"/>
      <c r="C25" s="111"/>
      <c r="D25" s="111" t="s">
        <v>815</v>
      </c>
      <c r="E25" s="6"/>
      <c r="F25" s="119" t="s">
        <v>563</v>
      </c>
      <c r="G25" s="6"/>
      <c r="H25" s="6"/>
      <c r="I25" s="6"/>
      <c r="J25" s="120"/>
      <c r="K25" s="121"/>
      <c r="L25" s="121"/>
      <c r="M25" s="122"/>
      <c r="N25" s="1"/>
      <c r="O25" s="12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1"/>
      <c r="B26" s="111"/>
      <c r="C26" s="111"/>
      <c r="D26" s="111"/>
      <c r="E26" s="6"/>
      <c r="F26" s="6"/>
      <c r="G26" s="6"/>
      <c r="H26" s="6"/>
      <c r="I26" s="6"/>
      <c r="J26" s="124"/>
      <c r="K26" s="121"/>
      <c r="L26" s="121"/>
      <c r="M26" s="6"/>
      <c r="N26" s="125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.75" customHeight="1">
      <c r="A27" s="1"/>
      <c r="B27" s="126" t="s">
        <v>564</v>
      </c>
      <c r="C27" s="126"/>
      <c r="D27" s="126"/>
      <c r="E27" s="126"/>
      <c r="F27" s="127"/>
      <c r="G27" s="6"/>
      <c r="H27" s="6"/>
      <c r="I27" s="128"/>
      <c r="J27" s="129"/>
      <c r="K27" s="130"/>
      <c r="L27" s="129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56" ht="38.25" customHeight="1">
      <c r="A28" s="95" t="s">
        <v>16</v>
      </c>
      <c r="B28" s="96" t="s">
        <v>532</v>
      </c>
      <c r="C28" s="98"/>
      <c r="D28" s="97" t="s">
        <v>543</v>
      </c>
      <c r="E28" s="96" t="s">
        <v>544</v>
      </c>
      <c r="F28" s="96" t="s">
        <v>545</v>
      </c>
      <c r="G28" s="96" t="s">
        <v>565</v>
      </c>
      <c r="H28" s="96" t="s">
        <v>547</v>
      </c>
      <c r="I28" s="96" t="s">
        <v>548</v>
      </c>
      <c r="J28" s="96" t="s">
        <v>549</v>
      </c>
      <c r="K28" s="96" t="s">
        <v>566</v>
      </c>
      <c r="L28" s="132" t="s">
        <v>551</v>
      </c>
      <c r="M28" s="98" t="s">
        <v>552</v>
      </c>
      <c r="N28" s="95" t="s">
        <v>553</v>
      </c>
      <c r="O28" s="260" t="s">
        <v>554</v>
      </c>
      <c r="P28" s="41"/>
      <c r="Q28" s="1"/>
      <c r="R28" s="257"/>
      <c r="S28" s="257"/>
      <c r="T28" s="257"/>
      <c r="U28" s="251"/>
      <c r="V28" s="251"/>
      <c r="W28" s="251"/>
      <c r="X28" s="251"/>
      <c r="Y28" s="2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s="325" customFormat="1" ht="15" customHeight="1">
      <c r="A29" s="389">
        <v>1</v>
      </c>
      <c r="B29" s="299">
        <v>44796</v>
      </c>
      <c r="C29" s="390"/>
      <c r="D29" s="391" t="s">
        <v>131</v>
      </c>
      <c r="E29" s="300" t="s">
        <v>557</v>
      </c>
      <c r="F29" s="300">
        <v>2005</v>
      </c>
      <c r="G29" s="300">
        <v>1940</v>
      </c>
      <c r="H29" s="300">
        <v>2060</v>
      </c>
      <c r="I29" s="300" t="s">
        <v>876</v>
      </c>
      <c r="J29" s="303" t="s">
        <v>693</v>
      </c>
      <c r="K29" s="303">
        <f t="shared" ref="K29" si="17">H29-F29</f>
        <v>55</v>
      </c>
      <c r="L29" s="392">
        <f t="shared" ref="L29" si="18">(F29*-0.7)/100</f>
        <v>-14.035</v>
      </c>
      <c r="M29" s="393">
        <f t="shared" ref="M29" si="19">(K29+L29)/F29</f>
        <v>2.0431421446384043E-2</v>
      </c>
      <c r="N29" s="303" t="s">
        <v>555</v>
      </c>
      <c r="O29" s="394">
        <v>44806</v>
      </c>
      <c r="P29" s="41"/>
      <c r="Q29" s="258"/>
      <c r="R29" s="259" t="s">
        <v>556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5"/>
      <c r="AJ29" s="316"/>
      <c r="AK29" s="324"/>
      <c r="AL29" s="324"/>
    </row>
    <row r="30" spans="1:56" s="325" customFormat="1" ht="13.5" customHeight="1">
      <c r="A30" s="389">
        <v>2</v>
      </c>
      <c r="B30" s="395">
        <v>44799</v>
      </c>
      <c r="C30" s="390"/>
      <c r="D30" s="391" t="s">
        <v>154</v>
      </c>
      <c r="E30" s="300" t="s">
        <v>557</v>
      </c>
      <c r="F30" s="300">
        <v>810</v>
      </c>
      <c r="G30" s="300">
        <v>787</v>
      </c>
      <c r="H30" s="300">
        <v>829</v>
      </c>
      <c r="I30" s="300" t="s">
        <v>884</v>
      </c>
      <c r="J30" s="303" t="s">
        <v>916</v>
      </c>
      <c r="K30" s="303">
        <f t="shared" ref="K30" si="20">H30-F30</f>
        <v>19</v>
      </c>
      <c r="L30" s="392">
        <f t="shared" ref="L30" si="21">(F30*-0.7)/100</f>
        <v>-5.67</v>
      </c>
      <c r="M30" s="393">
        <f t="shared" ref="M30" si="22">(K30+L30)/F30</f>
        <v>1.6456790123456789E-2</v>
      </c>
      <c r="N30" s="303" t="s">
        <v>555</v>
      </c>
      <c r="O30" s="394">
        <v>44806</v>
      </c>
      <c r="P30" s="41"/>
      <c r="Q30" s="258"/>
      <c r="R30" s="259" t="s">
        <v>556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5"/>
      <c r="AJ30" s="316"/>
      <c r="AK30" s="324"/>
      <c r="AL30" s="324"/>
    </row>
    <row r="31" spans="1:56" s="325" customFormat="1" ht="13.5" customHeight="1">
      <c r="A31" s="386">
        <v>3</v>
      </c>
      <c r="B31" s="334">
        <v>44803</v>
      </c>
      <c r="C31" s="387"/>
      <c r="D31" s="388" t="s">
        <v>87</v>
      </c>
      <c r="E31" s="223" t="s">
        <v>557</v>
      </c>
      <c r="F31" s="223" t="s">
        <v>890</v>
      </c>
      <c r="G31" s="223">
        <v>3430</v>
      </c>
      <c r="H31" s="223"/>
      <c r="I31" s="223" t="s">
        <v>891</v>
      </c>
      <c r="J31" s="254" t="s">
        <v>558</v>
      </c>
      <c r="K31" s="254"/>
      <c r="L31" s="255"/>
      <c r="M31" s="256"/>
      <c r="N31" s="254"/>
      <c r="O31" s="221"/>
      <c r="P31" s="41"/>
      <c r="Q31" s="258"/>
      <c r="R31" s="259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24"/>
      <c r="AL31" s="324"/>
    </row>
    <row r="32" spans="1:56" s="325" customFormat="1" ht="13.5" customHeight="1">
      <c r="A32" s="306">
        <v>4</v>
      </c>
      <c r="B32" s="221">
        <v>44805</v>
      </c>
      <c r="C32" s="308"/>
      <c r="D32" s="309" t="s">
        <v>825</v>
      </c>
      <c r="E32" s="337" t="s">
        <v>557</v>
      </c>
      <c r="F32" s="337" t="s">
        <v>902</v>
      </c>
      <c r="G32" s="337">
        <v>367</v>
      </c>
      <c r="H32" s="337"/>
      <c r="I32" s="337" t="s">
        <v>903</v>
      </c>
      <c r="J32" s="254" t="s">
        <v>558</v>
      </c>
      <c r="K32" s="254"/>
      <c r="L32" s="255"/>
      <c r="M32" s="256"/>
      <c r="N32" s="254"/>
      <c r="O32" s="221"/>
      <c r="P32" s="41"/>
      <c r="Q32" s="258"/>
      <c r="R32" s="259" t="s">
        <v>827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5"/>
      <c r="AJ32" s="316"/>
      <c r="AK32" s="324"/>
      <c r="AL32" s="324"/>
    </row>
    <row r="33" spans="1:38" s="325" customFormat="1" ht="13.5" customHeight="1">
      <c r="A33" s="430">
        <v>5</v>
      </c>
      <c r="B33" s="431">
        <v>44809</v>
      </c>
      <c r="C33" s="432"/>
      <c r="D33" s="433" t="s">
        <v>464</v>
      </c>
      <c r="E33" s="322" t="s">
        <v>557</v>
      </c>
      <c r="F33" s="322">
        <v>150</v>
      </c>
      <c r="G33" s="322">
        <v>145</v>
      </c>
      <c r="H33" s="322">
        <v>154.5</v>
      </c>
      <c r="I33" s="322" t="s">
        <v>968</v>
      </c>
      <c r="J33" s="303" t="s">
        <v>1017</v>
      </c>
      <c r="K33" s="303">
        <f t="shared" ref="K33" si="23">H33-F33</f>
        <v>4.5</v>
      </c>
      <c r="L33" s="392">
        <f t="shared" ref="L33" si="24">(F33*-0.7)/100</f>
        <v>-1.05</v>
      </c>
      <c r="M33" s="393">
        <f t="shared" ref="M33" si="25">(K33+L33)/F33</f>
        <v>2.3E-2</v>
      </c>
      <c r="N33" s="303" t="s">
        <v>555</v>
      </c>
      <c r="O33" s="394">
        <v>44810</v>
      </c>
      <c r="P33" s="41"/>
      <c r="Q33" s="258"/>
      <c r="R33" s="259" t="s">
        <v>556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5"/>
      <c r="AJ33" s="316"/>
      <c r="AK33" s="324"/>
      <c r="AL33" s="324"/>
    </row>
    <row r="34" spans="1:38" s="325" customFormat="1" ht="13.5" customHeight="1">
      <c r="A34" s="430">
        <v>6</v>
      </c>
      <c r="B34" s="431">
        <v>44810</v>
      </c>
      <c r="C34" s="432"/>
      <c r="D34" s="433" t="s">
        <v>66</v>
      </c>
      <c r="E34" s="322" t="s">
        <v>557</v>
      </c>
      <c r="F34" s="322">
        <v>1970</v>
      </c>
      <c r="G34" s="322">
        <v>1915</v>
      </c>
      <c r="H34" s="322">
        <v>2003</v>
      </c>
      <c r="I34" s="322" t="s">
        <v>1007</v>
      </c>
      <c r="J34" s="303" t="s">
        <v>1008</v>
      </c>
      <c r="K34" s="303">
        <f t="shared" ref="K34" si="26">H34-F34</f>
        <v>33</v>
      </c>
      <c r="L34" s="392">
        <f>(F34*-0.07)/100</f>
        <v>-1.379</v>
      </c>
      <c r="M34" s="393">
        <f t="shared" ref="M34" si="27">(K34+L34)/F34</f>
        <v>1.6051269035532993E-2</v>
      </c>
      <c r="N34" s="303" t="s">
        <v>555</v>
      </c>
      <c r="O34" s="394">
        <v>44810</v>
      </c>
      <c r="P34" s="41"/>
      <c r="Q34" s="258"/>
      <c r="R34" s="259" t="s">
        <v>556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5"/>
      <c r="AJ34" s="316"/>
      <c r="AK34" s="324"/>
      <c r="AL34" s="324"/>
    </row>
    <row r="35" spans="1:38" s="325" customFormat="1" ht="13.5" customHeight="1">
      <c r="A35" s="306">
        <v>7</v>
      </c>
      <c r="B35" s="323">
        <v>44810</v>
      </c>
      <c r="C35" s="308"/>
      <c r="D35" s="309" t="s">
        <v>198</v>
      </c>
      <c r="E35" s="337" t="s">
        <v>557</v>
      </c>
      <c r="F35" s="337" t="s">
        <v>1009</v>
      </c>
      <c r="G35" s="337">
        <v>237</v>
      </c>
      <c r="H35" s="337"/>
      <c r="I35" s="337" t="s">
        <v>1010</v>
      </c>
      <c r="J35" s="254" t="s">
        <v>558</v>
      </c>
      <c r="K35" s="254"/>
      <c r="L35" s="255"/>
      <c r="M35" s="256"/>
      <c r="N35" s="254"/>
      <c r="O35" s="277"/>
      <c r="P35" s="41"/>
      <c r="Q35" s="258"/>
      <c r="R35" s="259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5"/>
      <c r="AJ35" s="316"/>
      <c r="AK35" s="324"/>
      <c r="AL35" s="324"/>
    </row>
    <row r="36" spans="1:38" s="317" customFormat="1" ht="15" customHeight="1">
      <c r="A36" s="306"/>
      <c r="B36" s="307"/>
      <c r="C36" s="308"/>
      <c r="D36" s="309"/>
      <c r="E36" s="310"/>
      <c r="F36" s="310"/>
      <c r="G36" s="310"/>
      <c r="H36" s="310"/>
      <c r="I36" s="310"/>
      <c r="J36" s="254"/>
      <c r="K36" s="254"/>
      <c r="L36" s="255"/>
      <c r="M36" s="256"/>
      <c r="N36" s="254"/>
      <c r="O36" s="277"/>
      <c r="P36" s="41"/>
      <c r="Q36" s="258"/>
      <c r="R36" s="25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5"/>
      <c r="AJ36" s="316"/>
      <c r="AK36" s="316"/>
      <c r="AL36" s="316"/>
    </row>
    <row r="37" spans="1:38" ht="15" customHeight="1">
      <c r="A37" s="261"/>
      <c r="B37" s="262"/>
      <c r="C37" s="263"/>
      <c r="D37" s="264"/>
      <c r="E37" s="265"/>
      <c r="F37" s="265"/>
      <c r="G37" s="265"/>
      <c r="H37" s="265"/>
      <c r="I37" s="265"/>
      <c r="J37" s="266"/>
      <c r="K37" s="266"/>
      <c r="L37" s="267"/>
      <c r="M37" s="268"/>
      <c r="N37" s="266"/>
      <c r="O37" s="269"/>
      <c r="P37" s="242"/>
      <c r="Q37" s="258"/>
      <c r="R37" s="25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1"/>
      <c r="AI37" s="1"/>
      <c r="AJ37" s="1"/>
      <c r="AK37" s="1"/>
      <c r="AL37" s="1"/>
    </row>
    <row r="38" spans="1:38" ht="44.25" customHeight="1">
      <c r="A38" s="111" t="s">
        <v>559</v>
      </c>
      <c r="B38" s="133"/>
      <c r="C38" s="133"/>
      <c r="D38" s="1"/>
      <c r="E38" s="6"/>
      <c r="F38" s="6"/>
      <c r="G38" s="6"/>
      <c r="H38" s="6" t="s">
        <v>571</v>
      </c>
      <c r="I38" s="6"/>
      <c r="J38" s="6"/>
      <c r="K38" s="107"/>
      <c r="L38" s="135"/>
      <c r="M38" s="107"/>
      <c r="N38" s="108"/>
      <c r="O38" s="107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53"/>
      <c r="AD38" s="253"/>
      <c r="AE38" s="253"/>
      <c r="AF38" s="253"/>
      <c r="AG38" s="253"/>
      <c r="AH38" s="253"/>
    </row>
    <row r="39" spans="1:38" ht="12.75" customHeight="1">
      <c r="A39" s="118" t="s">
        <v>560</v>
      </c>
      <c r="B39" s="111"/>
      <c r="C39" s="111"/>
      <c r="D39" s="111"/>
      <c r="E39" s="41"/>
      <c r="F39" s="119" t="s">
        <v>561</v>
      </c>
      <c r="G39" s="56"/>
      <c r="H39" s="41"/>
      <c r="I39" s="56"/>
      <c r="J39" s="6"/>
      <c r="K39" s="136"/>
      <c r="L39" s="137"/>
      <c r="M39" s="6"/>
      <c r="N39" s="101"/>
      <c r="O39" s="138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8"/>
      <c r="B40" s="111"/>
      <c r="C40" s="111"/>
      <c r="D40" s="111"/>
      <c r="E40" s="6"/>
      <c r="F40" s="119" t="s">
        <v>563</v>
      </c>
      <c r="G40" s="56"/>
      <c r="H40" s="41"/>
      <c r="I40" s="56"/>
      <c r="J40" s="6"/>
      <c r="K40" s="136"/>
      <c r="L40" s="137"/>
      <c r="M40" s="6"/>
      <c r="N40" s="101"/>
      <c r="O40" s="138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1"/>
      <c r="B41" s="111"/>
      <c r="C41" s="111"/>
      <c r="D41" s="111"/>
      <c r="E41" s="6"/>
      <c r="F41" s="6"/>
      <c r="G41" s="6"/>
      <c r="H41" s="6"/>
      <c r="I41" s="6"/>
      <c r="J41" s="124"/>
      <c r="K41" s="121"/>
      <c r="L41" s="122"/>
      <c r="M41" s="6"/>
      <c r="N41" s="125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9" t="s">
        <v>572</v>
      </c>
      <c r="B42" s="139"/>
      <c r="C42" s="139"/>
      <c r="D42" s="139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6" t="s">
        <v>16</v>
      </c>
      <c r="B43" s="96" t="s">
        <v>532</v>
      </c>
      <c r="C43" s="96"/>
      <c r="D43" s="97" t="s">
        <v>543</v>
      </c>
      <c r="E43" s="96" t="s">
        <v>544</v>
      </c>
      <c r="F43" s="96" t="s">
        <v>545</v>
      </c>
      <c r="G43" s="96" t="s">
        <v>565</v>
      </c>
      <c r="H43" s="96" t="s">
        <v>547</v>
      </c>
      <c r="I43" s="96" t="s">
        <v>548</v>
      </c>
      <c r="J43" s="95" t="s">
        <v>549</v>
      </c>
      <c r="K43" s="140" t="s">
        <v>573</v>
      </c>
      <c r="L43" s="98" t="s">
        <v>551</v>
      </c>
      <c r="M43" s="140" t="s">
        <v>574</v>
      </c>
      <c r="N43" s="96" t="s">
        <v>575</v>
      </c>
      <c r="O43" s="95" t="s">
        <v>553</v>
      </c>
      <c r="P43" s="97" t="s">
        <v>554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20" customFormat="1" ht="12.75" customHeight="1">
      <c r="A44" s="300">
        <v>1</v>
      </c>
      <c r="B44" s="299">
        <v>44802</v>
      </c>
      <c r="C44" s="301"/>
      <c r="D44" s="301" t="s">
        <v>887</v>
      </c>
      <c r="E44" s="300" t="s">
        <v>557</v>
      </c>
      <c r="F44" s="300">
        <v>724</v>
      </c>
      <c r="G44" s="300">
        <v>710</v>
      </c>
      <c r="H44" s="302">
        <v>735.5</v>
      </c>
      <c r="I44" s="302" t="s">
        <v>880</v>
      </c>
      <c r="J44" s="303" t="s">
        <v>881</v>
      </c>
      <c r="K44" s="302">
        <f t="shared" ref="K44" si="28">H44-F44</f>
        <v>11.5</v>
      </c>
      <c r="L44" s="304">
        <f t="shared" ref="L44" si="29">(H44*N44)*0.07%</f>
        <v>489.10750000000007</v>
      </c>
      <c r="M44" s="305">
        <f t="shared" ref="M44" si="30">(K44*N44)-L44</f>
        <v>10435.8925</v>
      </c>
      <c r="N44" s="302">
        <v>950</v>
      </c>
      <c r="O44" s="303" t="s">
        <v>555</v>
      </c>
      <c r="P44" s="299">
        <v>44805</v>
      </c>
      <c r="Q44" s="222"/>
      <c r="R44" s="225" t="s">
        <v>556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5"/>
      <c r="AG44" s="262"/>
      <c r="AH44" s="222"/>
      <c r="AI44" s="222"/>
      <c r="AJ44" s="265"/>
      <c r="AK44" s="265"/>
      <c r="AL44" s="265"/>
    </row>
    <row r="45" spans="1:38" s="220" customFormat="1" ht="12.75" customHeight="1">
      <c r="A45" s="322">
        <v>2</v>
      </c>
      <c r="B45" s="299">
        <v>44805</v>
      </c>
      <c r="C45" s="301"/>
      <c r="D45" s="301" t="s">
        <v>889</v>
      </c>
      <c r="E45" s="300" t="s">
        <v>557</v>
      </c>
      <c r="F45" s="300">
        <v>873.5</v>
      </c>
      <c r="G45" s="322">
        <v>864</v>
      </c>
      <c r="H45" s="302">
        <v>884</v>
      </c>
      <c r="I45" s="302" t="s">
        <v>897</v>
      </c>
      <c r="J45" s="303" t="s">
        <v>904</v>
      </c>
      <c r="K45" s="302">
        <f t="shared" ref="K45" si="31">H45-F45</f>
        <v>10.5</v>
      </c>
      <c r="L45" s="304">
        <f t="shared" ref="L45" si="32">(H45*N45)*0.07%</f>
        <v>850.85000000000014</v>
      </c>
      <c r="M45" s="305">
        <f t="shared" ref="M45" si="33">(K45*N45)-L45</f>
        <v>13586.65</v>
      </c>
      <c r="N45" s="302">
        <v>1375</v>
      </c>
      <c r="O45" s="303" t="s">
        <v>555</v>
      </c>
      <c r="P45" s="299">
        <v>44805</v>
      </c>
      <c r="Q45" s="222"/>
      <c r="R45" s="225" t="s">
        <v>556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5"/>
      <c r="AG45" s="262"/>
      <c r="AH45" s="222"/>
      <c r="AI45" s="222"/>
      <c r="AJ45" s="265"/>
      <c r="AK45" s="265"/>
      <c r="AL45" s="265"/>
    </row>
    <row r="46" spans="1:38" s="220" customFormat="1" ht="12.75" customHeight="1">
      <c r="A46" s="397">
        <v>3</v>
      </c>
      <c r="B46" s="332">
        <v>44805</v>
      </c>
      <c r="C46" s="398"/>
      <c r="D46" s="398" t="s">
        <v>898</v>
      </c>
      <c r="E46" s="399" t="s">
        <v>557</v>
      </c>
      <c r="F46" s="399">
        <v>696.5</v>
      </c>
      <c r="G46" s="397">
        <v>685</v>
      </c>
      <c r="H46" s="329">
        <v>685</v>
      </c>
      <c r="I46" s="329" t="s">
        <v>899</v>
      </c>
      <c r="J46" s="328" t="s">
        <v>927</v>
      </c>
      <c r="K46" s="329">
        <f t="shared" ref="K46" si="34">H46-F46</f>
        <v>-11.5</v>
      </c>
      <c r="L46" s="330">
        <f t="shared" ref="L46" si="35">(H46*N46)*0.07%</f>
        <v>479.50000000000006</v>
      </c>
      <c r="M46" s="331">
        <f t="shared" ref="M46" si="36">(K46*N46)-L46</f>
        <v>-11979.5</v>
      </c>
      <c r="N46" s="329">
        <v>1000</v>
      </c>
      <c r="O46" s="328" t="s">
        <v>567</v>
      </c>
      <c r="P46" s="332">
        <v>44806</v>
      </c>
      <c r="Q46" s="222"/>
      <c r="R46" s="225" t="s">
        <v>827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5"/>
      <c r="AG46" s="262"/>
      <c r="AH46" s="222"/>
      <c r="AI46" s="222"/>
      <c r="AJ46" s="265"/>
      <c r="AK46" s="265"/>
      <c r="AL46" s="265"/>
    </row>
    <row r="47" spans="1:38" s="220" customFormat="1" ht="12.75" customHeight="1">
      <c r="A47" s="322">
        <v>4</v>
      </c>
      <c r="B47" s="299">
        <v>44805</v>
      </c>
      <c r="C47" s="301"/>
      <c r="D47" s="301" t="s">
        <v>878</v>
      </c>
      <c r="E47" s="300" t="s">
        <v>557</v>
      </c>
      <c r="F47" s="300">
        <v>240</v>
      </c>
      <c r="G47" s="322">
        <v>234.5</v>
      </c>
      <c r="H47" s="302">
        <v>246</v>
      </c>
      <c r="I47" s="302" t="s">
        <v>879</v>
      </c>
      <c r="J47" s="303" t="s">
        <v>908</v>
      </c>
      <c r="K47" s="302">
        <f t="shared" ref="K47:K48" si="37">H47-F47</f>
        <v>6</v>
      </c>
      <c r="L47" s="304">
        <f t="shared" ref="L47:L48" si="38">(H47*N47)*0.07%</f>
        <v>430.50000000000006</v>
      </c>
      <c r="M47" s="305">
        <f t="shared" ref="M47:M48" si="39">(K47*N47)-L47</f>
        <v>14569.5</v>
      </c>
      <c r="N47" s="302">
        <v>2500</v>
      </c>
      <c r="O47" s="303" t="s">
        <v>555</v>
      </c>
      <c r="P47" s="299">
        <v>44805</v>
      </c>
      <c r="Q47" s="222"/>
      <c r="R47" s="225" t="s">
        <v>827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5"/>
      <c r="AG47" s="262"/>
      <c r="AH47" s="222"/>
      <c r="AI47" s="222"/>
      <c r="AJ47" s="265"/>
      <c r="AK47" s="265"/>
      <c r="AL47" s="265"/>
    </row>
    <row r="48" spans="1:38" s="220" customFormat="1" ht="12.75" customHeight="1">
      <c r="A48" s="397">
        <v>5</v>
      </c>
      <c r="B48" s="332">
        <v>44805</v>
      </c>
      <c r="C48" s="398"/>
      <c r="D48" s="398" t="s">
        <v>900</v>
      </c>
      <c r="E48" s="399" t="s">
        <v>557</v>
      </c>
      <c r="F48" s="399">
        <v>2070</v>
      </c>
      <c r="G48" s="397">
        <v>2000</v>
      </c>
      <c r="H48" s="329">
        <v>2000</v>
      </c>
      <c r="I48" s="329" t="s">
        <v>901</v>
      </c>
      <c r="J48" s="328" t="s">
        <v>1006</v>
      </c>
      <c r="K48" s="329">
        <f t="shared" si="37"/>
        <v>-70</v>
      </c>
      <c r="L48" s="330">
        <f t="shared" si="38"/>
        <v>280.00000000000006</v>
      </c>
      <c r="M48" s="331">
        <f t="shared" si="39"/>
        <v>-14280</v>
      </c>
      <c r="N48" s="329">
        <v>200</v>
      </c>
      <c r="O48" s="328" t="s">
        <v>567</v>
      </c>
      <c r="P48" s="332">
        <v>44810</v>
      </c>
      <c r="Q48" s="222"/>
      <c r="R48" s="225" t="s">
        <v>827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5"/>
      <c r="AG48" s="262"/>
      <c r="AH48" s="222"/>
      <c r="AI48" s="222"/>
      <c r="AJ48" s="265"/>
      <c r="AK48" s="265"/>
      <c r="AL48" s="265"/>
    </row>
    <row r="49" spans="1:38" s="220" customFormat="1" ht="12.75" customHeight="1">
      <c r="A49" s="397">
        <v>6</v>
      </c>
      <c r="B49" s="332">
        <v>44806</v>
      </c>
      <c r="C49" s="398"/>
      <c r="D49" s="398" t="s">
        <v>928</v>
      </c>
      <c r="E49" s="399" t="s">
        <v>921</v>
      </c>
      <c r="F49" s="399">
        <v>534</v>
      </c>
      <c r="G49" s="397">
        <v>545</v>
      </c>
      <c r="H49" s="329">
        <v>543</v>
      </c>
      <c r="I49" s="329" t="s">
        <v>929</v>
      </c>
      <c r="J49" s="328" t="s">
        <v>1005</v>
      </c>
      <c r="K49" s="329">
        <f>F49-H49</f>
        <v>-9</v>
      </c>
      <c r="L49" s="330">
        <f t="shared" ref="L49" si="40">(H49*N49)*0.07%</f>
        <v>570.15000000000009</v>
      </c>
      <c r="M49" s="331">
        <f t="shared" ref="M49" si="41">(K49*N49)-L49</f>
        <v>-14070.15</v>
      </c>
      <c r="N49" s="329">
        <v>1500</v>
      </c>
      <c r="O49" s="328" t="s">
        <v>567</v>
      </c>
      <c r="P49" s="332">
        <v>44810</v>
      </c>
      <c r="Q49" s="222"/>
      <c r="R49" s="225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5"/>
      <c r="AG49" s="262"/>
      <c r="AH49" s="222"/>
      <c r="AI49" s="222"/>
      <c r="AJ49" s="265"/>
      <c r="AK49" s="265"/>
      <c r="AL49" s="265"/>
    </row>
    <row r="50" spans="1:38" s="220" customFormat="1" ht="12.75" customHeight="1">
      <c r="A50" s="322">
        <v>7</v>
      </c>
      <c r="B50" s="299">
        <v>44806</v>
      </c>
      <c r="C50" s="301"/>
      <c r="D50" s="301" t="s">
        <v>931</v>
      </c>
      <c r="E50" s="300" t="s">
        <v>557</v>
      </c>
      <c r="F50" s="300">
        <v>371.5</v>
      </c>
      <c r="G50" s="322">
        <v>365</v>
      </c>
      <c r="H50" s="302">
        <v>376</v>
      </c>
      <c r="I50" s="302" t="s">
        <v>932</v>
      </c>
      <c r="J50" s="303" t="s">
        <v>964</v>
      </c>
      <c r="K50" s="302">
        <f t="shared" ref="K50" si="42">H50-F50</f>
        <v>4.5</v>
      </c>
      <c r="L50" s="304">
        <f t="shared" ref="L50" si="43">(H50*N50)*0.07%</f>
        <v>473.76000000000005</v>
      </c>
      <c r="M50" s="305">
        <f t="shared" ref="M50" si="44">(K50*N50)-L50</f>
        <v>7626.24</v>
      </c>
      <c r="N50" s="302">
        <v>1800</v>
      </c>
      <c r="O50" s="303" t="s">
        <v>555</v>
      </c>
      <c r="P50" s="299">
        <v>44809</v>
      </c>
      <c r="Q50" s="222"/>
      <c r="R50" s="225" t="s">
        <v>556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5"/>
      <c r="AG50" s="262"/>
      <c r="AH50" s="222"/>
      <c r="AI50" s="222"/>
      <c r="AJ50" s="265"/>
      <c r="AK50" s="265"/>
      <c r="AL50" s="265"/>
    </row>
    <row r="51" spans="1:38" s="220" customFormat="1" ht="12.75" customHeight="1">
      <c r="A51" s="397">
        <v>8</v>
      </c>
      <c r="B51" s="332">
        <v>44806</v>
      </c>
      <c r="C51" s="398"/>
      <c r="D51" s="398" t="s">
        <v>878</v>
      </c>
      <c r="E51" s="399" t="s">
        <v>557</v>
      </c>
      <c r="F51" s="399">
        <v>239.5</v>
      </c>
      <c r="G51" s="397">
        <v>234.5</v>
      </c>
      <c r="H51" s="329">
        <v>234.5</v>
      </c>
      <c r="I51" s="329" t="s">
        <v>879</v>
      </c>
      <c r="J51" s="328" t="s">
        <v>966</v>
      </c>
      <c r="K51" s="329">
        <f t="shared" ref="K51" si="45">H51-F51</f>
        <v>-5</v>
      </c>
      <c r="L51" s="330">
        <f t="shared" ref="L51" si="46">(H51*N51)*0.07%</f>
        <v>410.37500000000006</v>
      </c>
      <c r="M51" s="331">
        <f t="shared" ref="M51" si="47">(K51*N51)-L51</f>
        <v>-12910.375</v>
      </c>
      <c r="N51" s="329">
        <v>2500</v>
      </c>
      <c r="O51" s="328" t="s">
        <v>567</v>
      </c>
      <c r="P51" s="332">
        <v>44809</v>
      </c>
      <c r="Q51" s="222"/>
      <c r="R51" s="225" t="s">
        <v>827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5"/>
      <c r="AG51" s="262"/>
      <c r="AH51" s="222"/>
      <c r="AI51" s="222"/>
      <c r="AJ51" s="265"/>
      <c r="AK51" s="265"/>
      <c r="AL51" s="265"/>
    </row>
    <row r="52" spans="1:38" s="220" customFormat="1" ht="12.75" customHeight="1">
      <c r="A52" s="322">
        <v>9</v>
      </c>
      <c r="B52" s="299">
        <v>44809</v>
      </c>
      <c r="C52" s="301"/>
      <c r="D52" s="301" t="s">
        <v>965</v>
      </c>
      <c r="E52" s="300" t="s">
        <v>921</v>
      </c>
      <c r="F52" s="300">
        <v>117</v>
      </c>
      <c r="G52" s="322">
        <v>119</v>
      </c>
      <c r="H52" s="302">
        <v>115.5</v>
      </c>
      <c r="I52" s="302">
        <v>112</v>
      </c>
      <c r="J52" s="303" t="s">
        <v>967</v>
      </c>
      <c r="K52" s="302">
        <f>F52-H52</f>
        <v>1.5</v>
      </c>
      <c r="L52" s="304">
        <f t="shared" ref="L52" si="48">(H52*N52)*0.07%</f>
        <v>501.2700000000001</v>
      </c>
      <c r="M52" s="305">
        <f t="shared" ref="M52" si="49">(K52*N52)-L52</f>
        <v>8798.73</v>
      </c>
      <c r="N52" s="302">
        <v>6200</v>
      </c>
      <c r="O52" s="303" t="s">
        <v>555</v>
      </c>
      <c r="P52" s="299">
        <v>44809</v>
      </c>
      <c r="Q52" s="222"/>
      <c r="R52" s="225" t="s">
        <v>556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5"/>
      <c r="AG52" s="262"/>
      <c r="AH52" s="222"/>
      <c r="AI52" s="222"/>
      <c r="AJ52" s="265"/>
      <c r="AK52" s="265"/>
      <c r="AL52" s="265"/>
    </row>
    <row r="53" spans="1:38" s="220" customFormat="1" ht="12.75" customHeight="1">
      <c r="A53" s="337">
        <v>10</v>
      </c>
      <c r="B53" s="221">
        <v>44810</v>
      </c>
      <c r="C53" s="278"/>
      <c r="D53" s="278" t="s">
        <v>931</v>
      </c>
      <c r="E53" s="223" t="s">
        <v>557</v>
      </c>
      <c r="F53" s="223" t="s">
        <v>1013</v>
      </c>
      <c r="G53" s="337">
        <v>364</v>
      </c>
      <c r="H53" s="224"/>
      <c r="I53" s="224" t="s">
        <v>932</v>
      </c>
      <c r="J53" s="364" t="s">
        <v>558</v>
      </c>
      <c r="K53" s="278"/>
      <c r="L53" s="223"/>
      <c r="M53" s="223"/>
      <c r="N53" s="223"/>
      <c r="O53" s="224"/>
      <c r="P53" s="224"/>
      <c r="Q53" s="222"/>
      <c r="R53" s="225" t="s">
        <v>556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5"/>
      <c r="AG53" s="262"/>
      <c r="AH53" s="222"/>
      <c r="AI53" s="222"/>
      <c r="AJ53" s="265"/>
      <c r="AK53" s="265"/>
      <c r="AL53" s="265"/>
    </row>
    <row r="54" spans="1:38" s="220" customFormat="1" ht="12.75" customHeight="1">
      <c r="A54" s="337">
        <v>11</v>
      </c>
      <c r="B54" s="221">
        <v>44810</v>
      </c>
      <c r="C54" s="278"/>
      <c r="D54" s="278" t="s">
        <v>1014</v>
      </c>
      <c r="E54" s="223" t="s">
        <v>557</v>
      </c>
      <c r="F54" s="223" t="s">
        <v>1015</v>
      </c>
      <c r="G54" s="337">
        <v>810</v>
      </c>
      <c r="H54" s="224"/>
      <c r="I54" s="224" t="s">
        <v>1016</v>
      </c>
      <c r="J54" s="364" t="s">
        <v>558</v>
      </c>
      <c r="K54" s="278"/>
      <c r="L54" s="223"/>
      <c r="M54" s="223"/>
      <c r="N54" s="223"/>
      <c r="O54" s="224"/>
      <c r="P54" s="224"/>
      <c r="Q54" s="222"/>
      <c r="R54" s="225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5"/>
      <c r="AG54" s="262"/>
      <c r="AH54" s="222"/>
      <c r="AI54" s="222"/>
      <c r="AJ54" s="265"/>
      <c r="AK54" s="265"/>
      <c r="AL54" s="265"/>
    </row>
    <row r="55" spans="1:38" s="220" customFormat="1" ht="12.75" customHeight="1">
      <c r="A55" s="337"/>
      <c r="B55" s="221"/>
      <c r="C55" s="278"/>
      <c r="D55" s="278"/>
      <c r="E55" s="223"/>
      <c r="F55" s="223"/>
      <c r="G55" s="337"/>
      <c r="H55" s="224"/>
      <c r="I55" s="224"/>
      <c r="J55" s="364"/>
      <c r="K55" s="278"/>
      <c r="L55" s="223"/>
      <c r="M55" s="223"/>
      <c r="N55" s="223"/>
      <c r="O55" s="224"/>
      <c r="P55" s="224"/>
      <c r="Q55" s="222"/>
      <c r="R55" s="225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5"/>
      <c r="AG55" s="262"/>
      <c r="AH55" s="222"/>
      <c r="AI55" s="222"/>
      <c r="AJ55" s="265"/>
      <c r="AK55" s="265"/>
      <c r="AL55" s="265"/>
    </row>
    <row r="56" spans="1:38" s="220" customFormat="1" ht="12.75" customHeight="1">
      <c r="A56" s="223"/>
      <c r="B56" s="221"/>
      <c r="C56" s="278"/>
      <c r="D56" s="278"/>
      <c r="E56" s="223"/>
      <c r="F56" s="223"/>
      <c r="G56" s="223"/>
      <c r="H56" s="224"/>
      <c r="I56" s="224"/>
      <c r="J56" s="254"/>
      <c r="K56" s="278"/>
      <c r="L56" s="223"/>
      <c r="M56" s="223"/>
      <c r="N56" s="223"/>
      <c r="O56" s="224"/>
      <c r="P56" s="224"/>
      <c r="Q56" s="222"/>
      <c r="R56" s="225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5"/>
      <c r="AG56" s="262"/>
      <c r="AH56" s="222"/>
      <c r="AI56" s="222"/>
      <c r="AJ56" s="265"/>
      <c r="AK56" s="265"/>
      <c r="AL56" s="265"/>
    </row>
    <row r="57" spans="1:38" ht="13.5" customHeight="1">
      <c r="A57" s="265"/>
      <c r="B57" s="262"/>
      <c r="C57" s="222"/>
      <c r="D57" s="222"/>
      <c r="E57" s="265"/>
      <c r="F57" s="265"/>
      <c r="G57" s="265"/>
      <c r="H57" s="266"/>
      <c r="I57" s="266"/>
      <c r="J57" s="293"/>
      <c r="K57" s="266"/>
      <c r="L57" s="267"/>
      <c r="M57" s="294"/>
      <c r="N57" s="266"/>
      <c r="O57" s="295"/>
      <c r="P57" s="269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99"/>
      <c r="B58" s="100"/>
      <c r="C58" s="133"/>
      <c r="D58" s="141"/>
      <c r="E58" s="142"/>
      <c r="F58" s="99"/>
      <c r="G58" s="99"/>
      <c r="H58" s="99"/>
      <c r="I58" s="134"/>
      <c r="J58" s="134"/>
      <c r="K58" s="134"/>
      <c r="L58" s="134"/>
      <c r="M58" s="134"/>
      <c r="N58" s="134"/>
      <c r="O58" s="134"/>
      <c r="P58" s="134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43"/>
      <c r="B59" s="100"/>
      <c r="C59" s="101"/>
      <c r="D59" s="144"/>
      <c r="E59" s="104"/>
      <c r="F59" s="104"/>
      <c r="G59" s="104"/>
      <c r="H59" s="104"/>
      <c r="I59" s="104"/>
      <c r="J59" s="6"/>
      <c r="K59" s="104"/>
      <c r="L59" s="104"/>
      <c r="M59" s="6"/>
      <c r="N59" s="1"/>
      <c r="O59" s="101"/>
      <c r="P59" s="41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145" t="s">
        <v>577</v>
      </c>
      <c r="B60" s="145"/>
      <c r="C60" s="145"/>
      <c r="D60" s="145"/>
      <c r="E60" s="146"/>
      <c r="F60" s="104"/>
      <c r="G60" s="104"/>
      <c r="H60" s="104"/>
      <c r="I60" s="104"/>
      <c r="J60" s="1"/>
      <c r="K60" s="6"/>
      <c r="L60" s="6"/>
      <c r="M60" s="6"/>
      <c r="N60" s="1"/>
      <c r="O60" s="1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96" t="s">
        <v>16</v>
      </c>
      <c r="B61" s="96" t="s">
        <v>532</v>
      </c>
      <c r="C61" s="96"/>
      <c r="D61" s="97" t="s">
        <v>543</v>
      </c>
      <c r="E61" s="96" t="s">
        <v>544</v>
      </c>
      <c r="F61" s="96" t="s">
        <v>545</v>
      </c>
      <c r="G61" s="96" t="s">
        <v>565</v>
      </c>
      <c r="H61" s="96" t="s">
        <v>547</v>
      </c>
      <c r="I61" s="96" t="s">
        <v>548</v>
      </c>
      <c r="J61" s="95" t="s">
        <v>549</v>
      </c>
      <c r="K61" s="95" t="s">
        <v>578</v>
      </c>
      <c r="L61" s="98" t="s">
        <v>551</v>
      </c>
      <c r="M61" s="140" t="s">
        <v>574</v>
      </c>
      <c r="N61" s="96" t="s">
        <v>575</v>
      </c>
      <c r="O61" s="96" t="s">
        <v>553</v>
      </c>
      <c r="P61" s="97" t="s">
        <v>554</v>
      </c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s="340" customFormat="1" ht="12" customHeight="1">
      <c r="A62" s="360">
        <v>1</v>
      </c>
      <c r="B62" s="384">
        <v>44803</v>
      </c>
      <c r="C62" s="361"/>
      <c r="D62" s="362" t="s">
        <v>892</v>
      </c>
      <c r="E62" s="360" t="s">
        <v>557</v>
      </c>
      <c r="F62" s="360">
        <v>390</v>
      </c>
      <c r="G62" s="360">
        <v>280</v>
      </c>
      <c r="H62" s="363">
        <v>280</v>
      </c>
      <c r="I62" s="385" t="s">
        <v>893</v>
      </c>
      <c r="J62" s="328" t="s">
        <v>905</v>
      </c>
      <c r="K62" s="329">
        <f t="shared" ref="K62:K63" si="50">H62-F62</f>
        <v>-110</v>
      </c>
      <c r="L62" s="330">
        <v>100</v>
      </c>
      <c r="M62" s="331">
        <f t="shared" ref="M62:M63" si="51">(K62*N62)-L62</f>
        <v>-2850</v>
      </c>
      <c r="N62" s="329">
        <v>25</v>
      </c>
      <c r="O62" s="328" t="s">
        <v>567</v>
      </c>
      <c r="P62" s="332">
        <v>44805</v>
      </c>
      <c r="Q62" s="1"/>
      <c r="R62" s="6" t="s">
        <v>556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  <c r="AL62" s="339"/>
    </row>
    <row r="63" spans="1:38" s="340" customFormat="1" ht="12" customHeight="1">
      <c r="A63" s="356">
        <v>2</v>
      </c>
      <c r="B63" s="299">
        <v>44805</v>
      </c>
      <c r="C63" s="357"/>
      <c r="D63" s="358" t="s">
        <v>906</v>
      </c>
      <c r="E63" s="356" t="s">
        <v>557</v>
      </c>
      <c r="F63" s="356">
        <v>120</v>
      </c>
      <c r="G63" s="356">
        <v>30</v>
      </c>
      <c r="H63" s="359">
        <v>175</v>
      </c>
      <c r="I63" s="365" t="s">
        <v>907</v>
      </c>
      <c r="J63" s="303" t="s">
        <v>693</v>
      </c>
      <c r="K63" s="302">
        <f t="shared" si="50"/>
        <v>55</v>
      </c>
      <c r="L63" s="304">
        <v>100</v>
      </c>
      <c r="M63" s="305">
        <f t="shared" si="51"/>
        <v>1275</v>
      </c>
      <c r="N63" s="302">
        <v>25</v>
      </c>
      <c r="O63" s="303" t="s">
        <v>555</v>
      </c>
      <c r="P63" s="299">
        <v>44805</v>
      </c>
      <c r="Q63" s="1"/>
      <c r="R63" s="6" t="s">
        <v>827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"/>
      <c r="AI63" s="1"/>
      <c r="AJ63" s="6"/>
      <c r="AK63" s="1"/>
      <c r="AL63" s="339"/>
    </row>
    <row r="64" spans="1:38" s="340" customFormat="1" ht="12" customHeight="1">
      <c r="A64" s="360">
        <v>3</v>
      </c>
      <c r="B64" s="332">
        <v>44805</v>
      </c>
      <c r="C64" s="361"/>
      <c r="D64" s="362" t="s">
        <v>906</v>
      </c>
      <c r="E64" s="360" t="s">
        <v>557</v>
      </c>
      <c r="F64" s="360">
        <v>95</v>
      </c>
      <c r="G64" s="360">
        <v>0</v>
      </c>
      <c r="H64" s="363">
        <v>0</v>
      </c>
      <c r="I64" s="385" t="s">
        <v>882</v>
      </c>
      <c r="J64" s="328" t="s">
        <v>681</v>
      </c>
      <c r="K64" s="329">
        <f t="shared" ref="K64:K65" si="52">H64-F64</f>
        <v>-95</v>
      </c>
      <c r="L64" s="330">
        <v>100</v>
      </c>
      <c r="M64" s="331">
        <f t="shared" ref="M64:M66" si="53">(K64*N64)-L64</f>
        <v>-2475</v>
      </c>
      <c r="N64" s="329">
        <v>25</v>
      </c>
      <c r="O64" s="328" t="s">
        <v>567</v>
      </c>
      <c r="P64" s="332">
        <v>44805</v>
      </c>
      <c r="Q64" s="1"/>
      <c r="R64" s="6" t="s">
        <v>827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  <c r="AL64" s="339"/>
    </row>
    <row r="65" spans="1:38" s="340" customFormat="1" ht="12" customHeight="1">
      <c r="A65" s="356">
        <v>4</v>
      </c>
      <c r="B65" s="396">
        <v>44806</v>
      </c>
      <c r="C65" s="357"/>
      <c r="D65" s="358" t="s">
        <v>917</v>
      </c>
      <c r="E65" s="356" t="s">
        <v>557</v>
      </c>
      <c r="F65" s="356">
        <v>82</v>
      </c>
      <c r="G65" s="356">
        <v>45</v>
      </c>
      <c r="H65" s="359">
        <v>122.5</v>
      </c>
      <c r="I65" s="365" t="s">
        <v>918</v>
      </c>
      <c r="J65" s="303" t="s">
        <v>919</v>
      </c>
      <c r="K65" s="302">
        <f t="shared" si="52"/>
        <v>40.5</v>
      </c>
      <c r="L65" s="304">
        <v>100</v>
      </c>
      <c r="M65" s="305">
        <f t="shared" si="53"/>
        <v>1925</v>
      </c>
      <c r="N65" s="302">
        <v>50</v>
      </c>
      <c r="O65" s="303" t="s">
        <v>555</v>
      </c>
      <c r="P65" s="299">
        <v>44806</v>
      </c>
      <c r="Q65" s="1"/>
      <c r="R65" s="6" t="s">
        <v>556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  <c r="AL65" s="339"/>
    </row>
    <row r="66" spans="1:38" s="340" customFormat="1" ht="12" customHeight="1">
      <c r="A66" s="360">
        <v>5</v>
      </c>
      <c r="B66" s="384">
        <v>44806</v>
      </c>
      <c r="C66" s="361"/>
      <c r="D66" s="362" t="s">
        <v>920</v>
      </c>
      <c r="E66" s="360" t="s">
        <v>921</v>
      </c>
      <c r="F66" s="360">
        <v>170</v>
      </c>
      <c r="G66" s="360">
        <v>350</v>
      </c>
      <c r="H66" s="363">
        <v>340</v>
      </c>
      <c r="I66" s="385">
        <v>0.1</v>
      </c>
      <c r="J66" s="328" t="s">
        <v>1004</v>
      </c>
      <c r="K66" s="329">
        <f>F66-H66</f>
        <v>-170</v>
      </c>
      <c r="L66" s="330">
        <v>100</v>
      </c>
      <c r="M66" s="331">
        <f t="shared" si="53"/>
        <v>-4350</v>
      </c>
      <c r="N66" s="329">
        <v>25</v>
      </c>
      <c r="O66" s="328" t="s">
        <v>567</v>
      </c>
      <c r="P66" s="332">
        <v>44810</v>
      </c>
      <c r="Q66" s="1"/>
      <c r="R66" s="6" t="s">
        <v>556</v>
      </c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  <c r="AL66" s="339"/>
    </row>
    <row r="67" spans="1:38" s="340" customFormat="1" ht="12" customHeight="1">
      <c r="A67" s="360">
        <v>6</v>
      </c>
      <c r="B67" s="384">
        <v>44806</v>
      </c>
      <c r="C67" s="361"/>
      <c r="D67" s="362" t="s">
        <v>917</v>
      </c>
      <c r="E67" s="360" t="s">
        <v>557</v>
      </c>
      <c r="F67" s="360">
        <v>97.5</v>
      </c>
      <c r="G67" s="360">
        <v>65</v>
      </c>
      <c r="H67" s="363">
        <v>65</v>
      </c>
      <c r="I67" s="385" t="s">
        <v>922</v>
      </c>
      <c r="J67" s="328" t="s">
        <v>959</v>
      </c>
      <c r="K67" s="329">
        <f t="shared" ref="K67:K68" si="54">H67-F67</f>
        <v>-32.5</v>
      </c>
      <c r="L67" s="330">
        <v>100</v>
      </c>
      <c r="M67" s="331">
        <f t="shared" ref="M67:M69" si="55">(K67*N67)-L67</f>
        <v>-1725</v>
      </c>
      <c r="N67" s="329">
        <v>50</v>
      </c>
      <c r="O67" s="328" t="s">
        <v>567</v>
      </c>
      <c r="P67" s="332">
        <v>44809</v>
      </c>
      <c r="Q67" s="1"/>
      <c r="R67" s="6" t="s">
        <v>556</v>
      </c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  <c r="AL67" s="339"/>
    </row>
    <row r="68" spans="1:38" s="340" customFormat="1" ht="12" customHeight="1">
      <c r="A68" s="360">
        <v>7</v>
      </c>
      <c r="B68" s="384">
        <v>44806</v>
      </c>
      <c r="C68" s="361"/>
      <c r="D68" s="362" t="s">
        <v>925</v>
      </c>
      <c r="E68" s="360" t="s">
        <v>557</v>
      </c>
      <c r="F68" s="360">
        <v>375</v>
      </c>
      <c r="G68" s="360">
        <v>270</v>
      </c>
      <c r="H68" s="363">
        <v>270</v>
      </c>
      <c r="I68" s="385" t="s">
        <v>923</v>
      </c>
      <c r="J68" s="328" t="s">
        <v>960</v>
      </c>
      <c r="K68" s="329">
        <f t="shared" si="54"/>
        <v>-105</v>
      </c>
      <c r="L68" s="330">
        <v>100</v>
      </c>
      <c r="M68" s="331">
        <f t="shared" si="55"/>
        <v>-2725</v>
      </c>
      <c r="N68" s="329">
        <v>25</v>
      </c>
      <c r="O68" s="328" t="s">
        <v>567</v>
      </c>
      <c r="P68" s="332">
        <v>44809</v>
      </c>
      <c r="Q68" s="1"/>
      <c r="R68" s="6" t="s">
        <v>827</v>
      </c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"/>
      <c r="AI68" s="1"/>
      <c r="AJ68" s="6"/>
      <c r="AK68" s="1"/>
      <c r="AL68" s="339"/>
    </row>
    <row r="69" spans="1:38" s="340" customFormat="1" ht="12" customHeight="1">
      <c r="A69" s="360">
        <v>8</v>
      </c>
      <c r="B69" s="384">
        <v>44806</v>
      </c>
      <c r="C69" s="361"/>
      <c r="D69" s="362" t="s">
        <v>924</v>
      </c>
      <c r="E69" s="360" t="s">
        <v>921</v>
      </c>
      <c r="F69" s="360">
        <v>26</v>
      </c>
      <c r="G69" s="360">
        <v>35</v>
      </c>
      <c r="H69" s="363">
        <v>35</v>
      </c>
      <c r="I69" s="419" t="s">
        <v>926</v>
      </c>
      <c r="J69" s="328" t="s">
        <v>961</v>
      </c>
      <c r="K69" s="329">
        <f>F69-H69</f>
        <v>-9</v>
      </c>
      <c r="L69" s="330">
        <v>100</v>
      </c>
      <c r="M69" s="331">
        <f t="shared" si="55"/>
        <v>-4600</v>
      </c>
      <c r="N69" s="329">
        <v>500</v>
      </c>
      <c r="O69" s="328" t="s">
        <v>567</v>
      </c>
      <c r="P69" s="332">
        <v>44809</v>
      </c>
      <c r="Q69" s="1"/>
      <c r="R69" s="6" t="s">
        <v>556</v>
      </c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"/>
      <c r="AI69" s="1"/>
      <c r="AJ69" s="6"/>
      <c r="AK69" s="1"/>
      <c r="AL69" s="339"/>
    </row>
    <row r="70" spans="1:38" s="340" customFormat="1" ht="12" customHeight="1">
      <c r="A70" s="360">
        <v>9</v>
      </c>
      <c r="B70" s="384">
        <v>44809</v>
      </c>
      <c r="C70" s="361"/>
      <c r="D70" s="362" t="s">
        <v>962</v>
      </c>
      <c r="E70" s="360" t="s">
        <v>557</v>
      </c>
      <c r="F70" s="360">
        <v>77.5</v>
      </c>
      <c r="G70" s="360">
        <v>45</v>
      </c>
      <c r="H70" s="363">
        <v>45</v>
      </c>
      <c r="I70" s="385" t="s">
        <v>918</v>
      </c>
      <c r="J70" s="328" t="s">
        <v>959</v>
      </c>
      <c r="K70" s="329">
        <f t="shared" ref="K70" si="56">H70-F70</f>
        <v>-32.5</v>
      </c>
      <c r="L70" s="330">
        <v>100</v>
      </c>
      <c r="M70" s="331">
        <f t="shared" ref="M70" si="57">(K70*N70)-L70</f>
        <v>-1725</v>
      </c>
      <c r="N70" s="329">
        <v>50</v>
      </c>
      <c r="O70" s="328" t="s">
        <v>567</v>
      </c>
      <c r="P70" s="332">
        <v>44810</v>
      </c>
      <c r="Q70" s="1"/>
      <c r="R70" s="6" t="s">
        <v>556</v>
      </c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"/>
      <c r="AI70" s="1"/>
      <c r="AJ70" s="6"/>
      <c r="AK70" s="1"/>
      <c r="AL70" s="339"/>
    </row>
    <row r="71" spans="1:38" s="340" customFormat="1" ht="12" customHeight="1">
      <c r="A71" s="376"/>
      <c r="B71" s="377"/>
      <c r="C71" s="378"/>
      <c r="D71" s="379"/>
      <c r="E71" s="376"/>
      <c r="F71" s="376"/>
      <c r="G71" s="376"/>
      <c r="H71" s="380"/>
      <c r="I71" s="381"/>
      <c r="J71" s="380"/>
      <c r="K71" s="380"/>
      <c r="L71" s="382"/>
      <c r="M71" s="383"/>
      <c r="N71" s="380"/>
      <c r="O71" s="380"/>
      <c r="P71" s="377"/>
      <c r="Q71" s="1"/>
      <c r="R71" s="6"/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"/>
      <c r="AI71" s="1"/>
      <c r="AJ71" s="6"/>
      <c r="AK71" s="1"/>
      <c r="AL71" s="339"/>
    </row>
    <row r="72" spans="1:38" s="340" customFormat="1" ht="12" customHeight="1">
      <c r="A72" s="376"/>
      <c r="B72" s="377"/>
      <c r="C72" s="378"/>
      <c r="D72" s="379"/>
      <c r="E72" s="376"/>
      <c r="F72" s="376"/>
      <c r="G72" s="376"/>
      <c r="H72" s="380"/>
      <c r="I72" s="381"/>
      <c r="J72" s="380"/>
      <c r="K72" s="380"/>
      <c r="L72" s="382"/>
      <c r="M72" s="383"/>
      <c r="N72" s="380"/>
      <c r="O72" s="380"/>
      <c r="P72" s="377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"/>
      <c r="AI72" s="1"/>
      <c r="AJ72" s="6"/>
      <c r="AK72" s="1"/>
      <c r="AL72" s="339"/>
    </row>
    <row r="73" spans="1:38" ht="15" customHeight="1">
      <c r="A73" s="288"/>
      <c r="B73" s="333"/>
      <c r="C73" s="289"/>
      <c r="D73" s="290"/>
      <c r="E73" s="288"/>
      <c r="F73" s="288"/>
      <c r="G73" s="288"/>
      <c r="H73" s="291"/>
      <c r="I73" s="292"/>
      <c r="J73" s="254"/>
      <c r="K73" s="224"/>
      <c r="L73" s="243"/>
      <c r="M73" s="244"/>
      <c r="N73" s="224"/>
      <c r="O73" s="254"/>
      <c r="P73" s="221"/>
      <c r="Q73" s="1"/>
      <c r="R73" s="6"/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  <c r="AL73" s="1"/>
    </row>
    <row r="74" spans="1:38" ht="12.75" customHeight="1">
      <c r="A74" s="142"/>
      <c r="B74" s="147"/>
      <c r="C74" s="147"/>
      <c r="D74" s="148"/>
      <c r="E74" s="142"/>
      <c r="F74" s="149"/>
      <c r="G74" s="142"/>
      <c r="H74" s="142"/>
      <c r="I74" s="142"/>
      <c r="J74" s="147"/>
      <c r="K74" s="150"/>
      <c r="L74" s="142"/>
      <c r="M74" s="142"/>
      <c r="N74" s="142"/>
      <c r="O74" s="151"/>
      <c r="P74" s="1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</row>
    <row r="75" spans="1:38" ht="38.25" customHeight="1">
      <c r="A75" s="94" t="s">
        <v>579</v>
      </c>
      <c r="B75" s="152"/>
      <c r="C75" s="152"/>
      <c r="D75" s="153"/>
      <c r="E75" s="127"/>
      <c r="F75" s="6"/>
      <c r="G75" s="6"/>
      <c r="H75" s="128"/>
      <c r="I75" s="154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</row>
    <row r="76" spans="1:38" s="220" customFormat="1" ht="14.25" customHeight="1">
      <c r="A76" s="95" t="s">
        <v>16</v>
      </c>
      <c r="B76" s="96" t="s">
        <v>532</v>
      </c>
      <c r="C76" s="96"/>
      <c r="D76" s="97" t="s">
        <v>543</v>
      </c>
      <c r="E76" s="96" t="s">
        <v>544</v>
      </c>
      <c r="F76" s="96" t="s">
        <v>545</v>
      </c>
      <c r="G76" s="96" t="s">
        <v>546</v>
      </c>
      <c r="H76" s="96" t="s">
        <v>547</v>
      </c>
      <c r="I76" s="96" t="s">
        <v>548</v>
      </c>
      <c r="J76" s="95" t="s">
        <v>549</v>
      </c>
      <c r="K76" s="131" t="s">
        <v>566</v>
      </c>
      <c r="L76" s="132" t="s">
        <v>551</v>
      </c>
      <c r="M76" s="98" t="s">
        <v>552</v>
      </c>
      <c r="N76" s="96" t="s">
        <v>553</v>
      </c>
      <c r="O76" s="97" t="s">
        <v>554</v>
      </c>
      <c r="P76" s="96" t="s">
        <v>784</v>
      </c>
      <c r="Q76" s="219"/>
      <c r="R76" s="6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</row>
    <row r="77" spans="1:38" s="220" customFormat="1" ht="12.75" customHeight="1">
      <c r="A77" s="333"/>
      <c r="B77" s="333"/>
      <c r="C77" s="333"/>
      <c r="D77" s="333"/>
      <c r="E77" s="336"/>
      <c r="F77" s="336"/>
      <c r="G77" s="336"/>
      <c r="H77" s="336"/>
      <c r="I77" s="336"/>
      <c r="J77" s="254"/>
      <c r="K77" s="224"/>
      <c r="L77" s="243"/>
      <c r="M77" s="244"/>
      <c r="N77" s="224"/>
      <c r="O77" s="254"/>
      <c r="P77" s="221"/>
      <c r="Q77" s="219"/>
      <c r="R77" s="1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</row>
    <row r="78" spans="1:38" ht="14.25" customHeight="1">
      <c r="A78" s="336"/>
      <c r="B78" s="334"/>
      <c r="C78" s="335"/>
      <c r="D78" s="335"/>
      <c r="E78" s="336"/>
      <c r="F78" s="336"/>
      <c r="G78" s="336"/>
      <c r="H78" s="336"/>
      <c r="I78" s="336"/>
      <c r="J78" s="254"/>
      <c r="K78" s="224"/>
      <c r="L78" s="243"/>
      <c r="M78" s="244"/>
      <c r="N78" s="224"/>
      <c r="O78" s="254"/>
      <c r="P78" s="221"/>
      <c r="R78" s="219"/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336"/>
      <c r="B79" s="334"/>
      <c r="C79" s="335"/>
      <c r="D79" s="335"/>
      <c r="E79" s="336"/>
      <c r="F79" s="336"/>
      <c r="G79" s="336"/>
      <c r="H79" s="336"/>
      <c r="I79" s="336"/>
      <c r="J79" s="254"/>
      <c r="K79" s="224"/>
      <c r="L79" s="243"/>
      <c r="M79" s="244"/>
      <c r="N79" s="224"/>
      <c r="O79" s="254"/>
      <c r="P79" s="221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11" t="s">
        <v>559</v>
      </c>
      <c r="B80" s="111"/>
      <c r="C80" s="111"/>
      <c r="D80" s="111"/>
      <c r="E80" s="41"/>
      <c r="F80" s="119" t="s">
        <v>561</v>
      </c>
      <c r="G80" s="56"/>
      <c r="H80" s="56"/>
      <c r="I80" s="56"/>
      <c r="J80" s="6"/>
      <c r="K80" s="136"/>
      <c r="L80" s="137"/>
      <c r="M80" s="6"/>
      <c r="N80" s="101"/>
      <c r="O80" s="155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18" t="s">
        <v>560</v>
      </c>
      <c r="B81" s="111"/>
      <c r="C81" s="111"/>
      <c r="D81" s="111"/>
      <c r="E81" s="6"/>
      <c r="F81" s="119" t="s">
        <v>563</v>
      </c>
      <c r="G81" s="6"/>
      <c r="H81" s="6" t="s">
        <v>780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8"/>
      <c r="B82" s="111"/>
      <c r="C82" s="111"/>
      <c r="D82" s="111"/>
      <c r="E82" s="6"/>
      <c r="F82" s="119"/>
      <c r="G82" s="6"/>
      <c r="H82" s="6"/>
      <c r="I82" s="6"/>
      <c r="J82" s="1"/>
      <c r="K82" s="6"/>
      <c r="L82" s="6"/>
      <c r="M82" s="6"/>
      <c r="N82" s="1"/>
      <c r="O82" s="1"/>
      <c r="Q82" s="1"/>
      <c r="R82" s="5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8"/>
      <c r="B83" s="111"/>
      <c r="C83" s="111"/>
      <c r="D83" s="111"/>
      <c r="E83" s="6"/>
      <c r="F83" s="119"/>
      <c r="G83" s="56"/>
      <c r="H83" s="41"/>
      <c r="I83" s="56"/>
      <c r="J83" s="6"/>
      <c r="K83" s="136"/>
      <c r="L83" s="137"/>
      <c r="M83" s="6"/>
      <c r="N83" s="101"/>
      <c r="O83" s="138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56"/>
      <c r="B84" s="100"/>
      <c r="C84" s="100"/>
      <c r="D84" s="41"/>
      <c r="E84" s="56"/>
      <c r="F84" s="56"/>
      <c r="G84" s="56"/>
      <c r="H84" s="41"/>
      <c r="I84" s="56"/>
      <c r="J84" s="6"/>
      <c r="K84" s="136"/>
      <c r="L84" s="137"/>
      <c r="M84" s="6"/>
      <c r="N84" s="101"/>
      <c r="O84" s="138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56" t="s">
        <v>580</v>
      </c>
      <c r="C85" s="156"/>
      <c r="D85" s="156"/>
      <c r="E85" s="156"/>
      <c r="F85" s="6"/>
      <c r="G85" s="6"/>
      <c r="H85" s="129"/>
      <c r="I85" s="6"/>
      <c r="J85" s="129"/>
      <c r="K85" s="130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95" t="s">
        <v>16</v>
      </c>
      <c r="B86" s="96" t="s">
        <v>532</v>
      </c>
      <c r="C86" s="96"/>
      <c r="D86" s="97" t="s">
        <v>543</v>
      </c>
      <c r="E86" s="96" t="s">
        <v>544</v>
      </c>
      <c r="F86" s="96" t="s">
        <v>545</v>
      </c>
      <c r="G86" s="96" t="s">
        <v>581</v>
      </c>
      <c r="H86" s="96" t="s">
        <v>582</v>
      </c>
      <c r="I86" s="96" t="s">
        <v>548</v>
      </c>
      <c r="J86" s="157" t="s">
        <v>549</v>
      </c>
      <c r="K86" s="96" t="s">
        <v>550</v>
      </c>
      <c r="L86" s="96" t="s">
        <v>583</v>
      </c>
      <c r="M86" s="96" t="s">
        <v>553</v>
      </c>
      <c r="N86" s="97" t="s">
        <v>554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1</v>
      </c>
      <c r="B87" s="159">
        <v>41579</v>
      </c>
      <c r="C87" s="159"/>
      <c r="D87" s="160" t="s">
        <v>584</v>
      </c>
      <c r="E87" s="161" t="s">
        <v>585</v>
      </c>
      <c r="F87" s="162">
        <v>82</v>
      </c>
      <c r="G87" s="161" t="s">
        <v>586</v>
      </c>
      <c r="H87" s="161">
        <v>100</v>
      </c>
      <c r="I87" s="163">
        <v>100</v>
      </c>
      <c r="J87" s="164" t="s">
        <v>587</v>
      </c>
      <c r="K87" s="165">
        <f t="shared" ref="K87:K139" si="58">H87-F87</f>
        <v>18</v>
      </c>
      <c r="L87" s="166">
        <f t="shared" ref="L87:L139" si="59">K87/F87</f>
        <v>0.21951219512195122</v>
      </c>
      <c r="M87" s="161" t="s">
        <v>555</v>
      </c>
      <c r="N87" s="167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2</v>
      </c>
      <c r="B88" s="159">
        <v>41794</v>
      </c>
      <c r="C88" s="159"/>
      <c r="D88" s="160" t="s">
        <v>588</v>
      </c>
      <c r="E88" s="161" t="s">
        <v>557</v>
      </c>
      <c r="F88" s="162">
        <v>257</v>
      </c>
      <c r="G88" s="161" t="s">
        <v>586</v>
      </c>
      <c r="H88" s="161">
        <v>300</v>
      </c>
      <c r="I88" s="163">
        <v>300</v>
      </c>
      <c r="J88" s="164" t="s">
        <v>587</v>
      </c>
      <c r="K88" s="165">
        <f t="shared" si="58"/>
        <v>43</v>
      </c>
      <c r="L88" s="166">
        <f t="shared" si="59"/>
        <v>0.16731517509727625</v>
      </c>
      <c r="M88" s="161" t="s">
        <v>555</v>
      </c>
      <c r="N88" s="167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3</v>
      </c>
      <c r="B89" s="159">
        <v>41828</v>
      </c>
      <c r="C89" s="159"/>
      <c r="D89" s="160" t="s">
        <v>589</v>
      </c>
      <c r="E89" s="161" t="s">
        <v>557</v>
      </c>
      <c r="F89" s="162">
        <v>393</v>
      </c>
      <c r="G89" s="161" t="s">
        <v>586</v>
      </c>
      <c r="H89" s="161">
        <v>468</v>
      </c>
      <c r="I89" s="163">
        <v>468</v>
      </c>
      <c r="J89" s="164" t="s">
        <v>587</v>
      </c>
      <c r="K89" s="165">
        <f t="shared" si="58"/>
        <v>75</v>
      </c>
      <c r="L89" s="166">
        <f t="shared" si="59"/>
        <v>0.19083969465648856</v>
      </c>
      <c r="M89" s="161" t="s">
        <v>555</v>
      </c>
      <c r="N89" s="167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4</v>
      </c>
      <c r="B90" s="159">
        <v>41857</v>
      </c>
      <c r="C90" s="159"/>
      <c r="D90" s="160" t="s">
        <v>590</v>
      </c>
      <c r="E90" s="161" t="s">
        <v>557</v>
      </c>
      <c r="F90" s="162">
        <v>205</v>
      </c>
      <c r="G90" s="161" t="s">
        <v>586</v>
      </c>
      <c r="H90" s="161">
        <v>275</v>
      </c>
      <c r="I90" s="163">
        <v>250</v>
      </c>
      <c r="J90" s="164" t="s">
        <v>587</v>
      </c>
      <c r="K90" s="165">
        <f t="shared" si="58"/>
        <v>70</v>
      </c>
      <c r="L90" s="166">
        <f t="shared" si="59"/>
        <v>0.34146341463414637</v>
      </c>
      <c r="M90" s="161" t="s">
        <v>555</v>
      </c>
      <c r="N90" s="167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5</v>
      </c>
      <c r="B91" s="159">
        <v>41886</v>
      </c>
      <c r="C91" s="159"/>
      <c r="D91" s="160" t="s">
        <v>591</v>
      </c>
      <c r="E91" s="161" t="s">
        <v>557</v>
      </c>
      <c r="F91" s="162">
        <v>162</v>
      </c>
      <c r="G91" s="161" t="s">
        <v>586</v>
      </c>
      <c r="H91" s="161">
        <v>190</v>
      </c>
      <c r="I91" s="163">
        <v>190</v>
      </c>
      <c r="J91" s="164" t="s">
        <v>587</v>
      </c>
      <c r="K91" s="165">
        <f t="shared" si="58"/>
        <v>28</v>
      </c>
      <c r="L91" s="166">
        <f t="shared" si="59"/>
        <v>0.1728395061728395</v>
      </c>
      <c r="M91" s="161" t="s">
        <v>555</v>
      </c>
      <c r="N91" s="167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6</v>
      </c>
      <c r="B92" s="159">
        <v>41886</v>
      </c>
      <c r="C92" s="159"/>
      <c r="D92" s="160" t="s">
        <v>592</v>
      </c>
      <c r="E92" s="161" t="s">
        <v>557</v>
      </c>
      <c r="F92" s="162">
        <v>75</v>
      </c>
      <c r="G92" s="161" t="s">
        <v>586</v>
      </c>
      <c r="H92" s="161">
        <v>91.5</v>
      </c>
      <c r="I92" s="163" t="s">
        <v>593</v>
      </c>
      <c r="J92" s="164" t="s">
        <v>594</v>
      </c>
      <c r="K92" s="165">
        <f t="shared" si="58"/>
        <v>16.5</v>
      </c>
      <c r="L92" s="166">
        <f t="shared" si="59"/>
        <v>0.22</v>
      </c>
      <c r="M92" s="161" t="s">
        <v>555</v>
      </c>
      <c r="N92" s="167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7</v>
      </c>
      <c r="B93" s="159">
        <v>41913</v>
      </c>
      <c r="C93" s="159"/>
      <c r="D93" s="160" t="s">
        <v>595</v>
      </c>
      <c r="E93" s="161" t="s">
        <v>557</v>
      </c>
      <c r="F93" s="162">
        <v>850</v>
      </c>
      <c r="G93" s="161" t="s">
        <v>586</v>
      </c>
      <c r="H93" s="161">
        <v>982.5</v>
      </c>
      <c r="I93" s="163">
        <v>1050</v>
      </c>
      <c r="J93" s="164" t="s">
        <v>596</v>
      </c>
      <c r="K93" s="165">
        <f t="shared" si="58"/>
        <v>132.5</v>
      </c>
      <c r="L93" s="166">
        <f t="shared" si="59"/>
        <v>0.15588235294117647</v>
      </c>
      <c r="M93" s="161" t="s">
        <v>555</v>
      </c>
      <c r="N93" s="167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8</v>
      </c>
      <c r="B94" s="159">
        <v>41913</v>
      </c>
      <c r="C94" s="159"/>
      <c r="D94" s="160" t="s">
        <v>597</v>
      </c>
      <c r="E94" s="161" t="s">
        <v>557</v>
      </c>
      <c r="F94" s="162">
        <v>475</v>
      </c>
      <c r="G94" s="161" t="s">
        <v>586</v>
      </c>
      <c r="H94" s="161">
        <v>515</v>
      </c>
      <c r="I94" s="163">
        <v>600</v>
      </c>
      <c r="J94" s="164" t="s">
        <v>598</v>
      </c>
      <c r="K94" s="165">
        <f t="shared" si="58"/>
        <v>40</v>
      </c>
      <c r="L94" s="166">
        <f t="shared" si="59"/>
        <v>8.4210526315789472E-2</v>
      </c>
      <c r="M94" s="161" t="s">
        <v>555</v>
      </c>
      <c r="N94" s="167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9</v>
      </c>
      <c r="B95" s="159">
        <v>41913</v>
      </c>
      <c r="C95" s="159"/>
      <c r="D95" s="160" t="s">
        <v>599</v>
      </c>
      <c r="E95" s="161" t="s">
        <v>557</v>
      </c>
      <c r="F95" s="162">
        <v>86</v>
      </c>
      <c r="G95" s="161" t="s">
        <v>586</v>
      </c>
      <c r="H95" s="161">
        <v>99</v>
      </c>
      <c r="I95" s="163">
        <v>140</v>
      </c>
      <c r="J95" s="164" t="s">
        <v>600</v>
      </c>
      <c r="K95" s="165">
        <f t="shared" si="58"/>
        <v>13</v>
      </c>
      <c r="L95" s="166">
        <f t="shared" si="59"/>
        <v>0.15116279069767441</v>
      </c>
      <c r="M95" s="161" t="s">
        <v>555</v>
      </c>
      <c r="N95" s="167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10</v>
      </c>
      <c r="B96" s="159">
        <v>41926</v>
      </c>
      <c r="C96" s="159"/>
      <c r="D96" s="160" t="s">
        <v>601</v>
      </c>
      <c r="E96" s="161" t="s">
        <v>557</v>
      </c>
      <c r="F96" s="162">
        <v>496.6</v>
      </c>
      <c r="G96" s="161" t="s">
        <v>586</v>
      </c>
      <c r="H96" s="161">
        <v>621</v>
      </c>
      <c r="I96" s="163">
        <v>580</v>
      </c>
      <c r="J96" s="164" t="s">
        <v>587</v>
      </c>
      <c r="K96" s="165">
        <f t="shared" si="58"/>
        <v>124.39999999999998</v>
      </c>
      <c r="L96" s="166">
        <f t="shared" si="59"/>
        <v>0.25050342327829234</v>
      </c>
      <c r="M96" s="161" t="s">
        <v>555</v>
      </c>
      <c r="N96" s="167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11</v>
      </c>
      <c r="B97" s="159">
        <v>41926</v>
      </c>
      <c r="C97" s="159"/>
      <c r="D97" s="160" t="s">
        <v>602</v>
      </c>
      <c r="E97" s="161" t="s">
        <v>557</v>
      </c>
      <c r="F97" s="162">
        <v>2481.9</v>
      </c>
      <c r="G97" s="161" t="s">
        <v>586</v>
      </c>
      <c r="H97" s="161">
        <v>2840</v>
      </c>
      <c r="I97" s="163">
        <v>2870</v>
      </c>
      <c r="J97" s="164" t="s">
        <v>603</v>
      </c>
      <c r="K97" s="165">
        <f t="shared" si="58"/>
        <v>358.09999999999991</v>
      </c>
      <c r="L97" s="166">
        <f t="shared" si="59"/>
        <v>0.14428462065353154</v>
      </c>
      <c r="M97" s="161" t="s">
        <v>555</v>
      </c>
      <c r="N97" s="167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12</v>
      </c>
      <c r="B98" s="159">
        <v>41928</v>
      </c>
      <c r="C98" s="159"/>
      <c r="D98" s="160" t="s">
        <v>604</v>
      </c>
      <c r="E98" s="161" t="s">
        <v>557</v>
      </c>
      <c r="F98" s="162">
        <v>84.5</v>
      </c>
      <c r="G98" s="161" t="s">
        <v>586</v>
      </c>
      <c r="H98" s="161">
        <v>93</v>
      </c>
      <c r="I98" s="163">
        <v>110</v>
      </c>
      <c r="J98" s="164" t="s">
        <v>605</v>
      </c>
      <c r="K98" s="165">
        <f t="shared" si="58"/>
        <v>8.5</v>
      </c>
      <c r="L98" s="166">
        <f t="shared" si="59"/>
        <v>0.10059171597633136</v>
      </c>
      <c r="M98" s="161" t="s">
        <v>555</v>
      </c>
      <c r="N98" s="167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13</v>
      </c>
      <c r="B99" s="159">
        <v>41928</v>
      </c>
      <c r="C99" s="159"/>
      <c r="D99" s="160" t="s">
        <v>606</v>
      </c>
      <c r="E99" s="161" t="s">
        <v>557</v>
      </c>
      <c r="F99" s="162">
        <v>401</v>
      </c>
      <c r="G99" s="161" t="s">
        <v>586</v>
      </c>
      <c r="H99" s="161">
        <v>428</v>
      </c>
      <c r="I99" s="163">
        <v>450</v>
      </c>
      <c r="J99" s="164" t="s">
        <v>607</v>
      </c>
      <c r="K99" s="165">
        <f t="shared" si="58"/>
        <v>27</v>
      </c>
      <c r="L99" s="166">
        <f t="shared" si="59"/>
        <v>6.7331670822942641E-2</v>
      </c>
      <c r="M99" s="161" t="s">
        <v>555</v>
      </c>
      <c r="N99" s="167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14</v>
      </c>
      <c r="B100" s="159">
        <v>41928</v>
      </c>
      <c r="C100" s="159"/>
      <c r="D100" s="160" t="s">
        <v>608</v>
      </c>
      <c r="E100" s="161" t="s">
        <v>557</v>
      </c>
      <c r="F100" s="162">
        <v>101</v>
      </c>
      <c r="G100" s="161" t="s">
        <v>586</v>
      </c>
      <c r="H100" s="161">
        <v>112</v>
      </c>
      <c r="I100" s="163">
        <v>120</v>
      </c>
      <c r="J100" s="164" t="s">
        <v>609</v>
      </c>
      <c r="K100" s="165">
        <f t="shared" si="58"/>
        <v>11</v>
      </c>
      <c r="L100" s="166">
        <f t="shared" si="59"/>
        <v>0.10891089108910891</v>
      </c>
      <c r="M100" s="161" t="s">
        <v>555</v>
      </c>
      <c r="N100" s="167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15</v>
      </c>
      <c r="B101" s="159">
        <v>41954</v>
      </c>
      <c r="C101" s="159"/>
      <c r="D101" s="160" t="s">
        <v>610</v>
      </c>
      <c r="E101" s="161" t="s">
        <v>557</v>
      </c>
      <c r="F101" s="162">
        <v>59</v>
      </c>
      <c r="G101" s="161" t="s">
        <v>586</v>
      </c>
      <c r="H101" s="161">
        <v>76</v>
      </c>
      <c r="I101" s="163">
        <v>76</v>
      </c>
      <c r="J101" s="164" t="s">
        <v>587</v>
      </c>
      <c r="K101" s="165">
        <f t="shared" si="58"/>
        <v>17</v>
      </c>
      <c r="L101" s="166">
        <f t="shared" si="59"/>
        <v>0.28813559322033899</v>
      </c>
      <c r="M101" s="161" t="s">
        <v>555</v>
      </c>
      <c r="N101" s="167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16</v>
      </c>
      <c r="B102" s="159">
        <v>41954</v>
      </c>
      <c r="C102" s="159"/>
      <c r="D102" s="160" t="s">
        <v>599</v>
      </c>
      <c r="E102" s="161" t="s">
        <v>557</v>
      </c>
      <c r="F102" s="162">
        <v>99</v>
      </c>
      <c r="G102" s="161" t="s">
        <v>586</v>
      </c>
      <c r="H102" s="161">
        <v>120</v>
      </c>
      <c r="I102" s="163">
        <v>120</v>
      </c>
      <c r="J102" s="164" t="s">
        <v>568</v>
      </c>
      <c r="K102" s="165">
        <f t="shared" si="58"/>
        <v>21</v>
      </c>
      <c r="L102" s="166">
        <f t="shared" si="59"/>
        <v>0.21212121212121213</v>
      </c>
      <c r="M102" s="161" t="s">
        <v>555</v>
      </c>
      <c r="N102" s="167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17</v>
      </c>
      <c r="B103" s="159">
        <v>41956</v>
      </c>
      <c r="C103" s="159"/>
      <c r="D103" s="160" t="s">
        <v>611</v>
      </c>
      <c r="E103" s="161" t="s">
        <v>557</v>
      </c>
      <c r="F103" s="162">
        <v>22</v>
      </c>
      <c r="G103" s="161" t="s">
        <v>586</v>
      </c>
      <c r="H103" s="161">
        <v>33.549999999999997</v>
      </c>
      <c r="I103" s="163">
        <v>32</v>
      </c>
      <c r="J103" s="164" t="s">
        <v>612</v>
      </c>
      <c r="K103" s="165">
        <f t="shared" si="58"/>
        <v>11.549999999999997</v>
      </c>
      <c r="L103" s="166">
        <f t="shared" si="59"/>
        <v>0.52499999999999991</v>
      </c>
      <c r="M103" s="161" t="s">
        <v>555</v>
      </c>
      <c r="N103" s="167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18</v>
      </c>
      <c r="B104" s="159">
        <v>41976</v>
      </c>
      <c r="C104" s="159"/>
      <c r="D104" s="160" t="s">
        <v>613</v>
      </c>
      <c r="E104" s="161" t="s">
        <v>557</v>
      </c>
      <c r="F104" s="162">
        <v>440</v>
      </c>
      <c r="G104" s="161" t="s">
        <v>586</v>
      </c>
      <c r="H104" s="161">
        <v>520</v>
      </c>
      <c r="I104" s="163">
        <v>520</v>
      </c>
      <c r="J104" s="164" t="s">
        <v>614</v>
      </c>
      <c r="K104" s="165">
        <f t="shared" si="58"/>
        <v>80</v>
      </c>
      <c r="L104" s="166">
        <f t="shared" si="59"/>
        <v>0.18181818181818182</v>
      </c>
      <c r="M104" s="161" t="s">
        <v>555</v>
      </c>
      <c r="N104" s="167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19</v>
      </c>
      <c r="B105" s="159">
        <v>41976</v>
      </c>
      <c r="C105" s="159"/>
      <c r="D105" s="160" t="s">
        <v>615</v>
      </c>
      <c r="E105" s="161" t="s">
        <v>557</v>
      </c>
      <c r="F105" s="162">
        <v>360</v>
      </c>
      <c r="G105" s="161" t="s">
        <v>586</v>
      </c>
      <c r="H105" s="161">
        <v>427</v>
      </c>
      <c r="I105" s="163">
        <v>425</v>
      </c>
      <c r="J105" s="164" t="s">
        <v>616</v>
      </c>
      <c r="K105" s="165">
        <f t="shared" si="58"/>
        <v>67</v>
      </c>
      <c r="L105" s="166">
        <f t="shared" si="59"/>
        <v>0.18611111111111112</v>
      </c>
      <c r="M105" s="161" t="s">
        <v>555</v>
      </c>
      <c r="N105" s="167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20</v>
      </c>
      <c r="B106" s="159">
        <v>42012</v>
      </c>
      <c r="C106" s="159"/>
      <c r="D106" s="160" t="s">
        <v>617</v>
      </c>
      <c r="E106" s="161" t="s">
        <v>557</v>
      </c>
      <c r="F106" s="162">
        <v>360</v>
      </c>
      <c r="G106" s="161" t="s">
        <v>586</v>
      </c>
      <c r="H106" s="161">
        <v>455</v>
      </c>
      <c r="I106" s="163">
        <v>420</v>
      </c>
      <c r="J106" s="164" t="s">
        <v>618</v>
      </c>
      <c r="K106" s="165">
        <f t="shared" si="58"/>
        <v>95</v>
      </c>
      <c r="L106" s="166">
        <f t="shared" si="59"/>
        <v>0.2638888888888889</v>
      </c>
      <c r="M106" s="161" t="s">
        <v>555</v>
      </c>
      <c r="N106" s="167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21</v>
      </c>
      <c r="B107" s="159">
        <v>42012</v>
      </c>
      <c r="C107" s="159"/>
      <c r="D107" s="160" t="s">
        <v>619</v>
      </c>
      <c r="E107" s="161" t="s">
        <v>557</v>
      </c>
      <c r="F107" s="162">
        <v>130</v>
      </c>
      <c r="G107" s="161"/>
      <c r="H107" s="161">
        <v>175.5</v>
      </c>
      <c r="I107" s="163">
        <v>165</v>
      </c>
      <c r="J107" s="164" t="s">
        <v>620</v>
      </c>
      <c r="K107" s="165">
        <f t="shared" si="58"/>
        <v>45.5</v>
      </c>
      <c r="L107" s="166">
        <f t="shared" si="59"/>
        <v>0.35</v>
      </c>
      <c r="M107" s="161" t="s">
        <v>555</v>
      </c>
      <c r="N107" s="167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22</v>
      </c>
      <c r="B108" s="159">
        <v>42040</v>
      </c>
      <c r="C108" s="159"/>
      <c r="D108" s="160" t="s">
        <v>371</v>
      </c>
      <c r="E108" s="161" t="s">
        <v>585</v>
      </c>
      <c r="F108" s="162">
        <v>98</v>
      </c>
      <c r="G108" s="161"/>
      <c r="H108" s="161">
        <v>120</v>
      </c>
      <c r="I108" s="163">
        <v>120</v>
      </c>
      <c r="J108" s="164" t="s">
        <v>587</v>
      </c>
      <c r="K108" s="165">
        <f t="shared" si="58"/>
        <v>22</v>
      </c>
      <c r="L108" s="166">
        <f t="shared" si="59"/>
        <v>0.22448979591836735</v>
      </c>
      <c r="M108" s="161" t="s">
        <v>555</v>
      </c>
      <c r="N108" s="167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23</v>
      </c>
      <c r="B109" s="159">
        <v>42040</v>
      </c>
      <c r="C109" s="159"/>
      <c r="D109" s="160" t="s">
        <v>621</v>
      </c>
      <c r="E109" s="161" t="s">
        <v>585</v>
      </c>
      <c r="F109" s="162">
        <v>196</v>
      </c>
      <c r="G109" s="161"/>
      <c r="H109" s="161">
        <v>262</v>
      </c>
      <c r="I109" s="163">
        <v>255</v>
      </c>
      <c r="J109" s="164" t="s">
        <v>587</v>
      </c>
      <c r="K109" s="165">
        <f t="shared" si="58"/>
        <v>66</v>
      </c>
      <c r="L109" s="166">
        <f t="shared" si="59"/>
        <v>0.33673469387755101</v>
      </c>
      <c r="M109" s="161" t="s">
        <v>555</v>
      </c>
      <c r="N109" s="167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8">
        <v>24</v>
      </c>
      <c r="B110" s="169">
        <v>42067</v>
      </c>
      <c r="C110" s="169"/>
      <c r="D110" s="170" t="s">
        <v>370</v>
      </c>
      <c r="E110" s="171" t="s">
        <v>585</v>
      </c>
      <c r="F110" s="172">
        <v>235</v>
      </c>
      <c r="G110" s="172"/>
      <c r="H110" s="173">
        <v>77</v>
      </c>
      <c r="I110" s="173" t="s">
        <v>622</v>
      </c>
      <c r="J110" s="174" t="s">
        <v>623</v>
      </c>
      <c r="K110" s="175">
        <f t="shared" si="58"/>
        <v>-158</v>
      </c>
      <c r="L110" s="176">
        <f t="shared" si="59"/>
        <v>-0.67234042553191486</v>
      </c>
      <c r="M110" s="172" t="s">
        <v>567</v>
      </c>
      <c r="N110" s="169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25</v>
      </c>
      <c r="B111" s="159">
        <v>42067</v>
      </c>
      <c r="C111" s="159"/>
      <c r="D111" s="160" t="s">
        <v>624</v>
      </c>
      <c r="E111" s="161" t="s">
        <v>585</v>
      </c>
      <c r="F111" s="162">
        <v>185</v>
      </c>
      <c r="G111" s="161"/>
      <c r="H111" s="161">
        <v>224</v>
      </c>
      <c r="I111" s="163" t="s">
        <v>625</v>
      </c>
      <c r="J111" s="164" t="s">
        <v>587</v>
      </c>
      <c r="K111" s="165">
        <f t="shared" si="58"/>
        <v>39</v>
      </c>
      <c r="L111" s="166">
        <f t="shared" si="59"/>
        <v>0.21081081081081082</v>
      </c>
      <c r="M111" s="161" t="s">
        <v>555</v>
      </c>
      <c r="N111" s="167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8">
        <v>26</v>
      </c>
      <c r="B112" s="169">
        <v>42090</v>
      </c>
      <c r="C112" s="169"/>
      <c r="D112" s="177" t="s">
        <v>626</v>
      </c>
      <c r="E112" s="172" t="s">
        <v>585</v>
      </c>
      <c r="F112" s="172">
        <v>49.5</v>
      </c>
      <c r="G112" s="173"/>
      <c r="H112" s="173">
        <v>15.85</v>
      </c>
      <c r="I112" s="173">
        <v>67</v>
      </c>
      <c r="J112" s="174" t="s">
        <v>627</v>
      </c>
      <c r="K112" s="173">
        <f t="shared" si="58"/>
        <v>-33.65</v>
      </c>
      <c r="L112" s="178">
        <f t="shared" si="59"/>
        <v>-0.67979797979797973</v>
      </c>
      <c r="M112" s="172" t="s">
        <v>567</v>
      </c>
      <c r="N112" s="179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27</v>
      </c>
      <c r="B113" s="159">
        <v>42093</v>
      </c>
      <c r="C113" s="159"/>
      <c r="D113" s="160" t="s">
        <v>628</v>
      </c>
      <c r="E113" s="161" t="s">
        <v>585</v>
      </c>
      <c r="F113" s="162">
        <v>183.5</v>
      </c>
      <c r="G113" s="161"/>
      <c r="H113" s="161">
        <v>219</v>
      </c>
      <c r="I113" s="163">
        <v>218</v>
      </c>
      <c r="J113" s="164" t="s">
        <v>629</v>
      </c>
      <c r="K113" s="165">
        <f t="shared" si="58"/>
        <v>35.5</v>
      </c>
      <c r="L113" s="166">
        <f t="shared" si="59"/>
        <v>0.19346049046321526</v>
      </c>
      <c r="M113" s="161" t="s">
        <v>555</v>
      </c>
      <c r="N113" s="167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28</v>
      </c>
      <c r="B114" s="159">
        <v>42114</v>
      </c>
      <c r="C114" s="159"/>
      <c r="D114" s="160" t="s">
        <v>630</v>
      </c>
      <c r="E114" s="161" t="s">
        <v>585</v>
      </c>
      <c r="F114" s="162">
        <f>(227+237)/2</f>
        <v>232</v>
      </c>
      <c r="G114" s="161"/>
      <c r="H114" s="161">
        <v>298</v>
      </c>
      <c r="I114" s="163">
        <v>298</v>
      </c>
      <c r="J114" s="164" t="s">
        <v>587</v>
      </c>
      <c r="K114" s="165">
        <f t="shared" si="58"/>
        <v>66</v>
      </c>
      <c r="L114" s="166">
        <f t="shared" si="59"/>
        <v>0.28448275862068967</v>
      </c>
      <c r="M114" s="161" t="s">
        <v>555</v>
      </c>
      <c r="N114" s="167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29</v>
      </c>
      <c r="B115" s="159">
        <v>42128</v>
      </c>
      <c r="C115" s="159"/>
      <c r="D115" s="160" t="s">
        <v>631</v>
      </c>
      <c r="E115" s="161" t="s">
        <v>557</v>
      </c>
      <c r="F115" s="162">
        <v>385</v>
      </c>
      <c r="G115" s="161"/>
      <c r="H115" s="161">
        <f>212.5+331</f>
        <v>543.5</v>
      </c>
      <c r="I115" s="163">
        <v>510</v>
      </c>
      <c r="J115" s="164" t="s">
        <v>632</v>
      </c>
      <c r="K115" s="165">
        <f t="shared" si="58"/>
        <v>158.5</v>
      </c>
      <c r="L115" s="166">
        <f t="shared" si="59"/>
        <v>0.41168831168831171</v>
      </c>
      <c r="M115" s="161" t="s">
        <v>555</v>
      </c>
      <c r="N115" s="167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30</v>
      </c>
      <c r="B116" s="159">
        <v>42128</v>
      </c>
      <c r="C116" s="159"/>
      <c r="D116" s="160" t="s">
        <v>633</v>
      </c>
      <c r="E116" s="161" t="s">
        <v>557</v>
      </c>
      <c r="F116" s="162">
        <v>115.5</v>
      </c>
      <c r="G116" s="161"/>
      <c r="H116" s="161">
        <v>146</v>
      </c>
      <c r="I116" s="163">
        <v>142</v>
      </c>
      <c r="J116" s="164" t="s">
        <v>634</v>
      </c>
      <c r="K116" s="165">
        <f t="shared" si="58"/>
        <v>30.5</v>
      </c>
      <c r="L116" s="166">
        <f t="shared" si="59"/>
        <v>0.26406926406926406</v>
      </c>
      <c r="M116" s="161" t="s">
        <v>555</v>
      </c>
      <c r="N116" s="167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31</v>
      </c>
      <c r="B117" s="159">
        <v>42151</v>
      </c>
      <c r="C117" s="159"/>
      <c r="D117" s="160" t="s">
        <v>635</v>
      </c>
      <c r="E117" s="161" t="s">
        <v>557</v>
      </c>
      <c r="F117" s="162">
        <v>237.5</v>
      </c>
      <c r="G117" s="161"/>
      <c r="H117" s="161">
        <v>279.5</v>
      </c>
      <c r="I117" s="163">
        <v>278</v>
      </c>
      <c r="J117" s="164" t="s">
        <v>587</v>
      </c>
      <c r="K117" s="165">
        <f t="shared" si="58"/>
        <v>42</v>
      </c>
      <c r="L117" s="166">
        <f t="shared" si="59"/>
        <v>0.17684210526315788</v>
      </c>
      <c r="M117" s="161" t="s">
        <v>555</v>
      </c>
      <c r="N117" s="167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32</v>
      </c>
      <c r="B118" s="159">
        <v>42174</v>
      </c>
      <c r="C118" s="159"/>
      <c r="D118" s="160" t="s">
        <v>606</v>
      </c>
      <c r="E118" s="161" t="s">
        <v>585</v>
      </c>
      <c r="F118" s="162">
        <v>340</v>
      </c>
      <c r="G118" s="161"/>
      <c r="H118" s="161">
        <v>448</v>
      </c>
      <c r="I118" s="163">
        <v>448</v>
      </c>
      <c r="J118" s="164" t="s">
        <v>587</v>
      </c>
      <c r="K118" s="165">
        <f t="shared" si="58"/>
        <v>108</v>
      </c>
      <c r="L118" s="166">
        <f t="shared" si="59"/>
        <v>0.31764705882352939</v>
      </c>
      <c r="M118" s="161" t="s">
        <v>555</v>
      </c>
      <c r="N118" s="167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33</v>
      </c>
      <c r="B119" s="159">
        <v>42191</v>
      </c>
      <c r="C119" s="159"/>
      <c r="D119" s="160" t="s">
        <v>636</v>
      </c>
      <c r="E119" s="161" t="s">
        <v>585</v>
      </c>
      <c r="F119" s="162">
        <v>390</v>
      </c>
      <c r="G119" s="161"/>
      <c r="H119" s="161">
        <v>460</v>
      </c>
      <c r="I119" s="163">
        <v>460</v>
      </c>
      <c r="J119" s="164" t="s">
        <v>587</v>
      </c>
      <c r="K119" s="165">
        <f t="shared" si="58"/>
        <v>70</v>
      </c>
      <c r="L119" s="166">
        <f t="shared" si="59"/>
        <v>0.17948717948717949</v>
      </c>
      <c r="M119" s="161" t="s">
        <v>555</v>
      </c>
      <c r="N119" s="167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8">
        <v>34</v>
      </c>
      <c r="B120" s="169">
        <v>42195</v>
      </c>
      <c r="C120" s="169"/>
      <c r="D120" s="170" t="s">
        <v>637</v>
      </c>
      <c r="E120" s="171" t="s">
        <v>585</v>
      </c>
      <c r="F120" s="172">
        <v>122.5</v>
      </c>
      <c r="G120" s="172"/>
      <c r="H120" s="173">
        <v>61</v>
      </c>
      <c r="I120" s="173">
        <v>172</v>
      </c>
      <c r="J120" s="174" t="s">
        <v>638</v>
      </c>
      <c r="K120" s="175">
        <f t="shared" si="58"/>
        <v>-61.5</v>
      </c>
      <c r="L120" s="176">
        <f t="shared" si="59"/>
        <v>-0.50204081632653064</v>
      </c>
      <c r="M120" s="172" t="s">
        <v>567</v>
      </c>
      <c r="N120" s="169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35</v>
      </c>
      <c r="B121" s="159">
        <v>42219</v>
      </c>
      <c r="C121" s="159"/>
      <c r="D121" s="160" t="s">
        <v>639</v>
      </c>
      <c r="E121" s="161" t="s">
        <v>585</v>
      </c>
      <c r="F121" s="162">
        <v>297.5</v>
      </c>
      <c r="G121" s="161"/>
      <c r="H121" s="161">
        <v>350</v>
      </c>
      <c r="I121" s="163">
        <v>360</v>
      </c>
      <c r="J121" s="164" t="s">
        <v>640</v>
      </c>
      <c r="K121" s="165">
        <f t="shared" si="58"/>
        <v>52.5</v>
      </c>
      <c r="L121" s="166">
        <f t="shared" si="59"/>
        <v>0.17647058823529413</v>
      </c>
      <c r="M121" s="161" t="s">
        <v>555</v>
      </c>
      <c r="N121" s="167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36</v>
      </c>
      <c r="B122" s="159">
        <v>42219</v>
      </c>
      <c r="C122" s="159"/>
      <c r="D122" s="160" t="s">
        <v>641</v>
      </c>
      <c r="E122" s="161" t="s">
        <v>585</v>
      </c>
      <c r="F122" s="162">
        <v>115.5</v>
      </c>
      <c r="G122" s="161"/>
      <c r="H122" s="161">
        <v>149</v>
      </c>
      <c r="I122" s="163">
        <v>140</v>
      </c>
      <c r="J122" s="164" t="s">
        <v>642</v>
      </c>
      <c r="K122" s="165">
        <f t="shared" si="58"/>
        <v>33.5</v>
      </c>
      <c r="L122" s="166">
        <f t="shared" si="59"/>
        <v>0.29004329004329005</v>
      </c>
      <c r="M122" s="161" t="s">
        <v>555</v>
      </c>
      <c r="N122" s="167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37</v>
      </c>
      <c r="B123" s="159">
        <v>42251</v>
      </c>
      <c r="C123" s="159"/>
      <c r="D123" s="160" t="s">
        <v>635</v>
      </c>
      <c r="E123" s="161" t="s">
        <v>585</v>
      </c>
      <c r="F123" s="162">
        <v>226</v>
      </c>
      <c r="G123" s="161"/>
      <c r="H123" s="161">
        <v>292</v>
      </c>
      <c r="I123" s="163">
        <v>292</v>
      </c>
      <c r="J123" s="164" t="s">
        <v>643</v>
      </c>
      <c r="K123" s="165">
        <f t="shared" si="58"/>
        <v>66</v>
      </c>
      <c r="L123" s="166">
        <f t="shared" si="59"/>
        <v>0.29203539823008851</v>
      </c>
      <c r="M123" s="161" t="s">
        <v>555</v>
      </c>
      <c r="N123" s="167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38</v>
      </c>
      <c r="B124" s="159">
        <v>42254</v>
      </c>
      <c r="C124" s="159"/>
      <c r="D124" s="160" t="s">
        <v>630</v>
      </c>
      <c r="E124" s="161" t="s">
        <v>585</v>
      </c>
      <c r="F124" s="162">
        <v>232.5</v>
      </c>
      <c r="G124" s="161"/>
      <c r="H124" s="161">
        <v>312.5</v>
      </c>
      <c r="I124" s="163">
        <v>310</v>
      </c>
      <c r="J124" s="164" t="s">
        <v>587</v>
      </c>
      <c r="K124" s="165">
        <f t="shared" si="58"/>
        <v>80</v>
      </c>
      <c r="L124" s="166">
        <f t="shared" si="59"/>
        <v>0.34408602150537637</v>
      </c>
      <c r="M124" s="161" t="s">
        <v>555</v>
      </c>
      <c r="N124" s="167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39</v>
      </c>
      <c r="B125" s="159">
        <v>42268</v>
      </c>
      <c r="C125" s="159"/>
      <c r="D125" s="160" t="s">
        <v>644</v>
      </c>
      <c r="E125" s="161" t="s">
        <v>585</v>
      </c>
      <c r="F125" s="162">
        <v>196.5</v>
      </c>
      <c r="G125" s="161"/>
      <c r="H125" s="161">
        <v>238</v>
      </c>
      <c r="I125" s="163">
        <v>238</v>
      </c>
      <c r="J125" s="164" t="s">
        <v>643</v>
      </c>
      <c r="K125" s="165">
        <f t="shared" si="58"/>
        <v>41.5</v>
      </c>
      <c r="L125" s="166">
        <f t="shared" si="59"/>
        <v>0.21119592875318066</v>
      </c>
      <c r="M125" s="161" t="s">
        <v>555</v>
      </c>
      <c r="N125" s="167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40</v>
      </c>
      <c r="B126" s="159">
        <v>42271</v>
      </c>
      <c r="C126" s="159"/>
      <c r="D126" s="160" t="s">
        <v>584</v>
      </c>
      <c r="E126" s="161" t="s">
        <v>585</v>
      </c>
      <c r="F126" s="162">
        <v>65</v>
      </c>
      <c r="G126" s="161"/>
      <c r="H126" s="161">
        <v>82</v>
      </c>
      <c r="I126" s="163">
        <v>82</v>
      </c>
      <c r="J126" s="164" t="s">
        <v>643</v>
      </c>
      <c r="K126" s="165">
        <f t="shared" si="58"/>
        <v>17</v>
      </c>
      <c r="L126" s="166">
        <f t="shared" si="59"/>
        <v>0.26153846153846155</v>
      </c>
      <c r="M126" s="161" t="s">
        <v>555</v>
      </c>
      <c r="N126" s="167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41</v>
      </c>
      <c r="B127" s="159">
        <v>42291</v>
      </c>
      <c r="C127" s="159"/>
      <c r="D127" s="160" t="s">
        <v>645</v>
      </c>
      <c r="E127" s="161" t="s">
        <v>585</v>
      </c>
      <c r="F127" s="162">
        <v>144</v>
      </c>
      <c r="G127" s="161"/>
      <c r="H127" s="161">
        <v>182.5</v>
      </c>
      <c r="I127" s="163">
        <v>181</v>
      </c>
      <c r="J127" s="164" t="s">
        <v>643</v>
      </c>
      <c r="K127" s="165">
        <f t="shared" si="58"/>
        <v>38.5</v>
      </c>
      <c r="L127" s="166">
        <f t="shared" si="59"/>
        <v>0.2673611111111111</v>
      </c>
      <c r="M127" s="161" t="s">
        <v>555</v>
      </c>
      <c r="N127" s="167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42</v>
      </c>
      <c r="B128" s="159">
        <v>42291</v>
      </c>
      <c r="C128" s="159"/>
      <c r="D128" s="160" t="s">
        <v>646</v>
      </c>
      <c r="E128" s="161" t="s">
        <v>585</v>
      </c>
      <c r="F128" s="162">
        <v>264</v>
      </c>
      <c r="G128" s="161"/>
      <c r="H128" s="161">
        <v>311</v>
      </c>
      <c r="I128" s="163">
        <v>311</v>
      </c>
      <c r="J128" s="164" t="s">
        <v>643</v>
      </c>
      <c r="K128" s="165">
        <f t="shared" si="58"/>
        <v>47</v>
      </c>
      <c r="L128" s="166">
        <f t="shared" si="59"/>
        <v>0.17803030303030304</v>
      </c>
      <c r="M128" s="161" t="s">
        <v>555</v>
      </c>
      <c r="N128" s="167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43</v>
      </c>
      <c r="B129" s="159">
        <v>42318</v>
      </c>
      <c r="C129" s="159"/>
      <c r="D129" s="160" t="s">
        <v>647</v>
      </c>
      <c r="E129" s="161" t="s">
        <v>557</v>
      </c>
      <c r="F129" s="162">
        <v>549.5</v>
      </c>
      <c r="G129" s="161"/>
      <c r="H129" s="161">
        <v>630</v>
      </c>
      <c r="I129" s="163">
        <v>630</v>
      </c>
      <c r="J129" s="164" t="s">
        <v>643</v>
      </c>
      <c r="K129" s="165">
        <f t="shared" si="58"/>
        <v>80.5</v>
      </c>
      <c r="L129" s="166">
        <f t="shared" si="59"/>
        <v>0.1464968152866242</v>
      </c>
      <c r="M129" s="161" t="s">
        <v>555</v>
      </c>
      <c r="N129" s="167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44</v>
      </c>
      <c r="B130" s="159">
        <v>42342</v>
      </c>
      <c r="C130" s="159"/>
      <c r="D130" s="160" t="s">
        <v>648</v>
      </c>
      <c r="E130" s="161" t="s">
        <v>585</v>
      </c>
      <c r="F130" s="162">
        <v>1027.5</v>
      </c>
      <c r="G130" s="161"/>
      <c r="H130" s="161">
        <v>1315</v>
      </c>
      <c r="I130" s="163">
        <v>1250</v>
      </c>
      <c r="J130" s="164" t="s">
        <v>643</v>
      </c>
      <c r="K130" s="165">
        <f t="shared" si="58"/>
        <v>287.5</v>
      </c>
      <c r="L130" s="166">
        <f t="shared" si="59"/>
        <v>0.27980535279805352</v>
      </c>
      <c r="M130" s="161" t="s">
        <v>555</v>
      </c>
      <c r="N130" s="167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45</v>
      </c>
      <c r="B131" s="159">
        <v>42367</v>
      </c>
      <c r="C131" s="159"/>
      <c r="D131" s="160" t="s">
        <v>649</v>
      </c>
      <c r="E131" s="161" t="s">
        <v>585</v>
      </c>
      <c r="F131" s="162">
        <v>465</v>
      </c>
      <c r="G131" s="161"/>
      <c r="H131" s="161">
        <v>540</v>
      </c>
      <c r="I131" s="163">
        <v>540</v>
      </c>
      <c r="J131" s="164" t="s">
        <v>643</v>
      </c>
      <c r="K131" s="165">
        <f t="shared" si="58"/>
        <v>75</v>
      </c>
      <c r="L131" s="166">
        <f t="shared" si="59"/>
        <v>0.16129032258064516</v>
      </c>
      <c r="M131" s="161" t="s">
        <v>555</v>
      </c>
      <c r="N131" s="167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46</v>
      </c>
      <c r="B132" s="159">
        <v>42380</v>
      </c>
      <c r="C132" s="159"/>
      <c r="D132" s="160" t="s">
        <v>371</v>
      </c>
      <c r="E132" s="161" t="s">
        <v>557</v>
      </c>
      <c r="F132" s="162">
        <v>81</v>
      </c>
      <c r="G132" s="161"/>
      <c r="H132" s="161">
        <v>110</v>
      </c>
      <c r="I132" s="163">
        <v>110</v>
      </c>
      <c r="J132" s="164" t="s">
        <v>643</v>
      </c>
      <c r="K132" s="165">
        <f t="shared" si="58"/>
        <v>29</v>
      </c>
      <c r="L132" s="166">
        <f t="shared" si="59"/>
        <v>0.35802469135802467</v>
      </c>
      <c r="M132" s="161" t="s">
        <v>555</v>
      </c>
      <c r="N132" s="167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47</v>
      </c>
      <c r="B133" s="159">
        <v>42382</v>
      </c>
      <c r="C133" s="159"/>
      <c r="D133" s="160" t="s">
        <v>650</v>
      </c>
      <c r="E133" s="161" t="s">
        <v>557</v>
      </c>
      <c r="F133" s="162">
        <v>417.5</v>
      </c>
      <c r="G133" s="161"/>
      <c r="H133" s="161">
        <v>547</v>
      </c>
      <c r="I133" s="163">
        <v>535</v>
      </c>
      <c r="J133" s="164" t="s">
        <v>643</v>
      </c>
      <c r="K133" s="165">
        <f t="shared" si="58"/>
        <v>129.5</v>
      </c>
      <c r="L133" s="166">
        <f t="shared" si="59"/>
        <v>0.31017964071856285</v>
      </c>
      <c r="M133" s="161" t="s">
        <v>555</v>
      </c>
      <c r="N133" s="167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48</v>
      </c>
      <c r="B134" s="159">
        <v>42408</v>
      </c>
      <c r="C134" s="159"/>
      <c r="D134" s="160" t="s">
        <v>651</v>
      </c>
      <c r="E134" s="161" t="s">
        <v>585</v>
      </c>
      <c r="F134" s="162">
        <v>650</v>
      </c>
      <c r="G134" s="161"/>
      <c r="H134" s="161">
        <v>800</v>
      </c>
      <c r="I134" s="163">
        <v>800</v>
      </c>
      <c r="J134" s="164" t="s">
        <v>643</v>
      </c>
      <c r="K134" s="165">
        <f t="shared" si="58"/>
        <v>150</v>
      </c>
      <c r="L134" s="166">
        <f t="shared" si="59"/>
        <v>0.23076923076923078</v>
      </c>
      <c r="M134" s="161" t="s">
        <v>555</v>
      </c>
      <c r="N134" s="167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49</v>
      </c>
      <c r="B135" s="159">
        <v>42433</v>
      </c>
      <c r="C135" s="159"/>
      <c r="D135" s="160" t="s">
        <v>209</v>
      </c>
      <c r="E135" s="161" t="s">
        <v>585</v>
      </c>
      <c r="F135" s="162">
        <v>437.5</v>
      </c>
      <c r="G135" s="161"/>
      <c r="H135" s="161">
        <v>504.5</v>
      </c>
      <c r="I135" s="163">
        <v>522</v>
      </c>
      <c r="J135" s="164" t="s">
        <v>652</v>
      </c>
      <c r="K135" s="165">
        <f t="shared" si="58"/>
        <v>67</v>
      </c>
      <c r="L135" s="166">
        <f t="shared" si="59"/>
        <v>0.15314285714285714</v>
      </c>
      <c r="M135" s="161" t="s">
        <v>555</v>
      </c>
      <c r="N135" s="167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50</v>
      </c>
      <c r="B136" s="159">
        <v>42438</v>
      </c>
      <c r="C136" s="159"/>
      <c r="D136" s="160" t="s">
        <v>653</v>
      </c>
      <c r="E136" s="161" t="s">
        <v>585</v>
      </c>
      <c r="F136" s="162">
        <v>189.5</v>
      </c>
      <c r="G136" s="161"/>
      <c r="H136" s="161">
        <v>218</v>
      </c>
      <c r="I136" s="163">
        <v>218</v>
      </c>
      <c r="J136" s="164" t="s">
        <v>643</v>
      </c>
      <c r="K136" s="165">
        <f t="shared" si="58"/>
        <v>28.5</v>
      </c>
      <c r="L136" s="166">
        <f t="shared" si="59"/>
        <v>0.15039577836411611</v>
      </c>
      <c r="M136" s="161" t="s">
        <v>555</v>
      </c>
      <c r="N136" s="167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8">
        <v>51</v>
      </c>
      <c r="B137" s="169">
        <v>42471</v>
      </c>
      <c r="C137" s="169"/>
      <c r="D137" s="177" t="s">
        <v>654</v>
      </c>
      <c r="E137" s="172" t="s">
        <v>585</v>
      </c>
      <c r="F137" s="172">
        <v>36.5</v>
      </c>
      <c r="G137" s="173"/>
      <c r="H137" s="173">
        <v>15.85</v>
      </c>
      <c r="I137" s="173">
        <v>60</v>
      </c>
      <c r="J137" s="174" t="s">
        <v>655</v>
      </c>
      <c r="K137" s="175">
        <f t="shared" si="58"/>
        <v>-20.65</v>
      </c>
      <c r="L137" s="176">
        <f t="shared" si="59"/>
        <v>-0.5657534246575342</v>
      </c>
      <c r="M137" s="172" t="s">
        <v>567</v>
      </c>
      <c r="N137" s="180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52</v>
      </c>
      <c r="B138" s="159">
        <v>42472</v>
      </c>
      <c r="C138" s="159"/>
      <c r="D138" s="160" t="s">
        <v>656</v>
      </c>
      <c r="E138" s="161" t="s">
        <v>585</v>
      </c>
      <c r="F138" s="162">
        <v>93</v>
      </c>
      <c r="G138" s="161"/>
      <c r="H138" s="161">
        <v>149</v>
      </c>
      <c r="I138" s="163">
        <v>140</v>
      </c>
      <c r="J138" s="164" t="s">
        <v>657</v>
      </c>
      <c r="K138" s="165">
        <f t="shared" si="58"/>
        <v>56</v>
      </c>
      <c r="L138" s="166">
        <f t="shared" si="59"/>
        <v>0.60215053763440862</v>
      </c>
      <c r="M138" s="161" t="s">
        <v>555</v>
      </c>
      <c r="N138" s="167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53</v>
      </c>
      <c r="B139" s="159">
        <v>42472</v>
      </c>
      <c r="C139" s="159"/>
      <c r="D139" s="160" t="s">
        <v>658</v>
      </c>
      <c r="E139" s="161" t="s">
        <v>585</v>
      </c>
      <c r="F139" s="162">
        <v>130</v>
      </c>
      <c r="G139" s="161"/>
      <c r="H139" s="161">
        <v>150</v>
      </c>
      <c r="I139" s="163" t="s">
        <v>659</v>
      </c>
      <c r="J139" s="164" t="s">
        <v>643</v>
      </c>
      <c r="K139" s="165">
        <f t="shared" si="58"/>
        <v>20</v>
      </c>
      <c r="L139" s="166">
        <f t="shared" si="59"/>
        <v>0.15384615384615385</v>
      </c>
      <c r="M139" s="161" t="s">
        <v>555</v>
      </c>
      <c r="N139" s="167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54</v>
      </c>
      <c r="B140" s="159">
        <v>42473</v>
      </c>
      <c r="C140" s="159"/>
      <c r="D140" s="160" t="s">
        <v>660</v>
      </c>
      <c r="E140" s="161" t="s">
        <v>585</v>
      </c>
      <c r="F140" s="162">
        <v>196</v>
      </c>
      <c r="G140" s="161"/>
      <c r="H140" s="161">
        <v>299</v>
      </c>
      <c r="I140" s="163">
        <v>299</v>
      </c>
      <c r="J140" s="164" t="s">
        <v>643</v>
      </c>
      <c r="K140" s="165">
        <v>103</v>
      </c>
      <c r="L140" s="166">
        <v>0.52551020408163296</v>
      </c>
      <c r="M140" s="161" t="s">
        <v>555</v>
      </c>
      <c r="N140" s="167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55</v>
      </c>
      <c r="B141" s="159">
        <v>42473</v>
      </c>
      <c r="C141" s="159"/>
      <c r="D141" s="160" t="s">
        <v>661</v>
      </c>
      <c r="E141" s="161" t="s">
        <v>585</v>
      </c>
      <c r="F141" s="162">
        <v>88</v>
      </c>
      <c r="G141" s="161"/>
      <c r="H141" s="161">
        <v>103</v>
      </c>
      <c r="I141" s="163">
        <v>103</v>
      </c>
      <c r="J141" s="164" t="s">
        <v>643</v>
      </c>
      <c r="K141" s="165">
        <v>15</v>
      </c>
      <c r="L141" s="166">
        <v>0.170454545454545</v>
      </c>
      <c r="M141" s="161" t="s">
        <v>555</v>
      </c>
      <c r="N141" s="167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56</v>
      </c>
      <c r="B142" s="159">
        <v>42492</v>
      </c>
      <c r="C142" s="159"/>
      <c r="D142" s="160" t="s">
        <v>662</v>
      </c>
      <c r="E142" s="161" t="s">
        <v>585</v>
      </c>
      <c r="F142" s="162">
        <v>127.5</v>
      </c>
      <c r="G142" s="161"/>
      <c r="H142" s="161">
        <v>148</v>
      </c>
      <c r="I142" s="163" t="s">
        <v>663</v>
      </c>
      <c r="J142" s="164" t="s">
        <v>643</v>
      </c>
      <c r="K142" s="165">
        <f>H142-F142</f>
        <v>20.5</v>
      </c>
      <c r="L142" s="166">
        <f>K142/F142</f>
        <v>0.16078431372549021</v>
      </c>
      <c r="M142" s="161" t="s">
        <v>555</v>
      </c>
      <c r="N142" s="167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57</v>
      </c>
      <c r="B143" s="159">
        <v>42493</v>
      </c>
      <c r="C143" s="159"/>
      <c r="D143" s="160" t="s">
        <v>664</v>
      </c>
      <c r="E143" s="161" t="s">
        <v>585</v>
      </c>
      <c r="F143" s="162">
        <v>675</v>
      </c>
      <c r="G143" s="161"/>
      <c r="H143" s="161">
        <v>815</v>
      </c>
      <c r="I143" s="163" t="s">
        <v>665</v>
      </c>
      <c r="J143" s="164" t="s">
        <v>643</v>
      </c>
      <c r="K143" s="165">
        <f>H143-F143</f>
        <v>140</v>
      </c>
      <c r="L143" s="166">
        <f>K143/F143</f>
        <v>0.2074074074074074</v>
      </c>
      <c r="M143" s="161" t="s">
        <v>555</v>
      </c>
      <c r="N143" s="167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58</v>
      </c>
      <c r="B144" s="169">
        <v>42522</v>
      </c>
      <c r="C144" s="169"/>
      <c r="D144" s="170" t="s">
        <v>666</v>
      </c>
      <c r="E144" s="171" t="s">
        <v>585</v>
      </c>
      <c r="F144" s="172">
        <v>500</v>
      </c>
      <c r="G144" s="172"/>
      <c r="H144" s="173">
        <v>232.5</v>
      </c>
      <c r="I144" s="173" t="s">
        <v>667</v>
      </c>
      <c r="J144" s="174" t="s">
        <v>668</v>
      </c>
      <c r="K144" s="175">
        <f>H144-F144</f>
        <v>-267.5</v>
      </c>
      <c r="L144" s="176">
        <f>K144/F144</f>
        <v>-0.53500000000000003</v>
      </c>
      <c r="M144" s="172" t="s">
        <v>567</v>
      </c>
      <c r="N144" s="169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59</v>
      </c>
      <c r="B145" s="159">
        <v>42527</v>
      </c>
      <c r="C145" s="159"/>
      <c r="D145" s="160" t="s">
        <v>510</v>
      </c>
      <c r="E145" s="161" t="s">
        <v>585</v>
      </c>
      <c r="F145" s="162">
        <v>110</v>
      </c>
      <c r="G145" s="161"/>
      <c r="H145" s="161">
        <v>126.5</v>
      </c>
      <c r="I145" s="163">
        <v>125</v>
      </c>
      <c r="J145" s="164" t="s">
        <v>594</v>
      </c>
      <c r="K145" s="165">
        <f>H145-F145</f>
        <v>16.5</v>
      </c>
      <c r="L145" s="166">
        <f>K145/F145</f>
        <v>0.15</v>
      </c>
      <c r="M145" s="161" t="s">
        <v>555</v>
      </c>
      <c r="N145" s="167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60</v>
      </c>
      <c r="B146" s="159">
        <v>42538</v>
      </c>
      <c r="C146" s="159"/>
      <c r="D146" s="160" t="s">
        <v>669</v>
      </c>
      <c r="E146" s="161" t="s">
        <v>585</v>
      </c>
      <c r="F146" s="162">
        <v>44</v>
      </c>
      <c r="G146" s="161"/>
      <c r="H146" s="161">
        <v>69.5</v>
      </c>
      <c r="I146" s="163">
        <v>69.5</v>
      </c>
      <c r="J146" s="164" t="s">
        <v>670</v>
      </c>
      <c r="K146" s="165">
        <f>H146-F146</f>
        <v>25.5</v>
      </c>
      <c r="L146" s="166">
        <f>K146/F146</f>
        <v>0.57954545454545459</v>
      </c>
      <c r="M146" s="161" t="s">
        <v>555</v>
      </c>
      <c r="N146" s="167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61</v>
      </c>
      <c r="B147" s="159">
        <v>42549</v>
      </c>
      <c r="C147" s="159"/>
      <c r="D147" s="160" t="s">
        <v>671</v>
      </c>
      <c r="E147" s="161" t="s">
        <v>585</v>
      </c>
      <c r="F147" s="162">
        <v>262.5</v>
      </c>
      <c r="G147" s="161"/>
      <c r="H147" s="161">
        <v>340</v>
      </c>
      <c r="I147" s="163">
        <v>333</v>
      </c>
      <c r="J147" s="164" t="s">
        <v>672</v>
      </c>
      <c r="K147" s="165">
        <v>77.5</v>
      </c>
      <c r="L147" s="166">
        <v>0.29523809523809502</v>
      </c>
      <c r="M147" s="161" t="s">
        <v>555</v>
      </c>
      <c r="N147" s="167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62</v>
      </c>
      <c r="B148" s="159">
        <v>42549</v>
      </c>
      <c r="C148" s="159"/>
      <c r="D148" s="160" t="s">
        <v>673</v>
      </c>
      <c r="E148" s="161" t="s">
        <v>585</v>
      </c>
      <c r="F148" s="162">
        <v>840</v>
      </c>
      <c r="G148" s="161"/>
      <c r="H148" s="161">
        <v>1230</v>
      </c>
      <c r="I148" s="163">
        <v>1230</v>
      </c>
      <c r="J148" s="164" t="s">
        <v>643</v>
      </c>
      <c r="K148" s="165">
        <v>390</v>
      </c>
      <c r="L148" s="166">
        <v>0.46428571428571402</v>
      </c>
      <c r="M148" s="161" t="s">
        <v>555</v>
      </c>
      <c r="N148" s="167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1">
        <v>63</v>
      </c>
      <c r="B149" s="182">
        <v>42556</v>
      </c>
      <c r="C149" s="182"/>
      <c r="D149" s="183" t="s">
        <v>674</v>
      </c>
      <c r="E149" s="184" t="s">
        <v>585</v>
      </c>
      <c r="F149" s="184">
        <v>395</v>
      </c>
      <c r="G149" s="185"/>
      <c r="H149" s="185">
        <f>(468.5+342.5)/2</f>
        <v>405.5</v>
      </c>
      <c r="I149" s="185">
        <v>510</v>
      </c>
      <c r="J149" s="186" t="s">
        <v>675</v>
      </c>
      <c r="K149" s="187">
        <f t="shared" ref="K149:K155" si="60">H149-F149</f>
        <v>10.5</v>
      </c>
      <c r="L149" s="188">
        <f t="shared" ref="L149:L155" si="61">K149/F149</f>
        <v>2.6582278481012658E-2</v>
      </c>
      <c r="M149" s="184" t="s">
        <v>676</v>
      </c>
      <c r="N149" s="182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8">
        <v>64</v>
      </c>
      <c r="B150" s="169">
        <v>42584</v>
      </c>
      <c r="C150" s="169"/>
      <c r="D150" s="170" t="s">
        <v>677</v>
      </c>
      <c r="E150" s="171" t="s">
        <v>557</v>
      </c>
      <c r="F150" s="172">
        <f>169.5-12.8</f>
        <v>156.69999999999999</v>
      </c>
      <c r="G150" s="172"/>
      <c r="H150" s="173">
        <v>77</v>
      </c>
      <c r="I150" s="173" t="s">
        <v>678</v>
      </c>
      <c r="J150" s="174" t="s">
        <v>679</v>
      </c>
      <c r="K150" s="175">
        <f t="shared" si="60"/>
        <v>-79.699999999999989</v>
      </c>
      <c r="L150" s="176">
        <f t="shared" si="61"/>
        <v>-0.50861518825781749</v>
      </c>
      <c r="M150" s="172" t="s">
        <v>567</v>
      </c>
      <c r="N150" s="169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8">
        <v>65</v>
      </c>
      <c r="B151" s="169">
        <v>42586</v>
      </c>
      <c r="C151" s="169"/>
      <c r="D151" s="170" t="s">
        <v>680</v>
      </c>
      <c r="E151" s="171" t="s">
        <v>585</v>
      </c>
      <c r="F151" s="172">
        <v>400</v>
      </c>
      <c r="G151" s="172"/>
      <c r="H151" s="173">
        <v>305</v>
      </c>
      <c r="I151" s="173">
        <v>475</v>
      </c>
      <c r="J151" s="174" t="s">
        <v>681</v>
      </c>
      <c r="K151" s="175">
        <f t="shared" si="60"/>
        <v>-95</v>
      </c>
      <c r="L151" s="176">
        <f t="shared" si="61"/>
        <v>-0.23749999999999999</v>
      </c>
      <c r="M151" s="172" t="s">
        <v>567</v>
      </c>
      <c r="N151" s="16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66</v>
      </c>
      <c r="B152" s="159">
        <v>42593</v>
      </c>
      <c r="C152" s="159"/>
      <c r="D152" s="160" t="s">
        <v>682</v>
      </c>
      <c r="E152" s="161" t="s">
        <v>585</v>
      </c>
      <c r="F152" s="162">
        <v>86.5</v>
      </c>
      <c r="G152" s="161"/>
      <c r="H152" s="161">
        <v>130</v>
      </c>
      <c r="I152" s="163">
        <v>130</v>
      </c>
      <c r="J152" s="164" t="s">
        <v>683</v>
      </c>
      <c r="K152" s="165">
        <f t="shared" si="60"/>
        <v>43.5</v>
      </c>
      <c r="L152" s="166">
        <f t="shared" si="61"/>
        <v>0.50289017341040465</v>
      </c>
      <c r="M152" s="161" t="s">
        <v>555</v>
      </c>
      <c r="N152" s="167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8">
        <v>67</v>
      </c>
      <c r="B153" s="169">
        <v>42600</v>
      </c>
      <c r="C153" s="169"/>
      <c r="D153" s="170" t="s">
        <v>109</v>
      </c>
      <c r="E153" s="171" t="s">
        <v>585</v>
      </c>
      <c r="F153" s="172">
        <v>133.5</v>
      </c>
      <c r="G153" s="172"/>
      <c r="H153" s="173">
        <v>126.5</v>
      </c>
      <c r="I153" s="173">
        <v>178</v>
      </c>
      <c r="J153" s="174" t="s">
        <v>684</v>
      </c>
      <c r="K153" s="175">
        <f t="shared" si="60"/>
        <v>-7</v>
      </c>
      <c r="L153" s="176">
        <f t="shared" si="61"/>
        <v>-5.2434456928838954E-2</v>
      </c>
      <c r="M153" s="172" t="s">
        <v>567</v>
      </c>
      <c r="N153" s="169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68</v>
      </c>
      <c r="B154" s="159">
        <v>42613</v>
      </c>
      <c r="C154" s="159"/>
      <c r="D154" s="160" t="s">
        <v>685</v>
      </c>
      <c r="E154" s="161" t="s">
        <v>585</v>
      </c>
      <c r="F154" s="162">
        <v>560</v>
      </c>
      <c r="G154" s="161"/>
      <c r="H154" s="161">
        <v>725</v>
      </c>
      <c r="I154" s="163">
        <v>725</v>
      </c>
      <c r="J154" s="164" t="s">
        <v>587</v>
      </c>
      <c r="K154" s="165">
        <f t="shared" si="60"/>
        <v>165</v>
      </c>
      <c r="L154" s="166">
        <f t="shared" si="61"/>
        <v>0.29464285714285715</v>
      </c>
      <c r="M154" s="161" t="s">
        <v>555</v>
      </c>
      <c r="N154" s="167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69</v>
      </c>
      <c r="B155" s="159">
        <v>42614</v>
      </c>
      <c r="C155" s="159"/>
      <c r="D155" s="160" t="s">
        <v>686</v>
      </c>
      <c r="E155" s="161" t="s">
        <v>585</v>
      </c>
      <c r="F155" s="162">
        <v>160.5</v>
      </c>
      <c r="G155" s="161"/>
      <c r="H155" s="161">
        <v>210</v>
      </c>
      <c r="I155" s="163">
        <v>210</v>
      </c>
      <c r="J155" s="164" t="s">
        <v>587</v>
      </c>
      <c r="K155" s="165">
        <f t="shared" si="60"/>
        <v>49.5</v>
      </c>
      <c r="L155" s="166">
        <f t="shared" si="61"/>
        <v>0.30841121495327101</v>
      </c>
      <c r="M155" s="161" t="s">
        <v>555</v>
      </c>
      <c r="N155" s="167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70</v>
      </c>
      <c r="B156" s="159">
        <v>42646</v>
      </c>
      <c r="C156" s="159"/>
      <c r="D156" s="160" t="s">
        <v>385</v>
      </c>
      <c r="E156" s="161" t="s">
        <v>585</v>
      </c>
      <c r="F156" s="162">
        <v>430</v>
      </c>
      <c r="G156" s="161"/>
      <c r="H156" s="161">
        <v>596</v>
      </c>
      <c r="I156" s="163">
        <v>575</v>
      </c>
      <c r="J156" s="164" t="s">
        <v>687</v>
      </c>
      <c r="K156" s="165">
        <v>166</v>
      </c>
      <c r="L156" s="166">
        <v>0.38604651162790699</v>
      </c>
      <c r="M156" s="161" t="s">
        <v>555</v>
      </c>
      <c r="N156" s="167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71</v>
      </c>
      <c r="B157" s="159">
        <v>42657</v>
      </c>
      <c r="C157" s="159"/>
      <c r="D157" s="160" t="s">
        <v>688</v>
      </c>
      <c r="E157" s="161" t="s">
        <v>585</v>
      </c>
      <c r="F157" s="162">
        <v>280</v>
      </c>
      <c r="G157" s="161"/>
      <c r="H157" s="161">
        <v>345</v>
      </c>
      <c r="I157" s="163">
        <v>345</v>
      </c>
      <c r="J157" s="164" t="s">
        <v>587</v>
      </c>
      <c r="K157" s="165">
        <f t="shared" ref="K157:K162" si="62">H157-F157</f>
        <v>65</v>
      </c>
      <c r="L157" s="166">
        <f>K157/F157</f>
        <v>0.23214285714285715</v>
      </c>
      <c r="M157" s="161" t="s">
        <v>555</v>
      </c>
      <c r="N157" s="167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72</v>
      </c>
      <c r="B158" s="159">
        <v>42657</v>
      </c>
      <c r="C158" s="159"/>
      <c r="D158" s="160" t="s">
        <v>689</v>
      </c>
      <c r="E158" s="161" t="s">
        <v>585</v>
      </c>
      <c r="F158" s="162">
        <v>245</v>
      </c>
      <c r="G158" s="161"/>
      <c r="H158" s="161">
        <v>325.5</v>
      </c>
      <c r="I158" s="163">
        <v>330</v>
      </c>
      <c r="J158" s="164" t="s">
        <v>690</v>
      </c>
      <c r="K158" s="165">
        <f t="shared" si="62"/>
        <v>80.5</v>
      </c>
      <c r="L158" s="166">
        <f>K158/F158</f>
        <v>0.32857142857142857</v>
      </c>
      <c r="M158" s="161" t="s">
        <v>555</v>
      </c>
      <c r="N158" s="167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73</v>
      </c>
      <c r="B159" s="159">
        <v>42660</v>
      </c>
      <c r="C159" s="159"/>
      <c r="D159" s="160" t="s">
        <v>338</v>
      </c>
      <c r="E159" s="161" t="s">
        <v>585</v>
      </c>
      <c r="F159" s="162">
        <v>125</v>
      </c>
      <c r="G159" s="161"/>
      <c r="H159" s="161">
        <v>160</v>
      </c>
      <c r="I159" s="163">
        <v>160</v>
      </c>
      <c r="J159" s="164" t="s">
        <v>643</v>
      </c>
      <c r="K159" s="165">
        <f t="shared" si="62"/>
        <v>35</v>
      </c>
      <c r="L159" s="166">
        <v>0.28000000000000003</v>
      </c>
      <c r="M159" s="161" t="s">
        <v>555</v>
      </c>
      <c r="N159" s="167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74</v>
      </c>
      <c r="B160" s="159">
        <v>42660</v>
      </c>
      <c r="C160" s="159"/>
      <c r="D160" s="160" t="s">
        <v>444</v>
      </c>
      <c r="E160" s="161" t="s">
        <v>585</v>
      </c>
      <c r="F160" s="162">
        <v>114</v>
      </c>
      <c r="G160" s="161"/>
      <c r="H160" s="161">
        <v>145</v>
      </c>
      <c r="I160" s="163">
        <v>145</v>
      </c>
      <c r="J160" s="164" t="s">
        <v>643</v>
      </c>
      <c r="K160" s="165">
        <f t="shared" si="62"/>
        <v>31</v>
      </c>
      <c r="L160" s="166">
        <f>K160/F160</f>
        <v>0.27192982456140352</v>
      </c>
      <c r="M160" s="161" t="s">
        <v>555</v>
      </c>
      <c r="N160" s="167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75</v>
      </c>
      <c r="B161" s="159">
        <v>42660</v>
      </c>
      <c r="C161" s="159"/>
      <c r="D161" s="160" t="s">
        <v>691</v>
      </c>
      <c r="E161" s="161" t="s">
        <v>585</v>
      </c>
      <c r="F161" s="162">
        <v>212</v>
      </c>
      <c r="G161" s="161"/>
      <c r="H161" s="161">
        <v>280</v>
      </c>
      <c r="I161" s="163">
        <v>276</v>
      </c>
      <c r="J161" s="164" t="s">
        <v>692</v>
      </c>
      <c r="K161" s="165">
        <f t="shared" si="62"/>
        <v>68</v>
      </c>
      <c r="L161" s="166">
        <f>K161/F161</f>
        <v>0.32075471698113206</v>
      </c>
      <c r="M161" s="161" t="s">
        <v>555</v>
      </c>
      <c r="N161" s="167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76</v>
      </c>
      <c r="B162" s="159">
        <v>42678</v>
      </c>
      <c r="C162" s="159"/>
      <c r="D162" s="160" t="s">
        <v>434</v>
      </c>
      <c r="E162" s="161" t="s">
        <v>585</v>
      </c>
      <c r="F162" s="162">
        <v>155</v>
      </c>
      <c r="G162" s="161"/>
      <c r="H162" s="161">
        <v>210</v>
      </c>
      <c r="I162" s="163">
        <v>210</v>
      </c>
      <c r="J162" s="164" t="s">
        <v>693</v>
      </c>
      <c r="K162" s="165">
        <f t="shared" si="62"/>
        <v>55</v>
      </c>
      <c r="L162" s="166">
        <f>K162/F162</f>
        <v>0.35483870967741937</v>
      </c>
      <c r="M162" s="161" t="s">
        <v>555</v>
      </c>
      <c r="N162" s="167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77</v>
      </c>
      <c r="B163" s="169">
        <v>42710</v>
      </c>
      <c r="C163" s="169"/>
      <c r="D163" s="170" t="s">
        <v>694</v>
      </c>
      <c r="E163" s="171" t="s">
        <v>585</v>
      </c>
      <c r="F163" s="172">
        <v>150.5</v>
      </c>
      <c r="G163" s="172"/>
      <c r="H163" s="173">
        <v>72.5</v>
      </c>
      <c r="I163" s="173">
        <v>174</v>
      </c>
      <c r="J163" s="174" t="s">
        <v>695</v>
      </c>
      <c r="K163" s="175">
        <v>-78</v>
      </c>
      <c r="L163" s="176">
        <v>-0.51827242524916906</v>
      </c>
      <c r="M163" s="172" t="s">
        <v>567</v>
      </c>
      <c r="N163" s="169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78</v>
      </c>
      <c r="B164" s="159">
        <v>42712</v>
      </c>
      <c r="C164" s="159"/>
      <c r="D164" s="160" t="s">
        <v>696</v>
      </c>
      <c r="E164" s="161" t="s">
        <v>585</v>
      </c>
      <c r="F164" s="162">
        <v>380</v>
      </c>
      <c r="G164" s="161"/>
      <c r="H164" s="161">
        <v>478</v>
      </c>
      <c r="I164" s="163">
        <v>468</v>
      </c>
      <c r="J164" s="164" t="s">
        <v>643</v>
      </c>
      <c r="K164" s="165">
        <f>H164-F164</f>
        <v>98</v>
      </c>
      <c r="L164" s="166">
        <f>K164/F164</f>
        <v>0.25789473684210529</v>
      </c>
      <c r="M164" s="161" t="s">
        <v>555</v>
      </c>
      <c r="N164" s="167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79</v>
      </c>
      <c r="B165" s="159">
        <v>42734</v>
      </c>
      <c r="C165" s="159"/>
      <c r="D165" s="160" t="s">
        <v>108</v>
      </c>
      <c r="E165" s="161" t="s">
        <v>585</v>
      </c>
      <c r="F165" s="162">
        <v>305</v>
      </c>
      <c r="G165" s="161"/>
      <c r="H165" s="161">
        <v>375</v>
      </c>
      <c r="I165" s="163">
        <v>375</v>
      </c>
      <c r="J165" s="164" t="s">
        <v>643</v>
      </c>
      <c r="K165" s="165">
        <f>H165-F165</f>
        <v>70</v>
      </c>
      <c r="L165" s="166">
        <f>K165/F165</f>
        <v>0.22950819672131148</v>
      </c>
      <c r="M165" s="161" t="s">
        <v>555</v>
      </c>
      <c r="N165" s="167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80</v>
      </c>
      <c r="B166" s="159">
        <v>42739</v>
      </c>
      <c r="C166" s="159"/>
      <c r="D166" s="160" t="s">
        <v>94</v>
      </c>
      <c r="E166" s="161" t="s">
        <v>585</v>
      </c>
      <c r="F166" s="162">
        <v>99.5</v>
      </c>
      <c r="G166" s="161"/>
      <c r="H166" s="161">
        <v>158</v>
      </c>
      <c r="I166" s="163">
        <v>158</v>
      </c>
      <c r="J166" s="164" t="s">
        <v>643</v>
      </c>
      <c r="K166" s="165">
        <f>H166-F166</f>
        <v>58.5</v>
      </c>
      <c r="L166" s="166">
        <f>K166/F166</f>
        <v>0.5879396984924623</v>
      </c>
      <c r="M166" s="161" t="s">
        <v>555</v>
      </c>
      <c r="N166" s="167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81</v>
      </c>
      <c r="B167" s="159">
        <v>42739</v>
      </c>
      <c r="C167" s="159"/>
      <c r="D167" s="160" t="s">
        <v>94</v>
      </c>
      <c r="E167" s="161" t="s">
        <v>585</v>
      </c>
      <c r="F167" s="162">
        <v>99.5</v>
      </c>
      <c r="G167" s="161"/>
      <c r="H167" s="161">
        <v>158</v>
      </c>
      <c r="I167" s="163">
        <v>158</v>
      </c>
      <c r="J167" s="164" t="s">
        <v>643</v>
      </c>
      <c r="K167" s="165">
        <v>58.5</v>
      </c>
      <c r="L167" s="166">
        <v>0.58793969849246197</v>
      </c>
      <c r="M167" s="161" t="s">
        <v>555</v>
      </c>
      <c r="N167" s="167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82</v>
      </c>
      <c r="B168" s="159">
        <v>42786</v>
      </c>
      <c r="C168" s="159"/>
      <c r="D168" s="160" t="s">
        <v>184</v>
      </c>
      <c r="E168" s="161" t="s">
        <v>585</v>
      </c>
      <c r="F168" s="162">
        <v>140.5</v>
      </c>
      <c r="G168" s="161"/>
      <c r="H168" s="161">
        <v>220</v>
      </c>
      <c r="I168" s="163">
        <v>220</v>
      </c>
      <c r="J168" s="164" t="s">
        <v>643</v>
      </c>
      <c r="K168" s="165">
        <f>H168-F168</f>
        <v>79.5</v>
      </c>
      <c r="L168" s="166">
        <f>K168/F168</f>
        <v>0.5658362989323843</v>
      </c>
      <c r="M168" s="161" t="s">
        <v>555</v>
      </c>
      <c r="N168" s="167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83</v>
      </c>
      <c r="B169" s="159">
        <v>42786</v>
      </c>
      <c r="C169" s="159"/>
      <c r="D169" s="160" t="s">
        <v>697</v>
      </c>
      <c r="E169" s="161" t="s">
        <v>585</v>
      </c>
      <c r="F169" s="162">
        <v>202.5</v>
      </c>
      <c r="G169" s="161"/>
      <c r="H169" s="161">
        <v>234</v>
      </c>
      <c r="I169" s="163">
        <v>234</v>
      </c>
      <c r="J169" s="164" t="s">
        <v>643</v>
      </c>
      <c r="K169" s="165">
        <v>31.5</v>
      </c>
      <c r="L169" s="166">
        <v>0.155555555555556</v>
      </c>
      <c r="M169" s="161" t="s">
        <v>555</v>
      </c>
      <c r="N169" s="167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84</v>
      </c>
      <c r="B170" s="159">
        <v>42818</v>
      </c>
      <c r="C170" s="159"/>
      <c r="D170" s="160" t="s">
        <v>698</v>
      </c>
      <c r="E170" s="161" t="s">
        <v>585</v>
      </c>
      <c r="F170" s="162">
        <v>300.5</v>
      </c>
      <c r="G170" s="161"/>
      <c r="H170" s="161">
        <v>417.5</v>
      </c>
      <c r="I170" s="163">
        <v>420</v>
      </c>
      <c r="J170" s="164" t="s">
        <v>699</v>
      </c>
      <c r="K170" s="165">
        <f>H170-F170</f>
        <v>117</v>
      </c>
      <c r="L170" s="166">
        <f>K170/F170</f>
        <v>0.38935108153078202</v>
      </c>
      <c r="M170" s="161" t="s">
        <v>555</v>
      </c>
      <c r="N170" s="167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85</v>
      </c>
      <c r="B171" s="159">
        <v>42818</v>
      </c>
      <c r="C171" s="159"/>
      <c r="D171" s="160" t="s">
        <v>673</v>
      </c>
      <c r="E171" s="161" t="s">
        <v>585</v>
      </c>
      <c r="F171" s="162">
        <v>850</v>
      </c>
      <c r="G171" s="161"/>
      <c r="H171" s="161">
        <v>1042.5</v>
      </c>
      <c r="I171" s="163">
        <v>1023</v>
      </c>
      <c r="J171" s="164" t="s">
        <v>700</v>
      </c>
      <c r="K171" s="165">
        <v>192.5</v>
      </c>
      <c r="L171" s="166">
        <v>0.22647058823529401</v>
      </c>
      <c r="M171" s="161" t="s">
        <v>555</v>
      </c>
      <c r="N171" s="167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86</v>
      </c>
      <c r="B172" s="159">
        <v>42830</v>
      </c>
      <c r="C172" s="159"/>
      <c r="D172" s="160" t="s">
        <v>463</v>
      </c>
      <c r="E172" s="161" t="s">
        <v>585</v>
      </c>
      <c r="F172" s="162">
        <v>785</v>
      </c>
      <c r="G172" s="161"/>
      <c r="H172" s="161">
        <v>930</v>
      </c>
      <c r="I172" s="163">
        <v>920</v>
      </c>
      <c r="J172" s="164" t="s">
        <v>701</v>
      </c>
      <c r="K172" s="165">
        <f>H172-F172</f>
        <v>145</v>
      </c>
      <c r="L172" s="166">
        <f>K172/F172</f>
        <v>0.18471337579617833</v>
      </c>
      <c r="M172" s="161" t="s">
        <v>555</v>
      </c>
      <c r="N172" s="167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87</v>
      </c>
      <c r="B173" s="169">
        <v>42831</v>
      </c>
      <c r="C173" s="169"/>
      <c r="D173" s="170" t="s">
        <v>702</v>
      </c>
      <c r="E173" s="171" t="s">
        <v>585</v>
      </c>
      <c r="F173" s="172">
        <v>40</v>
      </c>
      <c r="G173" s="172"/>
      <c r="H173" s="173">
        <v>13.1</v>
      </c>
      <c r="I173" s="173">
        <v>60</v>
      </c>
      <c r="J173" s="174" t="s">
        <v>703</v>
      </c>
      <c r="K173" s="175">
        <v>-26.9</v>
      </c>
      <c r="L173" s="176">
        <v>-0.67249999999999999</v>
      </c>
      <c r="M173" s="172" t="s">
        <v>567</v>
      </c>
      <c r="N173" s="169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88</v>
      </c>
      <c r="B174" s="159">
        <v>42837</v>
      </c>
      <c r="C174" s="159"/>
      <c r="D174" s="160" t="s">
        <v>93</v>
      </c>
      <c r="E174" s="161" t="s">
        <v>585</v>
      </c>
      <c r="F174" s="162">
        <v>289.5</v>
      </c>
      <c r="G174" s="161"/>
      <c r="H174" s="161">
        <v>354</v>
      </c>
      <c r="I174" s="163">
        <v>360</v>
      </c>
      <c r="J174" s="164" t="s">
        <v>704</v>
      </c>
      <c r="K174" s="165">
        <f t="shared" ref="K174:K182" si="63">H174-F174</f>
        <v>64.5</v>
      </c>
      <c r="L174" s="166">
        <f t="shared" ref="L174:L182" si="64">K174/F174</f>
        <v>0.22279792746113988</v>
      </c>
      <c r="M174" s="161" t="s">
        <v>555</v>
      </c>
      <c r="N174" s="167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89</v>
      </c>
      <c r="B175" s="159">
        <v>42845</v>
      </c>
      <c r="C175" s="159"/>
      <c r="D175" s="160" t="s">
        <v>410</v>
      </c>
      <c r="E175" s="161" t="s">
        <v>585</v>
      </c>
      <c r="F175" s="162">
        <v>700</v>
      </c>
      <c r="G175" s="161"/>
      <c r="H175" s="161">
        <v>840</v>
      </c>
      <c r="I175" s="163">
        <v>840</v>
      </c>
      <c r="J175" s="164" t="s">
        <v>705</v>
      </c>
      <c r="K175" s="165">
        <f t="shared" si="63"/>
        <v>140</v>
      </c>
      <c r="L175" s="166">
        <f t="shared" si="64"/>
        <v>0.2</v>
      </c>
      <c r="M175" s="161" t="s">
        <v>555</v>
      </c>
      <c r="N175" s="167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90</v>
      </c>
      <c r="B176" s="159">
        <v>42887</v>
      </c>
      <c r="C176" s="159"/>
      <c r="D176" s="160" t="s">
        <v>706</v>
      </c>
      <c r="E176" s="161" t="s">
        <v>585</v>
      </c>
      <c r="F176" s="162">
        <v>130</v>
      </c>
      <c r="G176" s="161"/>
      <c r="H176" s="161">
        <v>144.25</v>
      </c>
      <c r="I176" s="163">
        <v>170</v>
      </c>
      <c r="J176" s="164" t="s">
        <v>707</v>
      </c>
      <c r="K176" s="165">
        <f t="shared" si="63"/>
        <v>14.25</v>
      </c>
      <c r="L176" s="166">
        <f t="shared" si="64"/>
        <v>0.10961538461538461</v>
      </c>
      <c r="M176" s="161" t="s">
        <v>555</v>
      </c>
      <c r="N176" s="167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91</v>
      </c>
      <c r="B177" s="159">
        <v>42901</v>
      </c>
      <c r="C177" s="159"/>
      <c r="D177" s="160" t="s">
        <v>708</v>
      </c>
      <c r="E177" s="161" t="s">
        <v>585</v>
      </c>
      <c r="F177" s="162">
        <v>214.5</v>
      </c>
      <c r="G177" s="161"/>
      <c r="H177" s="161">
        <v>262</v>
      </c>
      <c r="I177" s="163">
        <v>262</v>
      </c>
      <c r="J177" s="164" t="s">
        <v>709</v>
      </c>
      <c r="K177" s="165">
        <f t="shared" si="63"/>
        <v>47.5</v>
      </c>
      <c r="L177" s="166">
        <f t="shared" si="64"/>
        <v>0.22144522144522144</v>
      </c>
      <c r="M177" s="161" t="s">
        <v>555</v>
      </c>
      <c r="N177" s="167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92</v>
      </c>
      <c r="B178" s="190">
        <v>42933</v>
      </c>
      <c r="C178" s="190"/>
      <c r="D178" s="191" t="s">
        <v>710</v>
      </c>
      <c r="E178" s="192" t="s">
        <v>585</v>
      </c>
      <c r="F178" s="193">
        <v>370</v>
      </c>
      <c r="G178" s="192"/>
      <c r="H178" s="192">
        <v>447.5</v>
      </c>
      <c r="I178" s="194">
        <v>450</v>
      </c>
      <c r="J178" s="195" t="s">
        <v>643</v>
      </c>
      <c r="K178" s="165">
        <f t="shared" si="63"/>
        <v>77.5</v>
      </c>
      <c r="L178" s="196">
        <f t="shared" si="64"/>
        <v>0.20945945945945946</v>
      </c>
      <c r="M178" s="192" t="s">
        <v>555</v>
      </c>
      <c r="N178" s="197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93</v>
      </c>
      <c r="B179" s="190">
        <v>42943</v>
      </c>
      <c r="C179" s="190"/>
      <c r="D179" s="191" t="s">
        <v>182</v>
      </c>
      <c r="E179" s="192" t="s">
        <v>585</v>
      </c>
      <c r="F179" s="193">
        <v>657.5</v>
      </c>
      <c r="G179" s="192"/>
      <c r="H179" s="192">
        <v>825</v>
      </c>
      <c r="I179" s="194">
        <v>820</v>
      </c>
      <c r="J179" s="195" t="s">
        <v>643</v>
      </c>
      <c r="K179" s="165">
        <f t="shared" si="63"/>
        <v>167.5</v>
      </c>
      <c r="L179" s="196">
        <f t="shared" si="64"/>
        <v>0.25475285171102663</v>
      </c>
      <c r="M179" s="192" t="s">
        <v>555</v>
      </c>
      <c r="N179" s="197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94</v>
      </c>
      <c r="B180" s="159">
        <v>42964</v>
      </c>
      <c r="C180" s="159"/>
      <c r="D180" s="160" t="s">
        <v>353</v>
      </c>
      <c r="E180" s="161" t="s">
        <v>585</v>
      </c>
      <c r="F180" s="162">
        <v>605</v>
      </c>
      <c r="G180" s="161"/>
      <c r="H180" s="161">
        <v>750</v>
      </c>
      <c r="I180" s="163">
        <v>750</v>
      </c>
      <c r="J180" s="164" t="s">
        <v>701</v>
      </c>
      <c r="K180" s="165">
        <f t="shared" si="63"/>
        <v>145</v>
      </c>
      <c r="L180" s="166">
        <f t="shared" si="64"/>
        <v>0.23966942148760331</v>
      </c>
      <c r="M180" s="161" t="s">
        <v>555</v>
      </c>
      <c r="N180" s="167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95</v>
      </c>
      <c r="B181" s="169">
        <v>42979</v>
      </c>
      <c r="C181" s="169"/>
      <c r="D181" s="177" t="s">
        <v>711</v>
      </c>
      <c r="E181" s="172" t="s">
        <v>585</v>
      </c>
      <c r="F181" s="172">
        <v>255</v>
      </c>
      <c r="G181" s="173"/>
      <c r="H181" s="173">
        <v>217.25</v>
      </c>
      <c r="I181" s="173">
        <v>320</v>
      </c>
      <c r="J181" s="174" t="s">
        <v>712</v>
      </c>
      <c r="K181" s="175">
        <f t="shared" si="63"/>
        <v>-37.75</v>
      </c>
      <c r="L181" s="178">
        <f t="shared" si="64"/>
        <v>-0.14803921568627451</v>
      </c>
      <c r="M181" s="172" t="s">
        <v>567</v>
      </c>
      <c r="N181" s="169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96</v>
      </c>
      <c r="B182" s="159">
        <v>42997</v>
      </c>
      <c r="C182" s="159"/>
      <c r="D182" s="160" t="s">
        <v>713</v>
      </c>
      <c r="E182" s="161" t="s">
        <v>585</v>
      </c>
      <c r="F182" s="162">
        <v>215</v>
      </c>
      <c r="G182" s="161"/>
      <c r="H182" s="161">
        <v>258</v>
      </c>
      <c r="I182" s="163">
        <v>258</v>
      </c>
      <c r="J182" s="164" t="s">
        <v>643</v>
      </c>
      <c r="K182" s="165">
        <f t="shared" si="63"/>
        <v>43</v>
      </c>
      <c r="L182" s="166">
        <f t="shared" si="64"/>
        <v>0.2</v>
      </c>
      <c r="M182" s="161" t="s">
        <v>555</v>
      </c>
      <c r="N182" s="167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97</v>
      </c>
      <c r="B183" s="159">
        <v>42997</v>
      </c>
      <c r="C183" s="159"/>
      <c r="D183" s="160" t="s">
        <v>713</v>
      </c>
      <c r="E183" s="161" t="s">
        <v>585</v>
      </c>
      <c r="F183" s="162">
        <v>215</v>
      </c>
      <c r="G183" s="161"/>
      <c r="H183" s="161">
        <v>258</v>
      </c>
      <c r="I183" s="163">
        <v>258</v>
      </c>
      <c r="J183" s="195" t="s">
        <v>643</v>
      </c>
      <c r="K183" s="165">
        <v>43</v>
      </c>
      <c r="L183" s="166">
        <v>0.2</v>
      </c>
      <c r="M183" s="161" t="s">
        <v>555</v>
      </c>
      <c r="N183" s="167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98</v>
      </c>
      <c r="B184" s="190">
        <v>42998</v>
      </c>
      <c r="C184" s="190"/>
      <c r="D184" s="191" t="s">
        <v>714</v>
      </c>
      <c r="E184" s="192" t="s">
        <v>585</v>
      </c>
      <c r="F184" s="162">
        <v>75</v>
      </c>
      <c r="G184" s="192"/>
      <c r="H184" s="192">
        <v>90</v>
      </c>
      <c r="I184" s="194">
        <v>90</v>
      </c>
      <c r="J184" s="164" t="s">
        <v>715</v>
      </c>
      <c r="K184" s="165">
        <f t="shared" ref="K184:K189" si="65">H184-F184</f>
        <v>15</v>
      </c>
      <c r="L184" s="166">
        <f t="shared" ref="L184:L189" si="66">K184/F184</f>
        <v>0.2</v>
      </c>
      <c r="M184" s="161" t="s">
        <v>555</v>
      </c>
      <c r="N184" s="167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99</v>
      </c>
      <c r="B185" s="190">
        <v>43011</v>
      </c>
      <c r="C185" s="190"/>
      <c r="D185" s="191" t="s">
        <v>569</v>
      </c>
      <c r="E185" s="192" t="s">
        <v>585</v>
      </c>
      <c r="F185" s="193">
        <v>315</v>
      </c>
      <c r="G185" s="192"/>
      <c r="H185" s="192">
        <v>392</v>
      </c>
      <c r="I185" s="194">
        <v>384</v>
      </c>
      <c r="J185" s="195" t="s">
        <v>716</v>
      </c>
      <c r="K185" s="165">
        <f t="shared" si="65"/>
        <v>77</v>
      </c>
      <c r="L185" s="196">
        <f t="shared" si="66"/>
        <v>0.24444444444444444</v>
      </c>
      <c r="M185" s="192" t="s">
        <v>555</v>
      </c>
      <c r="N185" s="197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100</v>
      </c>
      <c r="B186" s="190">
        <v>43013</v>
      </c>
      <c r="C186" s="190"/>
      <c r="D186" s="191" t="s">
        <v>439</v>
      </c>
      <c r="E186" s="192" t="s">
        <v>585</v>
      </c>
      <c r="F186" s="193">
        <v>145</v>
      </c>
      <c r="G186" s="192"/>
      <c r="H186" s="192">
        <v>179</v>
      </c>
      <c r="I186" s="194">
        <v>180</v>
      </c>
      <c r="J186" s="195" t="s">
        <v>717</v>
      </c>
      <c r="K186" s="165">
        <f t="shared" si="65"/>
        <v>34</v>
      </c>
      <c r="L186" s="196">
        <f t="shared" si="66"/>
        <v>0.23448275862068965</v>
      </c>
      <c r="M186" s="192" t="s">
        <v>555</v>
      </c>
      <c r="N186" s="197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101</v>
      </c>
      <c r="B187" s="190">
        <v>43014</v>
      </c>
      <c r="C187" s="190"/>
      <c r="D187" s="191" t="s">
        <v>328</v>
      </c>
      <c r="E187" s="192" t="s">
        <v>585</v>
      </c>
      <c r="F187" s="193">
        <v>256</v>
      </c>
      <c r="G187" s="192"/>
      <c r="H187" s="192">
        <v>323</v>
      </c>
      <c r="I187" s="194">
        <v>320</v>
      </c>
      <c r="J187" s="195" t="s">
        <v>643</v>
      </c>
      <c r="K187" s="165">
        <f t="shared" si="65"/>
        <v>67</v>
      </c>
      <c r="L187" s="196">
        <f t="shared" si="66"/>
        <v>0.26171875</v>
      </c>
      <c r="M187" s="192" t="s">
        <v>555</v>
      </c>
      <c r="N187" s="197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102</v>
      </c>
      <c r="B188" s="190">
        <v>43017</v>
      </c>
      <c r="C188" s="190"/>
      <c r="D188" s="191" t="s">
        <v>343</v>
      </c>
      <c r="E188" s="192" t="s">
        <v>585</v>
      </c>
      <c r="F188" s="193">
        <v>137.5</v>
      </c>
      <c r="G188" s="192"/>
      <c r="H188" s="192">
        <v>184</v>
      </c>
      <c r="I188" s="194">
        <v>183</v>
      </c>
      <c r="J188" s="195" t="s">
        <v>718</v>
      </c>
      <c r="K188" s="165">
        <f t="shared" si="65"/>
        <v>46.5</v>
      </c>
      <c r="L188" s="196">
        <f t="shared" si="66"/>
        <v>0.33818181818181819</v>
      </c>
      <c r="M188" s="192" t="s">
        <v>555</v>
      </c>
      <c r="N188" s="197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103</v>
      </c>
      <c r="B189" s="190">
        <v>43018</v>
      </c>
      <c r="C189" s="190"/>
      <c r="D189" s="191" t="s">
        <v>719</v>
      </c>
      <c r="E189" s="192" t="s">
        <v>585</v>
      </c>
      <c r="F189" s="193">
        <v>125.5</v>
      </c>
      <c r="G189" s="192"/>
      <c r="H189" s="192">
        <v>158</v>
      </c>
      <c r="I189" s="194">
        <v>155</v>
      </c>
      <c r="J189" s="195" t="s">
        <v>720</v>
      </c>
      <c r="K189" s="165">
        <f t="shared" si="65"/>
        <v>32.5</v>
      </c>
      <c r="L189" s="196">
        <f t="shared" si="66"/>
        <v>0.25896414342629481</v>
      </c>
      <c r="M189" s="192" t="s">
        <v>555</v>
      </c>
      <c r="N189" s="197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104</v>
      </c>
      <c r="B190" s="190">
        <v>43018</v>
      </c>
      <c r="C190" s="190"/>
      <c r="D190" s="191" t="s">
        <v>721</v>
      </c>
      <c r="E190" s="192" t="s">
        <v>585</v>
      </c>
      <c r="F190" s="193">
        <v>895</v>
      </c>
      <c r="G190" s="192"/>
      <c r="H190" s="192">
        <v>1122.5</v>
      </c>
      <c r="I190" s="194">
        <v>1078</v>
      </c>
      <c r="J190" s="195" t="s">
        <v>722</v>
      </c>
      <c r="K190" s="165">
        <v>227.5</v>
      </c>
      <c r="L190" s="196">
        <v>0.25418994413407803</v>
      </c>
      <c r="M190" s="192" t="s">
        <v>555</v>
      </c>
      <c r="N190" s="197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105</v>
      </c>
      <c r="B191" s="190">
        <v>43020</v>
      </c>
      <c r="C191" s="190"/>
      <c r="D191" s="191" t="s">
        <v>337</v>
      </c>
      <c r="E191" s="192" t="s">
        <v>585</v>
      </c>
      <c r="F191" s="193">
        <v>525</v>
      </c>
      <c r="G191" s="192"/>
      <c r="H191" s="192">
        <v>629</v>
      </c>
      <c r="I191" s="194">
        <v>629</v>
      </c>
      <c r="J191" s="195" t="s">
        <v>643</v>
      </c>
      <c r="K191" s="165">
        <v>104</v>
      </c>
      <c r="L191" s="196">
        <v>0.19809523809523799</v>
      </c>
      <c r="M191" s="192" t="s">
        <v>555</v>
      </c>
      <c r="N191" s="197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106</v>
      </c>
      <c r="B192" s="190">
        <v>43046</v>
      </c>
      <c r="C192" s="190"/>
      <c r="D192" s="191" t="s">
        <v>376</v>
      </c>
      <c r="E192" s="192" t="s">
        <v>585</v>
      </c>
      <c r="F192" s="193">
        <v>740</v>
      </c>
      <c r="G192" s="192"/>
      <c r="H192" s="192">
        <v>892.5</v>
      </c>
      <c r="I192" s="194">
        <v>900</v>
      </c>
      <c r="J192" s="195" t="s">
        <v>723</v>
      </c>
      <c r="K192" s="165">
        <f>H192-F192</f>
        <v>152.5</v>
      </c>
      <c r="L192" s="196">
        <f>K192/F192</f>
        <v>0.20608108108108109</v>
      </c>
      <c r="M192" s="192" t="s">
        <v>555</v>
      </c>
      <c r="N192" s="197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107</v>
      </c>
      <c r="B193" s="159">
        <v>43073</v>
      </c>
      <c r="C193" s="159"/>
      <c r="D193" s="160" t="s">
        <v>724</v>
      </c>
      <c r="E193" s="161" t="s">
        <v>585</v>
      </c>
      <c r="F193" s="162">
        <v>118.5</v>
      </c>
      <c r="G193" s="161"/>
      <c r="H193" s="161">
        <v>143.5</v>
      </c>
      <c r="I193" s="163">
        <v>145</v>
      </c>
      <c r="J193" s="164" t="s">
        <v>576</v>
      </c>
      <c r="K193" s="165">
        <f>H193-F193</f>
        <v>25</v>
      </c>
      <c r="L193" s="166">
        <f>K193/F193</f>
        <v>0.2109704641350211</v>
      </c>
      <c r="M193" s="161" t="s">
        <v>555</v>
      </c>
      <c r="N193" s="167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8">
        <v>108</v>
      </c>
      <c r="B194" s="169">
        <v>43090</v>
      </c>
      <c r="C194" s="169"/>
      <c r="D194" s="170" t="s">
        <v>415</v>
      </c>
      <c r="E194" s="171" t="s">
        <v>585</v>
      </c>
      <c r="F194" s="172">
        <v>715</v>
      </c>
      <c r="G194" s="172"/>
      <c r="H194" s="173">
        <v>500</v>
      </c>
      <c r="I194" s="173">
        <v>872</v>
      </c>
      <c r="J194" s="174" t="s">
        <v>725</v>
      </c>
      <c r="K194" s="175">
        <f>H194-F194</f>
        <v>-215</v>
      </c>
      <c r="L194" s="176">
        <f>K194/F194</f>
        <v>-0.30069930069930068</v>
      </c>
      <c r="M194" s="172" t="s">
        <v>567</v>
      </c>
      <c r="N194" s="169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109</v>
      </c>
      <c r="B195" s="159">
        <v>43098</v>
      </c>
      <c r="C195" s="159"/>
      <c r="D195" s="160" t="s">
        <v>569</v>
      </c>
      <c r="E195" s="161" t="s">
        <v>585</v>
      </c>
      <c r="F195" s="162">
        <v>435</v>
      </c>
      <c r="G195" s="161"/>
      <c r="H195" s="161">
        <v>542.5</v>
      </c>
      <c r="I195" s="163">
        <v>539</v>
      </c>
      <c r="J195" s="164" t="s">
        <v>643</v>
      </c>
      <c r="K195" s="165">
        <v>107.5</v>
      </c>
      <c r="L195" s="166">
        <v>0.247126436781609</v>
      </c>
      <c r="M195" s="161" t="s">
        <v>555</v>
      </c>
      <c r="N195" s="167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110</v>
      </c>
      <c r="B196" s="159">
        <v>43098</v>
      </c>
      <c r="C196" s="159"/>
      <c r="D196" s="160" t="s">
        <v>527</v>
      </c>
      <c r="E196" s="161" t="s">
        <v>585</v>
      </c>
      <c r="F196" s="162">
        <v>885</v>
      </c>
      <c r="G196" s="161"/>
      <c r="H196" s="161">
        <v>1090</v>
      </c>
      <c r="I196" s="163">
        <v>1084</v>
      </c>
      <c r="J196" s="164" t="s">
        <v>643</v>
      </c>
      <c r="K196" s="165">
        <v>205</v>
      </c>
      <c r="L196" s="166">
        <v>0.23163841807909599</v>
      </c>
      <c r="M196" s="161" t="s">
        <v>555</v>
      </c>
      <c r="N196" s="167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111</v>
      </c>
      <c r="B197" s="199">
        <v>43192</v>
      </c>
      <c r="C197" s="199"/>
      <c r="D197" s="177" t="s">
        <v>726</v>
      </c>
      <c r="E197" s="172" t="s">
        <v>585</v>
      </c>
      <c r="F197" s="200">
        <v>478.5</v>
      </c>
      <c r="G197" s="172"/>
      <c r="H197" s="172">
        <v>442</v>
      </c>
      <c r="I197" s="173">
        <v>613</v>
      </c>
      <c r="J197" s="174" t="s">
        <v>727</v>
      </c>
      <c r="K197" s="175">
        <f>H197-F197</f>
        <v>-36.5</v>
      </c>
      <c r="L197" s="176">
        <f>K197/F197</f>
        <v>-7.6280041797283177E-2</v>
      </c>
      <c r="M197" s="172" t="s">
        <v>567</v>
      </c>
      <c r="N197" s="169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8">
        <v>112</v>
      </c>
      <c r="B198" s="169">
        <v>43194</v>
      </c>
      <c r="C198" s="169"/>
      <c r="D198" s="170" t="s">
        <v>728</v>
      </c>
      <c r="E198" s="171" t="s">
        <v>585</v>
      </c>
      <c r="F198" s="172">
        <f>141.5-7.3</f>
        <v>134.19999999999999</v>
      </c>
      <c r="G198" s="172"/>
      <c r="H198" s="173">
        <v>77</v>
      </c>
      <c r="I198" s="173">
        <v>180</v>
      </c>
      <c r="J198" s="174" t="s">
        <v>729</v>
      </c>
      <c r="K198" s="175">
        <f>H198-F198</f>
        <v>-57.199999999999989</v>
      </c>
      <c r="L198" s="176">
        <f>K198/F198</f>
        <v>-0.42622950819672129</v>
      </c>
      <c r="M198" s="172" t="s">
        <v>567</v>
      </c>
      <c r="N198" s="169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8">
        <v>113</v>
      </c>
      <c r="B199" s="169">
        <v>43209</v>
      </c>
      <c r="C199" s="169"/>
      <c r="D199" s="170" t="s">
        <v>730</v>
      </c>
      <c r="E199" s="171" t="s">
        <v>585</v>
      </c>
      <c r="F199" s="172">
        <v>430</v>
      </c>
      <c r="G199" s="172"/>
      <c r="H199" s="173">
        <v>220</v>
      </c>
      <c r="I199" s="173">
        <v>537</v>
      </c>
      <c r="J199" s="174" t="s">
        <v>731</v>
      </c>
      <c r="K199" s="175">
        <f>H199-F199</f>
        <v>-210</v>
      </c>
      <c r="L199" s="176">
        <f>K199/F199</f>
        <v>-0.48837209302325579</v>
      </c>
      <c r="M199" s="172" t="s">
        <v>567</v>
      </c>
      <c r="N199" s="169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114</v>
      </c>
      <c r="B200" s="190">
        <v>43220</v>
      </c>
      <c r="C200" s="190"/>
      <c r="D200" s="191" t="s">
        <v>377</v>
      </c>
      <c r="E200" s="192" t="s">
        <v>585</v>
      </c>
      <c r="F200" s="192">
        <v>153.5</v>
      </c>
      <c r="G200" s="192"/>
      <c r="H200" s="192">
        <v>196</v>
      </c>
      <c r="I200" s="194">
        <v>196</v>
      </c>
      <c r="J200" s="164" t="s">
        <v>732</v>
      </c>
      <c r="K200" s="165">
        <f>H200-F200</f>
        <v>42.5</v>
      </c>
      <c r="L200" s="166">
        <f>K200/F200</f>
        <v>0.27687296416938112</v>
      </c>
      <c r="M200" s="161" t="s">
        <v>555</v>
      </c>
      <c r="N200" s="167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8">
        <v>115</v>
      </c>
      <c r="B201" s="169">
        <v>43306</v>
      </c>
      <c r="C201" s="169"/>
      <c r="D201" s="170" t="s">
        <v>702</v>
      </c>
      <c r="E201" s="171" t="s">
        <v>585</v>
      </c>
      <c r="F201" s="172">
        <v>27.5</v>
      </c>
      <c r="G201" s="172"/>
      <c r="H201" s="173">
        <v>13.1</v>
      </c>
      <c r="I201" s="173">
        <v>60</v>
      </c>
      <c r="J201" s="174" t="s">
        <v>733</v>
      </c>
      <c r="K201" s="175">
        <v>-14.4</v>
      </c>
      <c r="L201" s="176">
        <v>-0.52363636363636401</v>
      </c>
      <c r="M201" s="172" t="s">
        <v>567</v>
      </c>
      <c r="N201" s="169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116</v>
      </c>
      <c r="B202" s="199">
        <v>43318</v>
      </c>
      <c r="C202" s="199"/>
      <c r="D202" s="177" t="s">
        <v>734</v>
      </c>
      <c r="E202" s="172" t="s">
        <v>585</v>
      </c>
      <c r="F202" s="172">
        <v>148.5</v>
      </c>
      <c r="G202" s="172"/>
      <c r="H202" s="172">
        <v>102</v>
      </c>
      <c r="I202" s="173">
        <v>182</v>
      </c>
      <c r="J202" s="174" t="s">
        <v>735</v>
      </c>
      <c r="K202" s="175">
        <f>H202-F202</f>
        <v>-46.5</v>
      </c>
      <c r="L202" s="176">
        <f>K202/F202</f>
        <v>-0.31313131313131315</v>
      </c>
      <c r="M202" s="172" t="s">
        <v>567</v>
      </c>
      <c r="N202" s="169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117</v>
      </c>
      <c r="B203" s="159">
        <v>43335</v>
      </c>
      <c r="C203" s="159"/>
      <c r="D203" s="160" t="s">
        <v>736</v>
      </c>
      <c r="E203" s="161" t="s">
        <v>585</v>
      </c>
      <c r="F203" s="192">
        <v>285</v>
      </c>
      <c r="G203" s="161"/>
      <c r="H203" s="161">
        <v>355</v>
      </c>
      <c r="I203" s="163">
        <v>364</v>
      </c>
      <c r="J203" s="164" t="s">
        <v>737</v>
      </c>
      <c r="K203" s="165">
        <v>70</v>
      </c>
      <c r="L203" s="166">
        <v>0.24561403508771901</v>
      </c>
      <c r="M203" s="161" t="s">
        <v>555</v>
      </c>
      <c r="N203" s="167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118</v>
      </c>
      <c r="B204" s="159">
        <v>43341</v>
      </c>
      <c r="C204" s="159"/>
      <c r="D204" s="160" t="s">
        <v>365</v>
      </c>
      <c r="E204" s="161" t="s">
        <v>585</v>
      </c>
      <c r="F204" s="192">
        <v>525</v>
      </c>
      <c r="G204" s="161"/>
      <c r="H204" s="161">
        <v>585</v>
      </c>
      <c r="I204" s="163">
        <v>635</v>
      </c>
      <c r="J204" s="164" t="s">
        <v>738</v>
      </c>
      <c r="K204" s="165">
        <f t="shared" ref="K204:K221" si="67">H204-F204</f>
        <v>60</v>
      </c>
      <c r="L204" s="166">
        <f t="shared" ref="L204:L221" si="68">K204/F204</f>
        <v>0.11428571428571428</v>
      </c>
      <c r="M204" s="161" t="s">
        <v>555</v>
      </c>
      <c r="N204" s="167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119</v>
      </c>
      <c r="B205" s="159">
        <v>43395</v>
      </c>
      <c r="C205" s="159"/>
      <c r="D205" s="160" t="s">
        <v>353</v>
      </c>
      <c r="E205" s="161" t="s">
        <v>585</v>
      </c>
      <c r="F205" s="192">
        <v>475</v>
      </c>
      <c r="G205" s="161"/>
      <c r="H205" s="161">
        <v>574</v>
      </c>
      <c r="I205" s="163">
        <v>570</v>
      </c>
      <c r="J205" s="164" t="s">
        <v>643</v>
      </c>
      <c r="K205" s="165">
        <f t="shared" si="67"/>
        <v>99</v>
      </c>
      <c r="L205" s="166">
        <f t="shared" si="68"/>
        <v>0.20842105263157895</v>
      </c>
      <c r="M205" s="161" t="s">
        <v>555</v>
      </c>
      <c r="N205" s="167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120</v>
      </c>
      <c r="B206" s="190">
        <v>43397</v>
      </c>
      <c r="C206" s="190"/>
      <c r="D206" s="191" t="s">
        <v>372</v>
      </c>
      <c r="E206" s="192" t="s">
        <v>585</v>
      </c>
      <c r="F206" s="192">
        <v>707.5</v>
      </c>
      <c r="G206" s="192"/>
      <c r="H206" s="192">
        <v>872</v>
      </c>
      <c r="I206" s="194">
        <v>872</v>
      </c>
      <c r="J206" s="195" t="s">
        <v>643</v>
      </c>
      <c r="K206" s="165">
        <f t="shared" si="67"/>
        <v>164.5</v>
      </c>
      <c r="L206" s="196">
        <f t="shared" si="68"/>
        <v>0.23250883392226149</v>
      </c>
      <c r="M206" s="192" t="s">
        <v>555</v>
      </c>
      <c r="N206" s="197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121</v>
      </c>
      <c r="B207" s="190">
        <v>43398</v>
      </c>
      <c r="C207" s="190"/>
      <c r="D207" s="191" t="s">
        <v>739</v>
      </c>
      <c r="E207" s="192" t="s">
        <v>585</v>
      </c>
      <c r="F207" s="192">
        <v>162</v>
      </c>
      <c r="G207" s="192"/>
      <c r="H207" s="192">
        <v>204</v>
      </c>
      <c r="I207" s="194">
        <v>209</v>
      </c>
      <c r="J207" s="195" t="s">
        <v>740</v>
      </c>
      <c r="K207" s="165">
        <f t="shared" si="67"/>
        <v>42</v>
      </c>
      <c r="L207" s="196">
        <f t="shared" si="68"/>
        <v>0.25925925925925924</v>
      </c>
      <c r="M207" s="192" t="s">
        <v>555</v>
      </c>
      <c r="N207" s="197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122</v>
      </c>
      <c r="B208" s="190">
        <v>43399</v>
      </c>
      <c r="C208" s="190"/>
      <c r="D208" s="191" t="s">
        <v>456</v>
      </c>
      <c r="E208" s="192" t="s">
        <v>585</v>
      </c>
      <c r="F208" s="192">
        <v>240</v>
      </c>
      <c r="G208" s="192"/>
      <c r="H208" s="192">
        <v>297</v>
      </c>
      <c r="I208" s="194">
        <v>297</v>
      </c>
      <c r="J208" s="195" t="s">
        <v>643</v>
      </c>
      <c r="K208" s="201">
        <f t="shared" si="67"/>
        <v>57</v>
      </c>
      <c r="L208" s="196">
        <f t="shared" si="68"/>
        <v>0.23749999999999999</v>
      </c>
      <c r="M208" s="192" t="s">
        <v>555</v>
      </c>
      <c r="N208" s="197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123</v>
      </c>
      <c r="B209" s="159">
        <v>43439</v>
      </c>
      <c r="C209" s="159"/>
      <c r="D209" s="160" t="s">
        <v>741</v>
      </c>
      <c r="E209" s="161" t="s">
        <v>585</v>
      </c>
      <c r="F209" s="161">
        <v>202.5</v>
      </c>
      <c r="G209" s="161"/>
      <c r="H209" s="161">
        <v>255</v>
      </c>
      <c r="I209" s="163">
        <v>252</v>
      </c>
      <c r="J209" s="164" t="s">
        <v>643</v>
      </c>
      <c r="K209" s="165">
        <f t="shared" si="67"/>
        <v>52.5</v>
      </c>
      <c r="L209" s="166">
        <f t="shared" si="68"/>
        <v>0.25925925925925924</v>
      </c>
      <c r="M209" s="161" t="s">
        <v>555</v>
      </c>
      <c r="N209" s="167">
        <v>43542</v>
      </c>
      <c r="O209" s="1"/>
      <c r="P209" s="1"/>
      <c r="Q209" s="1"/>
      <c r="R209" s="6" t="s">
        <v>742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124</v>
      </c>
      <c r="B210" s="190">
        <v>43465</v>
      </c>
      <c r="C210" s="159"/>
      <c r="D210" s="191" t="s">
        <v>402</v>
      </c>
      <c r="E210" s="192" t="s">
        <v>585</v>
      </c>
      <c r="F210" s="192">
        <v>710</v>
      </c>
      <c r="G210" s="192"/>
      <c r="H210" s="192">
        <v>866</v>
      </c>
      <c r="I210" s="194">
        <v>866</v>
      </c>
      <c r="J210" s="195" t="s">
        <v>643</v>
      </c>
      <c r="K210" s="165">
        <f t="shared" si="67"/>
        <v>156</v>
      </c>
      <c r="L210" s="166">
        <f t="shared" si="68"/>
        <v>0.21971830985915494</v>
      </c>
      <c r="M210" s="161" t="s">
        <v>555</v>
      </c>
      <c r="N210" s="167">
        <v>43553</v>
      </c>
      <c r="O210" s="1"/>
      <c r="P210" s="1"/>
      <c r="Q210" s="1"/>
      <c r="R210" s="6" t="s">
        <v>742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125</v>
      </c>
      <c r="B211" s="190">
        <v>43522</v>
      </c>
      <c r="C211" s="190"/>
      <c r="D211" s="191" t="s">
        <v>152</v>
      </c>
      <c r="E211" s="192" t="s">
        <v>585</v>
      </c>
      <c r="F211" s="192">
        <v>337.25</v>
      </c>
      <c r="G211" s="192"/>
      <c r="H211" s="192">
        <v>398.5</v>
      </c>
      <c r="I211" s="194">
        <v>411</v>
      </c>
      <c r="J211" s="164" t="s">
        <v>743</v>
      </c>
      <c r="K211" s="165">
        <f t="shared" si="67"/>
        <v>61.25</v>
      </c>
      <c r="L211" s="166">
        <f t="shared" si="68"/>
        <v>0.1816160118606375</v>
      </c>
      <c r="M211" s="161" t="s">
        <v>555</v>
      </c>
      <c r="N211" s="167">
        <v>43760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126</v>
      </c>
      <c r="B212" s="203">
        <v>43559</v>
      </c>
      <c r="C212" s="203"/>
      <c r="D212" s="204" t="s">
        <v>744</v>
      </c>
      <c r="E212" s="205" t="s">
        <v>585</v>
      </c>
      <c r="F212" s="205">
        <v>130</v>
      </c>
      <c r="G212" s="205"/>
      <c r="H212" s="205">
        <v>65</v>
      </c>
      <c r="I212" s="206">
        <v>158</v>
      </c>
      <c r="J212" s="174" t="s">
        <v>745</v>
      </c>
      <c r="K212" s="175">
        <f t="shared" si="67"/>
        <v>-65</v>
      </c>
      <c r="L212" s="176">
        <f t="shared" si="68"/>
        <v>-0.5</v>
      </c>
      <c r="M212" s="172" t="s">
        <v>567</v>
      </c>
      <c r="N212" s="169">
        <v>43726</v>
      </c>
      <c r="O212" s="1"/>
      <c r="P212" s="1"/>
      <c r="Q212" s="1"/>
      <c r="R212" s="6" t="s">
        <v>746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127</v>
      </c>
      <c r="B213" s="190">
        <v>43017</v>
      </c>
      <c r="C213" s="190"/>
      <c r="D213" s="191" t="s">
        <v>184</v>
      </c>
      <c r="E213" s="192" t="s">
        <v>585</v>
      </c>
      <c r="F213" s="192">
        <v>141.5</v>
      </c>
      <c r="G213" s="192"/>
      <c r="H213" s="192">
        <v>183.5</v>
      </c>
      <c r="I213" s="194">
        <v>210</v>
      </c>
      <c r="J213" s="164" t="s">
        <v>740</v>
      </c>
      <c r="K213" s="165">
        <f t="shared" si="67"/>
        <v>42</v>
      </c>
      <c r="L213" s="166">
        <f t="shared" si="68"/>
        <v>0.29681978798586572</v>
      </c>
      <c r="M213" s="161" t="s">
        <v>555</v>
      </c>
      <c r="N213" s="167">
        <v>43042</v>
      </c>
      <c r="O213" s="1"/>
      <c r="P213" s="1"/>
      <c r="Q213" s="1"/>
      <c r="R213" s="6" t="s">
        <v>746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2">
        <v>128</v>
      </c>
      <c r="B214" s="203">
        <v>43074</v>
      </c>
      <c r="C214" s="203"/>
      <c r="D214" s="204" t="s">
        <v>747</v>
      </c>
      <c r="E214" s="205" t="s">
        <v>585</v>
      </c>
      <c r="F214" s="200">
        <v>172</v>
      </c>
      <c r="G214" s="205"/>
      <c r="H214" s="205">
        <v>155.25</v>
      </c>
      <c r="I214" s="206">
        <v>230</v>
      </c>
      <c r="J214" s="174" t="s">
        <v>748</v>
      </c>
      <c r="K214" s="175">
        <f t="shared" si="67"/>
        <v>-16.75</v>
      </c>
      <c r="L214" s="176">
        <f t="shared" si="68"/>
        <v>-9.7383720930232565E-2</v>
      </c>
      <c r="M214" s="172" t="s">
        <v>567</v>
      </c>
      <c r="N214" s="169">
        <v>43787</v>
      </c>
      <c r="O214" s="1"/>
      <c r="P214" s="1"/>
      <c r="Q214" s="1"/>
      <c r="R214" s="6" t="s">
        <v>746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129</v>
      </c>
      <c r="B215" s="190">
        <v>43398</v>
      </c>
      <c r="C215" s="190"/>
      <c r="D215" s="191" t="s">
        <v>107</v>
      </c>
      <c r="E215" s="192" t="s">
        <v>585</v>
      </c>
      <c r="F215" s="192">
        <v>698.5</v>
      </c>
      <c r="G215" s="192"/>
      <c r="H215" s="192">
        <v>890</v>
      </c>
      <c r="I215" s="194">
        <v>890</v>
      </c>
      <c r="J215" s="164" t="s">
        <v>814</v>
      </c>
      <c r="K215" s="165">
        <f t="shared" si="67"/>
        <v>191.5</v>
      </c>
      <c r="L215" s="166">
        <f t="shared" si="68"/>
        <v>0.27415891195418757</v>
      </c>
      <c r="M215" s="161" t="s">
        <v>555</v>
      </c>
      <c r="N215" s="167">
        <v>44328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130</v>
      </c>
      <c r="B216" s="190">
        <v>42877</v>
      </c>
      <c r="C216" s="190"/>
      <c r="D216" s="191" t="s">
        <v>364</v>
      </c>
      <c r="E216" s="192" t="s">
        <v>585</v>
      </c>
      <c r="F216" s="192">
        <v>127.6</v>
      </c>
      <c r="G216" s="192"/>
      <c r="H216" s="192">
        <v>138</v>
      </c>
      <c r="I216" s="194">
        <v>190</v>
      </c>
      <c r="J216" s="164" t="s">
        <v>749</v>
      </c>
      <c r="K216" s="165">
        <f t="shared" si="67"/>
        <v>10.400000000000006</v>
      </c>
      <c r="L216" s="166">
        <f t="shared" si="68"/>
        <v>8.1504702194357417E-2</v>
      </c>
      <c r="M216" s="161" t="s">
        <v>555</v>
      </c>
      <c r="N216" s="167">
        <v>43774</v>
      </c>
      <c r="O216" s="1"/>
      <c r="P216" s="1"/>
      <c r="Q216" s="1"/>
      <c r="R216" s="6" t="s">
        <v>746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131</v>
      </c>
      <c r="B217" s="190">
        <v>43158</v>
      </c>
      <c r="C217" s="190"/>
      <c r="D217" s="191" t="s">
        <v>750</v>
      </c>
      <c r="E217" s="192" t="s">
        <v>585</v>
      </c>
      <c r="F217" s="192">
        <v>317</v>
      </c>
      <c r="G217" s="192"/>
      <c r="H217" s="192">
        <v>382.5</v>
      </c>
      <c r="I217" s="194">
        <v>398</v>
      </c>
      <c r="J217" s="164" t="s">
        <v>751</v>
      </c>
      <c r="K217" s="165">
        <f t="shared" si="67"/>
        <v>65.5</v>
      </c>
      <c r="L217" s="166">
        <f t="shared" si="68"/>
        <v>0.20662460567823343</v>
      </c>
      <c r="M217" s="161" t="s">
        <v>555</v>
      </c>
      <c r="N217" s="167">
        <v>44238</v>
      </c>
      <c r="O217" s="1"/>
      <c r="P217" s="1"/>
      <c r="Q217" s="1"/>
      <c r="R217" s="6" t="s">
        <v>746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2">
        <v>132</v>
      </c>
      <c r="B218" s="203">
        <v>43164</v>
      </c>
      <c r="C218" s="203"/>
      <c r="D218" s="204" t="s">
        <v>144</v>
      </c>
      <c r="E218" s="205" t="s">
        <v>585</v>
      </c>
      <c r="F218" s="200">
        <f>510-14.4</f>
        <v>495.6</v>
      </c>
      <c r="G218" s="205"/>
      <c r="H218" s="205">
        <v>350</v>
      </c>
      <c r="I218" s="206">
        <v>672</v>
      </c>
      <c r="J218" s="174" t="s">
        <v>752</v>
      </c>
      <c r="K218" s="175">
        <f t="shared" si="67"/>
        <v>-145.60000000000002</v>
      </c>
      <c r="L218" s="176">
        <f t="shared" si="68"/>
        <v>-0.29378531073446329</v>
      </c>
      <c r="M218" s="172" t="s">
        <v>567</v>
      </c>
      <c r="N218" s="169">
        <v>43887</v>
      </c>
      <c r="O218" s="1"/>
      <c r="P218" s="1"/>
      <c r="Q218" s="1"/>
      <c r="R218" s="6" t="s">
        <v>742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2">
        <v>133</v>
      </c>
      <c r="B219" s="203">
        <v>43237</v>
      </c>
      <c r="C219" s="203"/>
      <c r="D219" s="204" t="s">
        <v>448</v>
      </c>
      <c r="E219" s="205" t="s">
        <v>585</v>
      </c>
      <c r="F219" s="200">
        <v>230.3</v>
      </c>
      <c r="G219" s="205"/>
      <c r="H219" s="205">
        <v>102.5</v>
      </c>
      <c r="I219" s="206">
        <v>348</v>
      </c>
      <c r="J219" s="174" t="s">
        <v>753</v>
      </c>
      <c r="K219" s="175">
        <f t="shared" si="67"/>
        <v>-127.80000000000001</v>
      </c>
      <c r="L219" s="176">
        <f t="shared" si="68"/>
        <v>-0.55492835432045162</v>
      </c>
      <c r="M219" s="172" t="s">
        <v>567</v>
      </c>
      <c r="N219" s="169">
        <v>43896</v>
      </c>
      <c r="O219" s="1"/>
      <c r="P219" s="1"/>
      <c r="Q219" s="1"/>
      <c r="R219" s="6" t="s">
        <v>742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134</v>
      </c>
      <c r="B220" s="190">
        <v>43258</v>
      </c>
      <c r="C220" s="190"/>
      <c r="D220" s="191" t="s">
        <v>419</v>
      </c>
      <c r="E220" s="192" t="s">
        <v>585</v>
      </c>
      <c r="F220" s="192">
        <f>342.5-5.1</f>
        <v>337.4</v>
      </c>
      <c r="G220" s="192"/>
      <c r="H220" s="192">
        <v>412.5</v>
      </c>
      <c r="I220" s="194">
        <v>439</v>
      </c>
      <c r="J220" s="164" t="s">
        <v>754</v>
      </c>
      <c r="K220" s="165">
        <f t="shared" si="67"/>
        <v>75.100000000000023</v>
      </c>
      <c r="L220" s="166">
        <f t="shared" si="68"/>
        <v>0.22258446947243635</v>
      </c>
      <c r="M220" s="161" t="s">
        <v>555</v>
      </c>
      <c r="N220" s="167">
        <v>44230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3">
        <v>135</v>
      </c>
      <c r="B221" s="182">
        <v>43285</v>
      </c>
      <c r="C221" s="182"/>
      <c r="D221" s="183" t="s">
        <v>55</v>
      </c>
      <c r="E221" s="184" t="s">
        <v>585</v>
      </c>
      <c r="F221" s="184">
        <f>127.5-5.53</f>
        <v>121.97</v>
      </c>
      <c r="G221" s="185"/>
      <c r="H221" s="185">
        <v>122.5</v>
      </c>
      <c r="I221" s="185">
        <v>170</v>
      </c>
      <c r="J221" s="186" t="s">
        <v>782</v>
      </c>
      <c r="K221" s="187">
        <f t="shared" si="67"/>
        <v>0.53000000000000114</v>
      </c>
      <c r="L221" s="188">
        <f t="shared" si="68"/>
        <v>4.3453308190538747E-3</v>
      </c>
      <c r="M221" s="184" t="s">
        <v>676</v>
      </c>
      <c r="N221" s="182">
        <v>44431</v>
      </c>
      <c r="O221" s="1"/>
      <c r="P221" s="1"/>
      <c r="Q221" s="1"/>
      <c r="R221" s="6" t="s">
        <v>742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2">
        <v>136</v>
      </c>
      <c r="B222" s="203">
        <v>43294</v>
      </c>
      <c r="C222" s="203"/>
      <c r="D222" s="204" t="s">
        <v>355</v>
      </c>
      <c r="E222" s="205" t="s">
        <v>585</v>
      </c>
      <c r="F222" s="200">
        <v>46.5</v>
      </c>
      <c r="G222" s="205"/>
      <c r="H222" s="205">
        <v>17</v>
      </c>
      <c r="I222" s="206">
        <v>59</v>
      </c>
      <c r="J222" s="174" t="s">
        <v>755</v>
      </c>
      <c r="K222" s="175">
        <f t="shared" ref="K222:K230" si="69">H222-F222</f>
        <v>-29.5</v>
      </c>
      <c r="L222" s="176">
        <f t="shared" ref="L222:L230" si="70">K222/F222</f>
        <v>-0.63440860215053763</v>
      </c>
      <c r="M222" s="172" t="s">
        <v>567</v>
      </c>
      <c r="N222" s="169">
        <v>43887</v>
      </c>
      <c r="O222" s="1"/>
      <c r="P222" s="1"/>
      <c r="Q222" s="1"/>
      <c r="R222" s="6" t="s">
        <v>742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137</v>
      </c>
      <c r="B223" s="190">
        <v>43396</v>
      </c>
      <c r="C223" s="190"/>
      <c r="D223" s="191" t="s">
        <v>404</v>
      </c>
      <c r="E223" s="192" t="s">
        <v>585</v>
      </c>
      <c r="F223" s="192">
        <v>156.5</v>
      </c>
      <c r="G223" s="192"/>
      <c r="H223" s="192">
        <v>207.5</v>
      </c>
      <c r="I223" s="194">
        <v>191</v>
      </c>
      <c r="J223" s="164" t="s">
        <v>643</v>
      </c>
      <c r="K223" s="165">
        <f t="shared" si="69"/>
        <v>51</v>
      </c>
      <c r="L223" s="166">
        <f t="shared" si="70"/>
        <v>0.32587859424920129</v>
      </c>
      <c r="M223" s="161" t="s">
        <v>555</v>
      </c>
      <c r="N223" s="167">
        <v>44369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138</v>
      </c>
      <c r="B224" s="190">
        <v>43439</v>
      </c>
      <c r="C224" s="190"/>
      <c r="D224" s="191" t="s">
        <v>318</v>
      </c>
      <c r="E224" s="192" t="s">
        <v>585</v>
      </c>
      <c r="F224" s="192">
        <v>259.5</v>
      </c>
      <c r="G224" s="192"/>
      <c r="H224" s="192">
        <v>320</v>
      </c>
      <c r="I224" s="194">
        <v>320</v>
      </c>
      <c r="J224" s="164" t="s">
        <v>643</v>
      </c>
      <c r="K224" s="165">
        <f t="shared" si="69"/>
        <v>60.5</v>
      </c>
      <c r="L224" s="166">
        <f t="shared" si="70"/>
        <v>0.23314065510597304</v>
      </c>
      <c r="M224" s="161" t="s">
        <v>555</v>
      </c>
      <c r="N224" s="167">
        <v>44323</v>
      </c>
      <c r="O224" s="1"/>
      <c r="P224" s="1"/>
      <c r="Q224" s="1"/>
      <c r="R224" s="6" t="s">
        <v>742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139</v>
      </c>
      <c r="B225" s="203">
        <v>43439</v>
      </c>
      <c r="C225" s="203"/>
      <c r="D225" s="204" t="s">
        <v>756</v>
      </c>
      <c r="E225" s="205" t="s">
        <v>585</v>
      </c>
      <c r="F225" s="205">
        <v>715</v>
      </c>
      <c r="G225" s="205"/>
      <c r="H225" s="205">
        <v>445</v>
      </c>
      <c r="I225" s="206">
        <v>840</v>
      </c>
      <c r="J225" s="174" t="s">
        <v>757</v>
      </c>
      <c r="K225" s="175">
        <f t="shared" si="69"/>
        <v>-270</v>
      </c>
      <c r="L225" s="176">
        <f t="shared" si="70"/>
        <v>-0.3776223776223776</v>
      </c>
      <c r="M225" s="172" t="s">
        <v>567</v>
      </c>
      <c r="N225" s="169">
        <v>43800</v>
      </c>
      <c r="O225" s="1"/>
      <c r="P225" s="1"/>
      <c r="Q225" s="1"/>
      <c r="R225" s="6" t="s">
        <v>742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140</v>
      </c>
      <c r="B226" s="190">
        <v>43469</v>
      </c>
      <c r="C226" s="190"/>
      <c r="D226" s="191" t="s">
        <v>157</v>
      </c>
      <c r="E226" s="192" t="s">
        <v>585</v>
      </c>
      <c r="F226" s="192">
        <v>875</v>
      </c>
      <c r="G226" s="192"/>
      <c r="H226" s="192">
        <v>1165</v>
      </c>
      <c r="I226" s="194">
        <v>1185</v>
      </c>
      <c r="J226" s="164" t="s">
        <v>758</v>
      </c>
      <c r="K226" s="165">
        <f t="shared" si="69"/>
        <v>290</v>
      </c>
      <c r="L226" s="166">
        <f t="shared" si="70"/>
        <v>0.33142857142857141</v>
      </c>
      <c r="M226" s="161" t="s">
        <v>555</v>
      </c>
      <c r="N226" s="167">
        <v>43847</v>
      </c>
      <c r="O226" s="1"/>
      <c r="P226" s="1"/>
      <c r="Q226" s="1"/>
      <c r="R226" s="6" t="s">
        <v>742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141</v>
      </c>
      <c r="B227" s="190">
        <v>43559</v>
      </c>
      <c r="C227" s="190"/>
      <c r="D227" s="191" t="s">
        <v>334</v>
      </c>
      <c r="E227" s="192" t="s">
        <v>585</v>
      </c>
      <c r="F227" s="192">
        <f>387-14.63</f>
        <v>372.37</v>
      </c>
      <c r="G227" s="192"/>
      <c r="H227" s="192">
        <v>490</v>
      </c>
      <c r="I227" s="194">
        <v>490</v>
      </c>
      <c r="J227" s="164" t="s">
        <v>643</v>
      </c>
      <c r="K227" s="165">
        <f t="shared" si="69"/>
        <v>117.63</v>
      </c>
      <c r="L227" s="166">
        <f t="shared" si="70"/>
        <v>0.31589548030185027</v>
      </c>
      <c r="M227" s="161" t="s">
        <v>555</v>
      </c>
      <c r="N227" s="167">
        <v>43850</v>
      </c>
      <c r="O227" s="1"/>
      <c r="P227" s="1"/>
      <c r="Q227" s="1"/>
      <c r="R227" s="6" t="s">
        <v>742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2">
        <v>142</v>
      </c>
      <c r="B228" s="203">
        <v>43578</v>
      </c>
      <c r="C228" s="203"/>
      <c r="D228" s="204" t="s">
        <v>759</v>
      </c>
      <c r="E228" s="205" t="s">
        <v>557</v>
      </c>
      <c r="F228" s="205">
        <v>220</v>
      </c>
      <c r="G228" s="205"/>
      <c r="H228" s="205">
        <v>127.5</v>
      </c>
      <c r="I228" s="206">
        <v>284</v>
      </c>
      <c r="J228" s="174" t="s">
        <v>760</v>
      </c>
      <c r="K228" s="175">
        <f t="shared" si="69"/>
        <v>-92.5</v>
      </c>
      <c r="L228" s="176">
        <f t="shared" si="70"/>
        <v>-0.42045454545454547</v>
      </c>
      <c r="M228" s="172" t="s">
        <v>567</v>
      </c>
      <c r="N228" s="169">
        <v>43896</v>
      </c>
      <c r="O228" s="1"/>
      <c r="P228" s="1"/>
      <c r="Q228" s="1"/>
      <c r="R228" s="6" t="s">
        <v>742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143</v>
      </c>
      <c r="B229" s="190">
        <v>43622</v>
      </c>
      <c r="C229" s="190"/>
      <c r="D229" s="191" t="s">
        <v>457</v>
      </c>
      <c r="E229" s="192" t="s">
        <v>557</v>
      </c>
      <c r="F229" s="192">
        <v>332.8</v>
      </c>
      <c r="G229" s="192"/>
      <c r="H229" s="192">
        <v>405</v>
      </c>
      <c r="I229" s="194">
        <v>419</v>
      </c>
      <c r="J229" s="164" t="s">
        <v>761</v>
      </c>
      <c r="K229" s="165">
        <f t="shared" si="69"/>
        <v>72.199999999999989</v>
      </c>
      <c r="L229" s="166">
        <f t="shared" si="70"/>
        <v>0.21694711538461534</v>
      </c>
      <c r="M229" s="161" t="s">
        <v>555</v>
      </c>
      <c r="N229" s="167">
        <v>43860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3">
        <v>144</v>
      </c>
      <c r="B230" s="182">
        <v>43641</v>
      </c>
      <c r="C230" s="182"/>
      <c r="D230" s="183" t="s">
        <v>150</v>
      </c>
      <c r="E230" s="184" t="s">
        <v>585</v>
      </c>
      <c r="F230" s="184">
        <v>386</v>
      </c>
      <c r="G230" s="185"/>
      <c r="H230" s="185">
        <v>395</v>
      </c>
      <c r="I230" s="185">
        <v>452</v>
      </c>
      <c r="J230" s="186" t="s">
        <v>762</v>
      </c>
      <c r="K230" s="187">
        <f t="shared" si="69"/>
        <v>9</v>
      </c>
      <c r="L230" s="188">
        <f t="shared" si="70"/>
        <v>2.3316062176165803E-2</v>
      </c>
      <c r="M230" s="184" t="s">
        <v>676</v>
      </c>
      <c r="N230" s="182">
        <v>43868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3">
        <v>145</v>
      </c>
      <c r="B231" s="182">
        <v>43707</v>
      </c>
      <c r="C231" s="182"/>
      <c r="D231" s="183" t="s">
        <v>130</v>
      </c>
      <c r="E231" s="184" t="s">
        <v>585</v>
      </c>
      <c r="F231" s="184">
        <v>137.5</v>
      </c>
      <c r="G231" s="185"/>
      <c r="H231" s="185">
        <v>138.5</v>
      </c>
      <c r="I231" s="185">
        <v>190</v>
      </c>
      <c r="J231" s="186" t="s">
        <v>781</v>
      </c>
      <c r="K231" s="187">
        <f>H231-F231</f>
        <v>1</v>
      </c>
      <c r="L231" s="188">
        <f>K231/F231</f>
        <v>7.2727272727272727E-3</v>
      </c>
      <c r="M231" s="184" t="s">
        <v>676</v>
      </c>
      <c r="N231" s="182">
        <v>44432</v>
      </c>
      <c r="O231" s="1"/>
      <c r="P231" s="1"/>
      <c r="Q231" s="1"/>
      <c r="R231" s="6" t="s">
        <v>742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146</v>
      </c>
      <c r="B232" s="190">
        <v>43731</v>
      </c>
      <c r="C232" s="190"/>
      <c r="D232" s="191" t="s">
        <v>412</v>
      </c>
      <c r="E232" s="192" t="s">
        <v>585</v>
      </c>
      <c r="F232" s="192">
        <v>235</v>
      </c>
      <c r="G232" s="192"/>
      <c r="H232" s="192">
        <v>295</v>
      </c>
      <c r="I232" s="194">
        <v>296</v>
      </c>
      <c r="J232" s="164" t="s">
        <v>763</v>
      </c>
      <c r="K232" s="165">
        <f t="shared" ref="K232:K238" si="71">H232-F232</f>
        <v>60</v>
      </c>
      <c r="L232" s="166">
        <f t="shared" ref="L232:L238" si="72">K232/F232</f>
        <v>0.25531914893617019</v>
      </c>
      <c r="M232" s="161" t="s">
        <v>555</v>
      </c>
      <c r="N232" s="167">
        <v>43844</v>
      </c>
      <c r="O232" s="1"/>
      <c r="P232" s="1"/>
      <c r="Q232" s="1"/>
      <c r="R232" s="6" t="s">
        <v>746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147</v>
      </c>
      <c r="B233" s="190">
        <v>43752</v>
      </c>
      <c r="C233" s="190"/>
      <c r="D233" s="191" t="s">
        <v>764</v>
      </c>
      <c r="E233" s="192" t="s">
        <v>585</v>
      </c>
      <c r="F233" s="192">
        <v>277.5</v>
      </c>
      <c r="G233" s="192"/>
      <c r="H233" s="192">
        <v>333</v>
      </c>
      <c r="I233" s="194">
        <v>333</v>
      </c>
      <c r="J233" s="164" t="s">
        <v>765</v>
      </c>
      <c r="K233" s="165">
        <f t="shared" si="71"/>
        <v>55.5</v>
      </c>
      <c r="L233" s="166">
        <f t="shared" si="72"/>
        <v>0.2</v>
      </c>
      <c r="M233" s="161" t="s">
        <v>555</v>
      </c>
      <c r="N233" s="167">
        <v>43846</v>
      </c>
      <c r="O233" s="1"/>
      <c r="P233" s="1"/>
      <c r="Q233" s="1"/>
      <c r="R233" s="6" t="s">
        <v>742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148</v>
      </c>
      <c r="B234" s="190">
        <v>43752</v>
      </c>
      <c r="C234" s="190"/>
      <c r="D234" s="191" t="s">
        <v>766</v>
      </c>
      <c r="E234" s="192" t="s">
        <v>585</v>
      </c>
      <c r="F234" s="192">
        <v>930</v>
      </c>
      <c r="G234" s="192"/>
      <c r="H234" s="192">
        <v>1165</v>
      </c>
      <c r="I234" s="194">
        <v>1200</v>
      </c>
      <c r="J234" s="164" t="s">
        <v>767</v>
      </c>
      <c r="K234" s="165">
        <f t="shared" si="71"/>
        <v>235</v>
      </c>
      <c r="L234" s="166">
        <f t="shared" si="72"/>
        <v>0.25268817204301075</v>
      </c>
      <c r="M234" s="161" t="s">
        <v>555</v>
      </c>
      <c r="N234" s="167">
        <v>43847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149</v>
      </c>
      <c r="B235" s="190">
        <v>43753</v>
      </c>
      <c r="C235" s="190"/>
      <c r="D235" s="191" t="s">
        <v>768</v>
      </c>
      <c r="E235" s="192" t="s">
        <v>585</v>
      </c>
      <c r="F235" s="162">
        <v>111</v>
      </c>
      <c r="G235" s="192"/>
      <c r="H235" s="192">
        <v>141</v>
      </c>
      <c r="I235" s="194">
        <v>141</v>
      </c>
      <c r="J235" s="164" t="s">
        <v>570</v>
      </c>
      <c r="K235" s="165">
        <f t="shared" si="71"/>
        <v>30</v>
      </c>
      <c r="L235" s="166">
        <f t="shared" si="72"/>
        <v>0.27027027027027029</v>
      </c>
      <c r="M235" s="161" t="s">
        <v>555</v>
      </c>
      <c r="N235" s="167">
        <v>44328</v>
      </c>
      <c r="O235" s="1"/>
      <c r="P235" s="1"/>
      <c r="Q235" s="1"/>
      <c r="R235" s="6" t="s">
        <v>746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150</v>
      </c>
      <c r="B236" s="190">
        <v>43753</v>
      </c>
      <c r="C236" s="190"/>
      <c r="D236" s="191" t="s">
        <v>769</v>
      </c>
      <c r="E236" s="192" t="s">
        <v>585</v>
      </c>
      <c r="F236" s="162">
        <v>296</v>
      </c>
      <c r="G236" s="192"/>
      <c r="H236" s="192">
        <v>370</v>
      </c>
      <c r="I236" s="194">
        <v>370</v>
      </c>
      <c r="J236" s="164" t="s">
        <v>643</v>
      </c>
      <c r="K236" s="165">
        <f t="shared" si="71"/>
        <v>74</v>
      </c>
      <c r="L236" s="166">
        <f t="shared" si="72"/>
        <v>0.25</v>
      </c>
      <c r="M236" s="161" t="s">
        <v>555</v>
      </c>
      <c r="N236" s="167">
        <v>43853</v>
      </c>
      <c r="O236" s="1"/>
      <c r="P236" s="1"/>
      <c r="Q236" s="1"/>
      <c r="R236" s="6" t="s">
        <v>746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151</v>
      </c>
      <c r="B237" s="190">
        <v>43754</v>
      </c>
      <c r="C237" s="190"/>
      <c r="D237" s="191" t="s">
        <v>770</v>
      </c>
      <c r="E237" s="192" t="s">
        <v>585</v>
      </c>
      <c r="F237" s="162">
        <v>300</v>
      </c>
      <c r="G237" s="192"/>
      <c r="H237" s="192">
        <v>382.5</v>
      </c>
      <c r="I237" s="194">
        <v>344</v>
      </c>
      <c r="J237" s="164" t="s">
        <v>818</v>
      </c>
      <c r="K237" s="165">
        <f t="shared" si="71"/>
        <v>82.5</v>
      </c>
      <c r="L237" s="166">
        <f t="shared" si="72"/>
        <v>0.27500000000000002</v>
      </c>
      <c r="M237" s="161" t="s">
        <v>555</v>
      </c>
      <c r="N237" s="167">
        <v>44238</v>
      </c>
      <c r="O237" s="1"/>
      <c r="P237" s="1"/>
      <c r="Q237" s="1"/>
      <c r="R237" s="6" t="s">
        <v>746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152</v>
      </c>
      <c r="B238" s="190">
        <v>43832</v>
      </c>
      <c r="C238" s="190"/>
      <c r="D238" s="191" t="s">
        <v>771</v>
      </c>
      <c r="E238" s="192" t="s">
        <v>585</v>
      </c>
      <c r="F238" s="162">
        <v>495</v>
      </c>
      <c r="G238" s="192"/>
      <c r="H238" s="192">
        <v>595</v>
      </c>
      <c r="I238" s="194">
        <v>590</v>
      </c>
      <c r="J238" s="164" t="s">
        <v>817</v>
      </c>
      <c r="K238" s="165">
        <f t="shared" si="71"/>
        <v>100</v>
      </c>
      <c r="L238" s="166">
        <f t="shared" si="72"/>
        <v>0.20202020202020202</v>
      </c>
      <c r="M238" s="161" t="s">
        <v>555</v>
      </c>
      <c r="N238" s="167">
        <v>44589</v>
      </c>
      <c r="O238" s="1"/>
      <c r="P238" s="1"/>
      <c r="Q238" s="1"/>
      <c r="R238" s="6" t="s">
        <v>746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153</v>
      </c>
      <c r="B239" s="190">
        <v>43966</v>
      </c>
      <c r="C239" s="190"/>
      <c r="D239" s="191" t="s">
        <v>71</v>
      </c>
      <c r="E239" s="192" t="s">
        <v>585</v>
      </c>
      <c r="F239" s="162">
        <v>67.5</v>
      </c>
      <c r="G239" s="192"/>
      <c r="H239" s="192">
        <v>86</v>
      </c>
      <c r="I239" s="194">
        <v>86</v>
      </c>
      <c r="J239" s="164" t="s">
        <v>772</v>
      </c>
      <c r="K239" s="165">
        <f t="shared" ref="K239:K246" si="73">H239-F239</f>
        <v>18.5</v>
      </c>
      <c r="L239" s="166">
        <f t="shared" ref="L239:L246" si="74">K239/F239</f>
        <v>0.27407407407407408</v>
      </c>
      <c r="M239" s="161" t="s">
        <v>555</v>
      </c>
      <c r="N239" s="167">
        <v>44008</v>
      </c>
      <c r="O239" s="1"/>
      <c r="P239" s="1"/>
      <c r="Q239" s="1"/>
      <c r="R239" s="6" t="s">
        <v>746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154</v>
      </c>
      <c r="B240" s="190">
        <v>44035</v>
      </c>
      <c r="C240" s="190"/>
      <c r="D240" s="191" t="s">
        <v>456</v>
      </c>
      <c r="E240" s="192" t="s">
        <v>585</v>
      </c>
      <c r="F240" s="162">
        <v>231</v>
      </c>
      <c r="G240" s="192"/>
      <c r="H240" s="192">
        <v>281</v>
      </c>
      <c r="I240" s="194">
        <v>281</v>
      </c>
      <c r="J240" s="164" t="s">
        <v>643</v>
      </c>
      <c r="K240" s="165">
        <f t="shared" si="73"/>
        <v>50</v>
      </c>
      <c r="L240" s="166">
        <f t="shared" si="74"/>
        <v>0.21645021645021645</v>
      </c>
      <c r="M240" s="161" t="s">
        <v>555</v>
      </c>
      <c r="N240" s="167">
        <v>44358</v>
      </c>
      <c r="O240" s="1"/>
      <c r="P240" s="1"/>
      <c r="Q240" s="1"/>
      <c r="R240" s="6" t="s">
        <v>746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155</v>
      </c>
      <c r="B241" s="190">
        <v>44092</v>
      </c>
      <c r="C241" s="190"/>
      <c r="D241" s="191" t="s">
        <v>394</v>
      </c>
      <c r="E241" s="192" t="s">
        <v>585</v>
      </c>
      <c r="F241" s="192">
        <v>206</v>
      </c>
      <c r="G241" s="192"/>
      <c r="H241" s="192">
        <v>248</v>
      </c>
      <c r="I241" s="194">
        <v>248</v>
      </c>
      <c r="J241" s="164" t="s">
        <v>643</v>
      </c>
      <c r="K241" s="165">
        <f t="shared" si="73"/>
        <v>42</v>
      </c>
      <c r="L241" s="166">
        <f t="shared" si="74"/>
        <v>0.20388349514563106</v>
      </c>
      <c r="M241" s="161" t="s">
        <v>555</v>
      </c>
      <c r="N241" s="167">
        <v>44214</v>
      </c>
      <c r="O241" s="1"/>
      <c r="P241" s="1"/>
      <c r="Q241" s="1"/>
      <c r="R241" s="6" t="s">
        <v>746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156</v>
      </c>
      <c r="B242" s="190">
        <v>44140</v>
      </c>
      <c r="C242" s="190"/>
      <c r="D242" s="191" t="s">
        <v>394</v>
      </c>
      <c r="E242" s="192" t="s">
        <v>585</v>
      </c>
      <c r="F242" s="192">
        <v>182.5</v>
      </c>
      <c r="G242" s="192"/>
      <c r="H242" s="192">
        <v>248</v>
      </c>
      <c r="I242" s="194">
        <v>248</v>
      </c>
      <c r="J242" s="164" t="s">
        <v>643</v>
      </c>
      <c r="K242" s="165">
        <f t="shared" si="73"/>
        <v>65.5</v>
      </c>
      <c r="L242" s="166">
        <f t="shared" si="74"/>
        <v>0.35890410958904112</v>
      </c>
      <c r="M242" s="161" t="s">
        <v>555</v>
      </c>
      <c r="N242" s="167">
        <v>44214</v>
      </c>
      <c r="O242" s="1"/>
      <c r="P242" s="1"/>
      <c r="Q242" s="1"/>
      <c r="R242" s="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157</v>
      </c>
      <c r="B243" s="190">
        <v>44140</v>
      </c>
      <c r="C243" s="190"/>
      <c r="D243" s="191" t="s">
        <v>318</v>
      </c>
      <c r="E243" s="192" t="s">
        <v>585</v>
      </c>
      <c r="F243" s="192">
        <v>247.5</v>
      </c>
      <c r="G243" s="192"/>
      <c r="H243" s="192">
        <v>320</v>
      </c>
      <c r="I243" s="194">
        <v>320</v>
      </c>
      <c r="J243" s="164" t="s">
        <v>643</v>
      </c>
      <c r="K243" s="165">
        <f t="shared" si="73"/>
        <v>72.5</v>
      </c>
      <c r="L243" s="166">
        <f t="shared" si="74"/>
        <v>0.29292929292929293</v>
      </c>
      <c r="M243" s="161" t="s">
        <v>555</v>
      </c>
      <c r="N243" s="167">
        <v>44323</v>
      </c>
      <c r="O243" s="1"/>
      <c r="P243" s="1"/>
      <c r="Q243" s="1"/>
      <c r="R243" s="6" t="s">
        <v>746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158</v>
      </c>
      <c r="B244" s="190">
        <v>44140</v>
      </c>
      <c r="C244" s="190"/>
      <c r="D244" s="191" t="s">
        <v>270</v>
      </c>
      <c r="E244" s="192" t="s">
        <v>585</v>
      </c>
      <c r="F244" s="162">
        <v>925</v>
      </c>
      <c r="G244" s="192"/>
      <c r="H244" s="192">
        <v>1095</v>
      </c>
      <c r="I244" s="194">
        <v>1093</v>
      </c>
      <c r="J244" s="164" t="s">
        <v>773</v>
      </c>
      <c r="K244" s="165">
        <f t="shared" si="73"/>
        <v>170</v>
      </c>
      <c r="L244" s="166">
        <f t="shared" si="74"/>
        <v>0.18378378378378379</v>
      </c>
      <c r="M244" s="161" t="s">
        <v>555</v>
      </c>
      <c r="N244" s="167">
        <v>44201</v>
      </c>
      <c r="O244" s="1"/>
      <c r="P244" s="1"/>
      <c r="Q244" s="1"/>
      <c r="R244" s="6" t="s">
        <v>746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159</v>
      </c>
      <c r="B245" s="190">
        <v>44140</v>
      </c>
      <c r="C245" s="190"/>
      <c r="D245" s="191" t="s">
        <v>334</v>
      </c>
      <c r="E245" s="192" t="s">
        <v>585</v>
      </c>
      <c r="F245" s="162">
        <v>332.5</v>
      </c>
      <c r="G245" s="192"/>
      <c r="H245" s="192">
        <v>393</v>
      </c>
      <c r="I245" s="194">
        <v>406</v>
      </c>
      <c r="J245" s="164" t="s">
        <v>774</v>
      </c>
      <c r="K245" s="165">
        <f t="shared" si="73"/>
        <v>60.5</v>
      </c>
      <c r="L245" s="166">
        <f t="shared" si="74"/>
        <v>0.18195488721804512</v>
      </c>
      <c r="M245" s="161" t="s">
        <v>555</v>
      </c>
      <c r="N245" s="167">
        <v>44256</v>
      </c>
      <c r="O245" s="1"/>
      <c r="P245" s="1"/>
      <c r="Q245" s="1"/>
      <c r="R245" s="6" t="s">
        <v>746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160</v>
      </c>
      <c r="B246" s="190">
        <v>44141</v>
      </c>
      <c r="C246" s="190"/>
      <c r="D246" s="191" t="s">
        <v>456</v>
      </c>
      <c r="E246" s="192" t="s">
        <v>585</v>
      </c>
      <c r="F246" s="162">
        <v>231</v>
      </c>
      <c r="G246" s="192"/>
      <c r="H246" s="192">
        <v>281</v>
      </c>
      <c r="I246" s="194">
        <v>281</v>
      </c>
      <c r="J246" s="164" t="s">
        <v>643</v>
      </c>
      <c r="K246" s="165">
        <f t="shared" si="73"/>
        <v>50</v>
      </c>
      <c r="L246" s="166">
        <f t="shared" si="74"/>
        <v>0.21645021645021645</v>
      </c>
      <c r="M246" s="161" t="s">
        <v>555</v>
      </c>
      <c r="N246" s="167">
        <v>44358</v>
      </c>
      <c r="O246" s="1"/>
      <c r="P246" s="1"/>
      <c r="Q246" s="1"/>
      <c r="R246" s="6" t="s">
        <v>746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5">
        <v>161</v>
      </c>
      <c r="B247" s="208">
        <v>44187</v>
      </c>
      <c r="C247" s="208"/>
      <c r="D247" s="209" t="s">
        <v>431</v>
      </c>
      <c r="E247" s="53" t="s">
        <v>585</v>
      </c>
      <c r="F247" s="210" t="s">
        <v>775</v>
      </c>
      <c r="G247" s="53"/>
      <c r="H247" s="53"/>
      <c r="I247" s="211">
        <v>239</v>
      </c>
      <c r="J247" s="207" t="s">
        <v>558</v>
      </c>
      <c r="K247" s="207"/>
      <c r="L247" s="212"/>
      <c r="M247" s="213"/>
      <c r="N247" s="214"/>
      <c r="O247" s="1"/>
      <c r="P247" s="1"/>
      <c r="Q247" s="1"/>
      <c r="R247" s="6" t="s">
        <v>746</v>
      </c>
    </row>
    <row r="248" spans="1:26" ht="12.75" customHeight="1">
      <c r="A248" s="189">
        <v>162</v>
      </c>
      <c r="B248" s="190">
        <v>44258</v>
      </c>
      <c r="C248" s="190"/>
      <c r="D248" s="191" t="s">
        <v>771</v>
      </c>
      <c r="E248" s="192" t="s">
        <v>585</v>
      </c>
      <c r="F248" s="162">
        <v>495</v>
      </c>
      <c r="G248" s="192"/>
      <c r="H248" s="192">
        <v>595</v>
      </c>
      <c r="I248" s="194">
        <v>590</v>
      </c>
      <c r="J248" s="164" t="s">
        <v>817</v>
      </c>
      <c r="K248" s="165">
        <f t="shared" ref="K248:K255" si="75">H248-F248</f>
        <v>100</v>
      </c>
      <c r="L248" s="166">
        <f t="shared" ref="L248:L255" si="76">K248/F248</f>
        <v>0.20202020202020202</v>
      </c>
      <c r="M248" s="161" t="s">
        <v>555</v>
      </c>
      <c r="N248" s="167">
        <v>44589</v>
      </c>
      <c r="O248" s="1"/>
      <c r="P248" s="1"/>
      <c r="R248" s="6" t="s">
        <v>746</v>
      </c>
    </row>
    <row r="249" spans="1:26" ht="12.75" customHeight="1">
      <c r="A249" s="189">
        <v>163</v>
      </c>
      <c r="B249" s="190">
        <v>44274</v>
      </c>
      <c r="C249" s="190"/>
      <c r="D249" s="191" t="s">
        <v>334</v>
      </c>
      <c r="E249" s="192" t="s">
        <v>585</v>
      </c>
      <c r="F249" s="162">
        <v>355</v>
      </c>
      <c r="G249" s="192"/>
      <c r="H249" s="192">
        <v>422.5</v>
      </c>
      <c r="I249" s="194">
        <v>420</v>
      </c>
      <c r="J249" s="164" t="s">
        <v>776</v>
      </c>
      <c r="K249" s="165">
        <f t="shared" si="75"/>
        <v>67.5</v>
      </c>
      <c r="L249" s="166">
        <f t="shared" si="76"/>
        <v>0.19014084507042253</v>
      </c>
      <c r="M249" s="161" t="s">
        <v>555</v>
      </c>
      <c r="N249" s="167">
        <v>44361</v>
      </c>
      <c r="O249" s="1"/>
      <c r="R249" s="21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164</v>
      </c>
      <c r="B250" s="190">
        <v>44295</v>
      </c>
      <c r="C250" s="190"/>
      <c r="D250" s="191" t="s">
        <v>777</v>
      </c>
      <c r="E250" s="192" t="s">
        <v>585</v>
      </c>
      <c r="F250" s="162">
        <v>555</v>
      </c>
      <c r="G250" s="192"/>
      <c r="H250" s="192">
        <v>663</v>
      </c>
      <c r="I250" s="194">
        <v>663</v>
      </c>
      <c r="J250" s="164" t="s">
        <v>778</v>
      </c>
      <c r="K250" s="165">
        <f t="shared" si="75"/>
        <v>108</v>
      </c>
      <c r="L250" s="166">
        <f t="shared" si="76"/>
        <v>0.19459459459459461</v>
      </c>
      <c r="M250" s="161" t="s">
        <v>555</v>
      </c>
      <c r="N250" s="167">
        <v>44321</v>
      </c>
      <c r="O250" s="1"/>
      <c r="P250" s="1"/>
      <c r="Q250" s="1"/>
      <c r="R250" s="216" t="s">
        <v>746</v>
      </c>
    </row>
    <row r="251" spans="1:26" ht="12.75" customHeight="1">
      <c r="A251" s="189">
        <v>165</v>
      </c>
      <c r="B251" s="190">
        <v>44308</v>
      </c>
      <c r="C251" s="190"/>
      <c r="D251" s="191" t="s">
        <v>364</v>
      </c>
      <c r="E251" s="192" t="s">
        <v>585</v>
      </c>
      <c r="F251" s="162">
        <v>126.5</v>
      </c>
      <c r="G251" s="192"/>
      <c r="H251" s="192">
        <v>155</v>
      </c>
      <c r="I251" s="194">
        <v>155</v>
      </c>
      <c r="J251" s="164" t="s">
        <v>643</v>
      </c>
      <c r="K251" s="165">
        <f t="shared" si="75"/>
        <v>28.5</v>
      </c>
      <c r="L251" s="166">
        <f t="shared" si="76"/>
        <v>0.22529644268774704</v>
      </c>
      <c r="M251" s="161" t="s">
        <v>555</v>
      </c>
      <c r="N251" s="167">
        <v>44362</v>
      </c>
      <c r="O251" s="1"/>
      <c r="R251" s="216" t="s">
        <v>746</v>
      </c>
    </row>
    <row r="252" spans="1:26" ht="12.75" customHeight="1">
      <c r="A252" s="245">
        <v>166</v>
      </c>
      <c r="B252" s="246">
        <v>44368</v>
      </c>
      <c r="C252" s="246"/>
      <c r="D252" s="247" t="s">
        <v>382</v>
      </c>
      <c r="E252" s="248" t="s">
        <v>585</v>
      </c>
      <c r="F252" s="249">
        <v>287.5</v>
      </c>
      <c r="G252" s="248"/>
      <c r="H252" s="248">
        <v>245</v>
      </c>
      <c r="I252" s="250">
        <v>344</v>
      </c>
      <c r="J252" s="174" t="s">
        <v>812</v>
      </c>
      <c r="K252" s="175">
        <f t="shared" si="75"/>
        <v>-42.5</v>
      </c>
      <c r="L252" s="176">
        <f t="shared" si="76"/>
        <v>-0.14782608695652175</v>
      </c>
      <c r="M252" s="172" t="s">
        <v>567</v>
      </c>
      <c r="N252" s="169">
        <v>44508</v>
      </c>
      <c r="O252" s="1"/>
      <c r="R252" s="216" t="s">
        <v>746</v>
      </c>
    </row>
    <row r="253" spans="1:26" ht="12.75" customHeight="1">
      <c r="A253" s="189">
        <v>167</v>
      </c>
      <c r="B253" s="190">
        <v>44368</v>
      </c>
      <c r="C253" s="190"/>
      <c r="D253" s="191" t="s">
        <v>456</v>
      </c>
      <c r="E253" s="192" t="s">
        <v>585</v>
      </c>
      <c r="F253" s="162">
        <v>241</v>
      </c>
      <c r="G253" s="192"/>
      <c r="H253" s="192">
        <v>298</v>
      </c>
      <c r="I253" s="194">
        <v>320</v>
      </c>
      <c r="J253" s="164" t="s">
        <v>643</v>
      </c>
      <c r="K253" s="165">
        <f t="shared" si="75"/>
        <v>57</v>
      </c>
      <c r="L253" s="166">
        <f t="shared" si="76"/>
        <v>0.23651452282157676</v>
      </c>
      <c r="M253" s="161" t="s">
        <v>555</v>
      </c>
      <c r="N253" s="167">
        <v>44802</v>
      </c>
      <c r="O253" s="41"/>
      <c r="R253" s="216" t="s">
        <v>746</v>
      </c>
    </row>
    <row r="254" spans="1:26" ht="12.75" customHeight="1">
      <c r="A254" s="189">
        <v>168</v>
      </c>
      <c r="B254" s="190">
        <v>44406</v>
      </c>
      <c r="C254" s="190"/>
      <c r="D254" s="191" t="s">
        <v>364</v>
      </c>
      <c r="E254" s="192" t="s">
        <v>585</v>
      </c>
      <c r="F254" s="162">
        <v>162.5</v>
      </c>
      <c r="G254" s="192"/>
      <c r="H254" s="192">
        <v>200</v>
      </c>
      <c r="I254" s="194">
        <v>200</v>
      </c>
      <c r="J254" s="164" t="s">
        <v>643</v>
      </c>
      <c r="K254" s="165">
        <f t="shared" si="75"/>
        <v>37.5</v>
      </c>
      <c r="L254" s="166">
        <f t="shared" si="76"/>
        <v>0.23076923076923078</v>
      </c>
      <c r="M254" s="161" t="s">
        <v>555</v>
      </c>
      <c r="N254" s="167">
        <v>44802</v>
      </c>
      <c r="O254" s="1"/>
      <c r="R254" s="216" t="s">
        <v>746</v>
      </c>
    </row>
    <row r="255" spans="1:26" ht="12.75" customHeight="1">
      <c r="A255" s="189">
        <v>169</v>
      </c>
      <c r="B255" s="190">
        <v>44462</v>
      </c>
      <c r="C255" s="190"/>
      <c r="D255" s="191" t="s">
        <v>783</v>
      </c>
      <c r="E255" s="192" t="s">
        <v>585</v>
      </c>
      <c r="F255" s="162">
        <v>1235</v>
      </c>
      <c r="G255" s="192"/>
      <c r="H255" s="192">
        <v>1505</v>
      </c>
      <c r="I255" s="194">
        <v>1500</v>
      </c>
      <c r="J255" s="164" t="s">
        <v>643</v>
      </c>
      <c r="K255" s="165">
        <f t="shared" si="75"/>
        <v>270</v>
      </c>
      <c r="L255" s="166">
        <f t="shared" si="76"/>
        <v>0.21862348178137653</v>
      </c>
      <c r="M255" s="161" t="s">
        <v>555</v>
      </c>
      <c r="N255" s="167">
        <v>44564</v>
      </c>
      <c r="O255" s="1"/>
      <c r="R255" s="216" t="s">
        <v>746</v>
      </c>
    </row>
    <row r="256" spans="1:26" ht="12.75" customHeight="1">
      <c r="A256" s="229">
        <v>170</v>
      </c>
      <c r="B256" s="230">
        <v>44480</v>
      </c>
      <c r="C256" s="230"/>
      <c r="D256" s="231" t="s">
        <v>785</v>
      </c>
      <c r="E256" s="232" t="s">
        <v>585</v>
      </c>
      <c r="F256" s="233" t="s">
        <v>789</v>
      </c>
      <c r="G256" s="232"/>
      <c r="H256" s="232"/>
      <c r="I256" s="232">
        <v>145</v>
      </c>
      <c r="J256" s="234" t="s">
        <v>558</v>
      </c>
      <c r="K256" s="229"/>
      <c r="L256" s="230"/>
      <c r="M256" s="230"/>
      <c r="N256" s="231"/>
      <c r="O256" s="41"/>
      <c r="R256" s="216" t="s">
        <v>746</v>
      </c>
    </row>
    <row r="257" spans="1:18" ht="12.75" customHeight="1">
      <c r="A257" s="235">
        <v>171</v>
      </c>
      <c r="B257" s="236">
        <v>44481</v>
      </c>
      <c r="C257" s="236"/>
      <c r="D257" s="237" t="s">
        <v>259</v>
      </c>
      <c r="E257" s="238" t="s">
        <v>585</v>
      </c>
      <c r="F257" s="239" t="s">
        <v>787</v>
      </c>
      <c r="G257" s="238"/>
      <c r="H257" s="238"/>
      <c r="I257" s="238">
        <v>380</v>
      </c>
      <c r="J257" s="240" t="s">
        <v>558</v>
      </c>
      <c r="K257" s="235"/>
      <c r="L257" s="236"/>
      <c r="M257" s="236"/>
      <c r="N257" s="237"/>
      <c r="O257" s="41"/>
      <c r="R257" s="216" t="s">
        <v>746</v>
      </c>
    </row>
    <row r="258" spans="1:18" ht="12.75" customHeight="1">
      <c r="A258" s="235">
        <v>172</v>
      </c>
      <c r="B258" s="236">
        <v>44481</v>
      </c>
      <c r="C258" s="236"/>
      <c r="D258" s="237" t="s">
        <v>389</v>
      </c>
      <c r="E258" s="238" t="s">
        <v>585</v>
      </c>
      <c r="F258" s="239" t="s">
        <v>788</v>
      </c>
      <c r="G258" s="238"/>
      <c r="H258" s="238"/>
      <c r="I258" s="238">
        <v>56</v>
      </c>
      <c r="J258" s="240" t="s">
        <v>558</v>
      </c>
      <c r="K258" s="235"/>
      <c r="L258" s="236"/>
      <c r="M258" s="236"/>
      <c r="N258" s="237"/>
      <c r="O258" s="41"/>
      <c r="R258" s="216"/>
    </row>
    <row r="259" spans="1:18" ht="12.75" customHeight="1">
      <c r="A259" s="189">
        <v>173</v>
      </c>
      <c r="B259" s="190">
        <v>44551</v>
      </c>
      <c r="C259" s="190"/>
      <c r="D259" s="191" t="s">
        <v>118</v>
      </c>
      <c r="E259" s="192" t="s">
        <v>585</v>
      </c>
      <c r="F259" s="162">
        <v>2300</v>
      </c>
      <c r="G259" s="192"/>
      <c r="H259" s="192">
        <f>(2820+2200)/2</f>
        <v>2510</v>
      </c>
      <c r="I259" s="194">
        <v>3000</v>
      </c>
      <c r="J259" s="164" t="s">
        <v>826</v>
      </c>
      <c r="K259" s="165">
        <f>H259-F259</f>
        <v>210</v>
      </c>
      <c r="L259" s="166">
        <f>K259/F259</f>
        <v>9.1304347826086957E-2</v>
      </c>
      <c r="M259" s="161" t="s">
        <v>555</v>
      </c>
      <c r="N259" s="167">
        <v>44649</v>
      </c>
      <c r="O259" s="1"/>
      <c r="R259" s="216"/>
    </row>
    <row r="260" spans="1:18" ht="12.75" customHeight="1">
      <c r="A260" s="241">
        <v>174</v>
      </c>
      <c r="B260" s="236">
        <v>44606</v>
      </c>
      <c r="C260" s="241"/>
      <c r="D260" s="241" t="s">
        <v>410</v>
      </c>
      <c r="E260" s="238" t="s">
        <v>585</v>
      </c>
      <c r="F260" s="238" t="s">
        <v>820</v>
      </c>
      <c r="G260" s="238"/>
      <c r="H260" s="238"/>
      <c r="I260" s="238">
        <v>764</v>
      </c>
      <c r="J260" s="238" t="s">
        <v>558</v>
      </c>
      <c r="K260" s="238"/>
      <c r="L260" s="238"/>
      <c r="M260" s="238"/>
      <c r="N260" s="241"/>
      <c r="O260" s="41"/>
      <c r="R260" s="216"/>
    </row>
    <row r="261" spans="1:18" ht="12.75" customHeight="1">
      <c r="A261" s="241">
        <v>175</v>
      </c>
      <c r="B261" s="236">
        <v>44613</v>
      </c>
      <c r="C261" s="241"/>
      <c r="D261" s="241" t="s">
        <v>783</v>
      </c>
      <c r="E261" s="238" t="s">
        <v>585</v>
      </c>
      <c r="F261" s="238" t="s">
        <v>821</v>
      </c>
      <c r="G261" s="238"/>
      <c r="H261" s="238"/>
      <c r="I261" s="238">
        <v>1510</v>
      </c>
      <c r="J261" s="238" t="s">
        <v>558</v>
      </c>
      <c r="K261" s="238"/>
      <c r="L261" s="238"/>
      <c r="M261" s="238"/>
      <c r="N261" s="241"/>
      <c r="O261" s="41"/>
      <c r="R261" s="216"/>
    </row>
    <row r="262" spans="1:18" ht="12.75" customHeight="1">
      <c r="A262">
        <v>176</v>
      </c>
      <c r="B262" s="236">
        <v>44670</v>
      </c>
      <c r="C262" s="236"/>
      <c r="D262" s="241" t="s">
        <v>519</v>
      </c>
      <c r="E262" s="287" t="s">
        <v>585</v>
      </c>
      <c r="F262" s="238" t="s">
        <v>828</v>
      </c>
      <c r="G262" s="238"/>
      <c r="H262" s="238"/>
      <c r="I262" s="238">
        <v>553</v>
      </c>
      <c r="J262" s="238" t="s">
        <v>558</v>
      </c>
      <c r="K262" s="238"/>
      <c r="L262" s="238"/>
      <c r="M262" s="238"/>
      <c r="N262" s="238"/>
      <c r="O262" s="41"/>
      <c r="R262" s="216"/>
    </row>
    <row r="263" spans="1:18" ht="12.75" customHeight="1">
      <c r="A263" s="189">
        <v>177</v>
      </c>
      <c r="B263" s="190">
        <v>44746</v>
      </c>
      <c r="C263" s="190"/>
      <c r="D263" s="191" t="s">
        <v>863</v>
      </c>
      <c r="E263" s="192" t="s">
        <v>585</v>
      </c>
      <c r="F263" s="162">
        <v>207.5</v>
      </c>
      <c r="G263" s="192"/>
      <c r="H263" s="192">
        <v>254</v>
      </c>
      <c r="I263" s="194">
        <v>254</v>
      </c>
      <c r="J263" s="164" t="s">
        <v>643</v>
      </c>
      <c r="K263" s="165">
        <f>H263-F263</f>
        <v>46.5</v>
      </c>
      <c r="L263" s="166">
        <f>K263/F263</f>
        <v>0.22409638554216868</v>
      </c>
      <c r="M263" s="161" t="s">
        <v>555</v>
      </c>
      <c r="N263" s="167">
        <v>44792</v>
      </c>
      <c r="O263" s="1"/>
      <c r="R263" s="216"/>
    </row>
    <row r="264" spans="1:18" ht="12.75" customHeight="1">
      <c r="A264" s="215">
        <v>178</v>
      </c>
      <c r="B264" s="236">
        <v>44775</v>
      </c>
      <c r="D264" s="327" t="s">
        <v>458</v>
      </c>
      <c r="E264" s="326" t="s">
        <v>585</v>
      </c>
      <c r="F264" s="238" t="s">
        <v>864</v>
      </c>
      <c r="G264" s="238"/>
      <c r="H264" s="238"/>
      <c r="I264" s="238">
        <v>38</v>
      </c>
      <c r="J264" s="238" t="s">
        <v>558</v>
      </c>
      <c r="K264" s="238"/>
      <c r="L264" s="238"/>
      <c r="M264" s="238"/>
      <c r="N264" s="238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B266" s="217" t="s">
        <v>779</v>
      </c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A273" s="218"/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A274" s="218"/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A275" s="53"/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</sheetData>
  <autoFilter ref="R1:R271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6 K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2022-09-07T02:41:29Z</dcterms:modified>
</cp:coreProperties>
</file>