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F&amp;O)'!$R$1:$R$285</definedName>
  </definedNames>
  <calcPr calcId="152511"/>
</workbook>
</file>

<file path=xl/calcChain.xml><?xml version="1.0" encoding="utf-8"?>
<calcChain xmlns="http://schemas.openxmlformats.org/spreadsheetml/2006/main">
  <c r="L17" i="6" l="1"/>
  <c r="L16" i="6"/>
  <c r="L10" i="6"/>
  <c r="L41" i="6"/>
  <c r="L40" i="6"/>
  <c r="L39" i="6"/>
  <c r="L37" i="6"/>
  <c r="L56" i="6"/>
  <c r="L54" i="6"/>
  <c r="L53" i="6"/>
  <c r="L52" i="6"/>
  <c r="L51" i="6"/>
  <c r="M70" i="6"/>
  <c r="M69" i="6"/>
  <c r="M68" i="6"/>
  <c r="M67" i="6"/>
  <c r="M64" i="6"/>
  <c r="M65" i="6"/>
  <c r="M66" i="6"/>
  <c r="M63" i="6"/>
  <c r="P18" i="6" l="1"/>
  <c r="P23" i="6"/>
  <c r="K37" i="6"/>
  <c r="M37" i="6" s="1"/>
  <c r="K56" i="6"/>
  <c r="M56" i="6" l="1"/>
  <c r="K70" i="6"/>
  <c r="K54" i="6"/>
  <c r="K41" i="6"/>
  <c r="K63" i="6"/>
  <c r="K66" i="6"/>
  <c r="K69" i="6"/>
  <c r="K68" i="6"/>
  <c r="M54" i="6" l="1"/>
  <c r="M41" i="6"/>
  <c r="K65" i="6"/>
  <c r="K67" i="6"/>
  <c r="K16" i="6"/>
  <c r="K53" i="6"/>
  <c r="K17" i="6"/>
  <c r="K51" i="6"/>
  <c r="K64" i="6"/>
  <c r="M17" i="6" l="1"/>
  <c r="M16" i="6"/>
  <c r="M53" i="6"/>
  <c r="M51" i="6"/>
  <c r="K40" i="6"/>
  <c r="P19" i="6"/>
  <c r="P20" i="6"/>
  <c r="P21" i="6"/>
  <c r="P22" i="6"/>
  <c r="K10" i="6"/>
  <c r="M10" i="6" l="1"/>
  <c r="M40" i="6"/>
  <c r="K39" i="6"/>
  <c r="M39" i="6" s="1"/>
  <c r="K52" i="6"/>
  <c r="M52" i="6" l="1"/>
  <c r="D7" i="5"/>
  <c r="M7" i="6"/>
  <c r="P15" i="6" l="1"/>
  <c r="P13" i="6" l="1"/>
  <c r="P14" i="6"/>
  <c r="K272" i="6" l="1"/>
  <c r="L272" i="6" s="1"/>
  <c r="P12" i="6" l="1"/>
  <c r="P11" i="6" l="1"/>
  <c r="K269" i="6" l="1"/>
  <c r="L269" i="6" s="1"/>
  <c r="K273" i="6" l="1"/>
  <c r="L273" i="6" s="1"/>
  <c r="K268" i="6"/>
  <c r="L268" i="6" s="1"/>
  <c r="K267" i="6"/>
  <c r="L267" i="6" s="1"/>
  <c r="K265" i="6"/>
  <c r="L265" i="6" s="1"/>
  <c r="H263" i="6"/>
  <c r="K263" i="6" s="1"/>
  <c r="L263" i="6" s="1"/>
  <c r="K262" i="6"/>
  <c r="L262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F225" i="6"/>
  <c r="K225" i="6" s="1"/>
  <c r="L225" i="6" s="1"/>
  <c r="F224" i="6"/>
  <c r="K224" i="6" s="1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4" i="6"/>
  <c r="L204" i="6" s="1"/>
  <c r="K203" i="6"/>
  <c r="L203" i="6" s="1"/>
  <c r="F202" i="6"/>
  <c r="K202" i="6" s="1"/>
  <c r="L202" i="6" s="1"/>
  <c r="K201" i="6"/>
  <c r="L201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6" i="6"/>
  <c r="L176" i="6" s="1"/>
  <c r="K174" i="6"/>
  <c r="L174" i="6" s="1"/>
  <c r="K172" i="6"/>
  <c r="L172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L156" i="6" s="1"/>
  <c r="K155" i="6"/>
  <c r="L155" i="6" s="1"/>
  <c r="F154" i="6"/>
  <c r="K154" i="6" s="1"/>
  <c r="L154" i="6" s="1"/>
  <c r="H153" i="6"/>
  <c r="K153" i="6" s="1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H119" i="6"/>
  <c r="K119" i="6" s="1"/>
  <c r="L119" i="6" s="1"/>
  <c r="F118" i="6"/>
  <c r="K118" i="6" s="1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6" i="4"/>
  <c r="K6" i="3"/>
</calcChain>
</file>

<file path=xl/sharedStrings.xml><?xml version="1.0" encoding="utf-8"?>
<sst xmlns="http://schemas.openxmlformats.org/spreadsheetml/2006/main" count="3018" uniqueCount="1131">
  <si>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</si>
  <si>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</si>
  <si>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</si>
  <si>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</si>
  <si>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</si>
  <si>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</si>
  <si>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</si>
  <si>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</si>
  <si>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</si>
  <si>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</si>
  <si>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</si>
  <si>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</si>
  <si>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</si>
  <si>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</si>
  <si>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</si>
  <si>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</si>
  <si>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</si>
  <si>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</si>
  <si>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</si>
  <si>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</si>
  <si>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</si>
  <si>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</si>
  <si>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</si>
  <si>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</si>
  <si>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</si>
  <si>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</si>
  <si>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</si>
  <si>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</si>
  <si>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</si>
  <si>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</si>
  <si>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</si>
  <si>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</si>
  <si>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</si>
  <si>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</si>
  <si>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</si>
  <si>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</si>
  <si>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</si>
  <si>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</si>
  <si>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</si>
  <si>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</si>
  <si>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</si>
  <si>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</si>
  <si>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</si>
  <si>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</si>
  <si>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</si>
  <si>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</si>
  <si>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</si>
  <si>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</si>
  <si>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</si>
  <si>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</si>
  <si>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</si>
  <si>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</si>
  <si>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</si>
  <si>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</si>
  <si>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</si>
  <si>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</si>
  <si>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</si>
  <si>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</si>
  <si>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</si>
  <si>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</si>
  <si>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</si>
  <si>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</si>
  <si>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</si>
  <si>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</si>
  <si>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</si>
  <si>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</si>
  <si>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</si>
  <si>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</si>
  <si>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</si>
  <si>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</si>
  <si>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</si>
  <si>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</si>
  <si>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</si>
  <si>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</si>
  <si>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</si>
  <si>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</si>
  <si>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</si>
  <si>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</si>
  <si>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</si>
  <si>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</si>
  <si>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</si>
  <si>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</si>
  <si>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</si>
  <si>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</si>
  <si>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</si>
  <si>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</si>
  <si>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</si>
  <si>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</si>
  <si>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</si>
  <si>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</si>
  <si>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</si>
  <si>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</si>
  <si>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</si>
  <si>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</si>
  <si>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</si>
  <si>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</si>
  <si>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</si>
  <si>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</si>
  <si>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</si>
  <si>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</si>
  <si>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</si>
  <si>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</si>
  <si>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</si>
  <si>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</si>
  <si>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</si>
  <si>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</si>
  <si>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</si>
  <si>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</si>
  <si>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</si>
  <si>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</si>
  <si>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</si>
  <si>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</si>
  <si>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</si>
  <si>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</si>
  <si>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</si>
  <si>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</si>
  <si>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</si>
  <si>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</si>
  <si>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</si>
  <si>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</si>
  <si>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</si>
  <si>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</si>
  <si>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</si>
  <si>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</si>
  <si>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</si>
  <si>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</si>
  <si>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</si>
  <si>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</si>
  <si>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</si>
  <si>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</si>
  <si>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</si>
  <si>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</si>
  <si>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</si>
  <si>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</si>
  <si>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</si>
  <si>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</si>
  <si>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</si>
  <si>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</si>
  <si>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</si>
  <si>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</si>
  <si>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</si>
  <si>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</si>
  <si>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</si>
  <si>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</si>
  <si>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</si>
  <si>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</si>
  <si>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</si>
  <si>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</si>
  <si>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</si>
  <si>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</si>
  <si>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</si>
  <si>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</si>
  <si>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</si>
  <si>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</si>
  <si>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</si>
  <si>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</si>
  <si>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</si>
  <si>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</si>
  <si>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</si>
  <si>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</si>
  <si>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</si>
  <si>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</si>
  <si>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</si>
  <si>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</si>
  <si>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</si>
  <si>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</si>
  <si>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</si>
  <si>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</si>
  <si>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</si>
  <si>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</si>
  <si>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</si>
  <si>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</si>
  <si>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</si>
  <si>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</si>
  <si>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</si>
  <si>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</si>
  <si>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</si>
  <si>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</si>
  <si>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</si>
  <si>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</si>
  <si>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</si>
  <si>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</si>
  <si>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</si>
  <si>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</si>
  <si>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</si>
  <si>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</si>
  <si>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</si>
  <si>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</si>
  <si>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</si>
  <si>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</si>
  <si>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</si>
  <si>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</si>
  <si>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</si>
  <si>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</si>
  <si>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</si>
  <si>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</si>
  <si>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</si>
  <si>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</si>
  <si>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</si>
  <si>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</si>
  <si>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</si>
  <si>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</si>
  <si>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</si>
  <si>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</si>
  <si>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</si>
  <si>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</si>
  <si>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</si>
  <si>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</si>
  <si>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</si>
  <si>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</si>
  <si>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</si>
  <si>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</si>
  <si>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</si>
  <si>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</si>
  <si>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</si>
  <si>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</si>
  <si>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</si>
  <si>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</si>
  <si>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</si>
  <si>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</si>
  <si>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</si>
  <si>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</si>
  <si>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</si>
  <si>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</si>
  <si>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</si>
  <si>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</si>
  <si>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</si>
  <si>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</si>
  <si>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</si>
  <si>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</si>
  <si>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</si>
  <si>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</si>
  <si>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</si>
  <si>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</si>
  <si>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</si>
  <si>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</si>
  <si>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</si>
  <si>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</si>
  <si>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</si>
  <si>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</si>
  <si>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</si>
  <si>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</si>
  <si>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</si>
  <si>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</si>
  <si>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</si>
  <si>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</si>
  <si>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</si>
  <si>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</si>
  <si>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</si>
  <si>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</si>
  <si>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</si>
  <si>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</si>
  <si>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</si>
  <si>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</si>
  <si>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</si>
  <si>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</si>
  <si>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</si>
  <si>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</si>
  <si>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</si>
  <si>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</si>
  <si>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</si>
  <si>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</si>
  <si>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</si>
  <si>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</si>
  <si>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</si>
  <si>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</si>
  <si>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</si>
  <si>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</si>
  <si>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</si>
  <si>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</si>
  <si>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</si>
  <si>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</si>
  <si>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</si>
  <si>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</si>
  <si>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</si>
  <si>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</si>
  <si>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</si>
  <si>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</si>
  <si>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</si>
  <si>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</si>
  <si>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</si>
  <si>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</si>
  <si>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</si>
  <si>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</si>
  <si>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</si>
  <si>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</si>
  <si>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</si>
  <si>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</si>
  <si>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</si>
  <si>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</si>
  <si>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</si>
  <si>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</si>
  <si>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</si>
  <si>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</si>
  <si>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</si>
  <si>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</si>
  <si>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</si>
  <si>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</si>
  <si>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</si>
  <si>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</si>
  <si>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</si>
  <si>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</si>
  <si>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</si>
  <si>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</si>
  <si>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</si>
  <si>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</si>
  <si>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</si>
  <si>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</si>
  <si>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</si>
  <si>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</si>
  <si>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</si>
  <si>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</si>
  <si>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</si>
  <si>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</si>
  <si>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</si>
  <si>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</si>
  <si>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</si>
  <si>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</si>
  <si>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</si>
  <si>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</si>
  <si>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</si>
  <si>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</si>
  <si>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</si>
  <si>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</si>
  <si>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</si>
  <si>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</si>
  <si>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</si>
  <si>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</si>
  <si>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</si>
  <si>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</si>
  <si>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</si>
  <si>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</si>
  <si>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</si>
  <si>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</si>
  <si>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</si>
  <si>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</si>
  <si>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</si>
  <si>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</si>
  <si>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</si>
  <si>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</si>
  <si>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</si>
  <si>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</si>
  <si>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</si>
  <si>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</si>
  <si>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</si>
  <si>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</si>
  <si>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</si>
  <si>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</si>
  <si>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</si>
  <si>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</si>
  <si>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</si>
  <si>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</si>
  <si>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</si>
  <si>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</si>
  <si>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</si>
  <si>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</si>
  <si>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</si>
  <si>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</si>
  <si>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</si>
  <si>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</si>
  <si>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</si>
  <si>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</si>
  <si>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</si>
  <si>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</si>
  <si>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</si>
  <si>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</si>
  <si>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</si>
  <si>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</si>
  <si>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</si>
  <si>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</si>
  <si>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</si>
  <si>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</si>
  <si>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</si>
  <si>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</si>
  <si>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</si>
  <si>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</si>
  <si>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</si>
  <si>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</si>
  <si>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</si>
  <si>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</si>
  <si>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</si>
  <si>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</si>
  <si>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</si>
  <si>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</si>
  <si>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</si>
  <si>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</si>
  <si>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</si>
  <si>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</si>
  <si>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</si>
  <si>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</si>
  <si>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</si>
  <si>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</si>
  <si>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</si>
  <si>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</si>
  <si>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</si>
  <si>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</si>
  <si>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</si>
  <si>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</si>
  <si>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</si>
  <si>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</si>
  <si>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</si>
  <si>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</si>
  <si>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</si>
  <si>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</si>
  <si>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</si>
  <si>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</si>
  <si>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</si>
  <si>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</si>
  <si>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</si>
  <si>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</si>
  <si>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</si>
  <si>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</si>
  <si>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</si>
  <si>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</si>
  <si>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</si>
  <si>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</si>
  <si>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</si>
  <si>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</si>
  <si>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</si>
  <si>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</si>
  <si>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</si>
  <si>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</si>
  <si>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</si>
  <si>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</si>
  <si>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</si>
  <si>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</si>
  <si>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</si>
  <si>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</si>
  <si>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</si>
  <si>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</si>
  <si>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</si>
  <si>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</si>
  <si>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</si>
  <si>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</si>
  <si>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</si>
  <si>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</si>
  <si>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</si>
  <si>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</si>
  <si>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</si>
  <si>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</si>
  <si>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</si>
  <si>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</si>
  <si>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</si>
  <si>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</si>
  <si>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</si>
  <si>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</si>
  <si>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</si>
  <si>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</si>
  <si>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</si>
  <si>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</si>
  <si>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</si>
  <si>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</si>
  <si>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</si>
  <si>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</si>
  <si>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</si>
  <si>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</si>
  <si>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</si>
  <si>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</si>
  <si>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</si>
  <si>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</si>
  <si>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</si>
  <si>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</si>
  <si>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</si>
  <si>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</si>
  <si>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</si>
  <si>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</si>
  <si>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</si>
  <si>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</si>
  <si>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</si>
  <si>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</si>
  <si>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</si>
  <si>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</si>
  <si>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</si>
  <si>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</si>
  <si>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</si>
  <si>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</si>
  <si>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</si>
  <si>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</si>
  <si>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</si>
  <si>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</si>
  <si>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</si>
  <si>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</si>
  <si>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</si>
  <si>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</si>
  <si>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</si>
  <si>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</si>
  <si>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</si>
  <si>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</si>
  <si>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</si>
  <si>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</si>
  <si>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</si>
  <si>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</si>
  <si>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</si>
  <si>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</si>
  <si>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</si>
  <si>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</si>
  <si>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</si>
  <si>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</si>
  <si>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</si>
  <si>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</si>
  <si>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</si>
  <si>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</si>
  <si>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</si>
  <si>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</si>
  <si>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</si>
  <si>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</si>
  <si>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</si>
  <si>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</si>
  <si>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</si>
  <si>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</si>
  <si>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</si>
  <si>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</si>
  <si>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</si>
  <si>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</si>
  <si>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</si>
  <si>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</si>
  <si>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</si>
  <si>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</si>
  <si>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</si>
  <si>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</si>
  <si>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</si>
  <si>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</si>
  <si>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</si>
  <si>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</si>
  <si>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</si>
  <si>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</si>
  <si>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</si>
  <si>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</si>
  <si>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</si>
  <si>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</si>
  <si>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</si>
  <si>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</si>
  <si>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</si>
  <si>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</si>
  <si>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</si>
  <si>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</si>
  <si>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</si>
  <si>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</si>
  <si>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</si>
  <si>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</si>
  <si>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</si>
  <si>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</si>
  <si>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</si>
  <si>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</si>
  <si>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</si>
  <si>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</si>
  <si>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</si>
  <si>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</si>
  <si>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</si>
  <si>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</si>
  <si>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</si>
  <si>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</si>
  <si>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</si>
  <si>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</si>
  <si>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</si>
  <si>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</si>
  <si>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</si>
  <si>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</si>
  <si>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</si>
  <si>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</si>
  <si>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</si>
  <si>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</si>
  <si>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</si>
  <si>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</si>
  <si>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</si>
  <si>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</si>
  <si>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</si>
  <si>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</si>
  <si>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</si>
  <si>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</si>
  <si>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</si>
  <si>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</si>
  <si>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</si>
  <si>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</si>
  <si>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</si>
  <si>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</si>
  <si>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</si>
  <si>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</si>
  <si>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</si>
  <si>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</si>
  <si>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</si>
  <si>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</si>
  <si>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</si>
  <si>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</si>
  <si>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</si>
  <si>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</si>
  <si>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</si>
  <si>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</si>
  <si>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</si>
  <si>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</si>
  <si>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</si>
  <si>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</si>
  <si>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</si>
  <si>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</si>
  <si>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</si>
  <si>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</si>
  <si>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</si>
  <si>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</si>
  <si>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</si>
  <si>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</si>
  <si>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</si>
  <si>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</si>
  <si>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</si>
  <si>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</si>
  <si>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</si>
  <si>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</si>
  <si>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</si>
  <si>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</si>
  <si>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</si>
  <si>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</si>
  <si>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</si>
  <si>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</si>
  <si>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</si>
  <si>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</si>
  <si>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</si>
  <si>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</si>
  <si>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</si>
  <si>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</si>
  <si>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</si>
  <si>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</si>
  <si>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</si>
  <si>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</si>
  <si>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</si>
  <si>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</si>
  <si>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</si>
  <si>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</si>
  <si>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</si>
  <si>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</si>
  <si>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</si>
  <si>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</si>
  <si>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</si>
  <si>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</si>
  <si>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</si>
  <si>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</si>
  <si>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</si>
  <si>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</si>
  <si>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</si>
  <si>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</si>
  <si>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</si>
  <si>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</si>
  <si>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</si>
  <si>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</si>
  <si>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</si>
  <si>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</si>
  <si>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</si>
  <si>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</si>
  <si>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</si>
  <si>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</si>
  <si>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</si>
  <si>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</si>
  <si>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</si>
  <si>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</si>
  <si>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</si>
  <si>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</si>
  <si>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</si>
  <si>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</si>
  <si>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</si>
  <si>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</si>
  <si>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</si>
  <si>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</si>
  <si>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</si>
  <si>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</si>
  <si>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</si>
  <si>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</si>
  <si>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</si>
  <si>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</si>
  <si>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</si>
  <si>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</si>
  <si>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</si>
  <si>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</si>
  <si>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</si>
  <si>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</si>
  <si>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</si>
  <si>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</si>
  <si>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</si>
  <si>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</si>
  <si>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</si>
  <si>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</si>
  <si>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</si>
  <si>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</si>
  <si>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</si>
  <si>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</si>
  <si>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</si>
  <si>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</si>
  <si>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</si>
  <si>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</si>
  <si>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</si>
  <si>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</si>
  <si>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</si>
  <si>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</si>
  <si>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</si>
  <si>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</si>
  <si>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</si>
  <si>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</si>
  <si>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</si>
  <si>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</si>
  <si>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</si>
  <si>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</si>
  <si>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</si>
  <si>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</si>
  <si>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</si>
  <si>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</si>
  <si>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</si>
  <si>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</si>
  <si>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</si>
  <si>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</si>
  <si>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</si>
  <si>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</si>
  <si>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</si>
  <si>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</si>
  <si>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</si>
  <si>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</si>
  <si>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</si>
  <si>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</si>
  <si>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</si>
  <si>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</si>
  <si>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</si>
  <si>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</si>
  <si>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</si>
  <si>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</si>
  <si>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</si>
  <si>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</si>
  <si>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</si>
  <si>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</si>
  <si>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</si>
  <si>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</si>
  <si>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</si>
  <si>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</si>
  <si>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</si>
  <si>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</si>
  <si>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</si>
  <si>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</si>
  <si>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</si>
  <si>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</si>
  <si>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</si>
  <si>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</si>
  <si>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</si>
  <si>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</si>
  <si>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</si>
  <si>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</si>
  <si>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</si>
  <si>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</si>
  <si>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</si>
  <si>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</si>
  <si>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</si>
  <si>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</si>
  <si>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</si>
  <si>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</si>
  <si>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</si>
  <si>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</si>
  <si>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</si>
  <si>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</si>
  <si>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</si>
  <si>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</si>
  <si>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</si>
  <si>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</si>
  <si>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</si>
  <si>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</si>
  <si>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</si>
  <si>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</si>
  <si>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</si>
  <si>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</si>
  <si>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</si>
  <si>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</si>
  <si>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</si>
  <si>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</si>
  <si>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</si>
  <si>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</si>
  <si>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</si>
  <si>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</si>
  <si>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</si>
  <si>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</si>
  <si>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</si>
  <si>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</si>
  <si>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</si>
  <si>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</si>
  <si>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</si>
  <si>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</si>
  <si>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</si>
  <si>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</si>
  <si>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</si>
  <si>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</si>
  <si>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</si>
  <si>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</si>
  <si>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</si>
  <si>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</si>
  <si>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</si>
  <si>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</si>
  <si>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</si>
  <si>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</si>
  <si>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</si>
  <si>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</si>
  <si>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</si>
  <si>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</si>
  <si>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</si>
  <si>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</si>
  <si>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</si>
  <si>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</si>
  <si>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</si>
  <si>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</si>
  <si>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</si>
  <si>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</si>
  <si>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</si>
  <si>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</si>
  <si>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</si>
  <si>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</si>
  <si>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</si>
  <si>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</si>
  <si>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</si>
  <si>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</si>
  <si>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</si>
  <si>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</si>
  <si>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</si>
  <si>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</si>
  <si>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</si>
  <si>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</si>
  <si>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</si>
  <si>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</si>
  <si>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</si>
  <si>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</si>
  <si>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</si>
  <si>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</si>
  <si>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</si>
  <si>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</si>
  <si>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</si>
  <si>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</si>
  <si>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</si>
  <si>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</si>
  <si>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</si>
  <si>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</si>
  <si>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</si>
  <si>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</si>
  <si>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</si>
  <si>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</si>
  <si>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</si>
  <si>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</si>
  <si>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</si>
  <si>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</si>
  <si>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</si>
  <si>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</si>
  <si>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</si>
  <si>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</si>
  <si>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</si>
  <si>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</si>
  <si>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</si>
  <si>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</si>
  <si>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</si>
  <si>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</si>
  <si>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</si>
  <si>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</si>
  <si>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</si>
  <si>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</si>
  <si>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</si>
  <si>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</si>
  <si>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</si>
  <si>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</si>
  <si>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</si>
  <si>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</si>
  <si>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</si>
  <si>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</si>
  <si>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</si>
  <si>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</si>
  <si>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</si>
  <si>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</si>
  <si>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</si>
  <si>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</si>
  <si>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</si>
  <si>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</si>
  <si>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</si>
  <si>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</si>
  <si>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</si>
  <si>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</si>
  <si>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</si>
  <si>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</si>
  <si>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</si>
  <si>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</si>
  <si>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</si>
  <si>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</si>
  <si>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</si>
  <si>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</si>
  <si>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</si>
  <si>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</si>
  <si>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</si>
  <si>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</si>
  <si>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</si>
  <si>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</si>
  <si>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250-260</t>
  </si>
  <si>
    <t>1445-1485</t>
  </si>
  <si>
    <t>1595-1655</t>
  </si>
  <si>
    <t>2300-2325</t>
  </si>
  <si>
    <t>105.5-109.5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</si>
  <si>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</si>
  <si>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</si>
  <si>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</si>
  <si>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</si>
  <si>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</si>
  <si>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</si>
  <si>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</si>
  <si>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</si>
  <si>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</si>
  <si>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</si>
  <si>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DIL</t>
  </si>
  <si>
    <t>Debock Industries Limited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</si>
  <si>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</si>
  <si>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</si>
  <si>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</si>
  <si>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</si>
  <si>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</si>
  <si>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</si>
  <si>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</si>
  <si>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</si>
  <si>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170-177</t>
  </si>
  <si>
    <t>190-200</t>
  </si>
  <si>
    <t xml:space="preserve">MARUTI </t>
  </si>
  <si>
    <t>9650-9700</t>
  </si>
  <si>
    <t>10100-10300</t>
  </si>
  <si>
    <t>1945-2045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</si>
  <si>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</si>
  <si>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</si>
  <si>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</si>
  <si>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</si>
  <si>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</si>
  <si>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</si>
  <si>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</si>
  <si>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</si>
  <si>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</si>
  <si>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</si>
  <si>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</si>
  <si>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</si>
  <si>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2970-3100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</si>
  <si>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</si>
  <si>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</si>
  <si>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</si>
  <si>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</si>
  <si>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</si>
  <si>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</si>
  <si>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</si>
  <si>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</si>
  <si>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A S CONFIN PRIVATE LIMITED</t>
  </si>
  <si>
    <t>JAINAM BROKING LIMITED</t>
  </si>
  <si>
    <t>NK SECURITIES RESEARCH PRIVATE LIMITED</t>
  </si>
  <si>
    <t>RPOWER</t>
  </si>
  <si>
    <t>Reliance Power Limited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</si>
  <si>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</si>
  <si>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</si>
  <si>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</si>
  <si>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</si>
  <si>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</si>
  <si>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</si>
  <si>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</si>
  <si>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</si>
  <si>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</si>
  <si>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</si>
  <si>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YUGA STOCKS AND COMMODITIES PRIVATE LIMITED .</t>
  </si>
  <si>
    <t>SOCIETE GENERALE</t>
  </si>
  <si>
    <t>GGL</t>
  </si>
  <si>
    <t>SBLI</t>
  </si>
  <si>
    <t>SKSE SECURITIES LIMITED CORP CM/TM PROP A/C</t>
  </si>
  <si>
    <t>Indiabulls Hsg Fin Ltd</t>
  </si>
  <si>
    <t>RHFL</t>
  </si>
  <si>
    <t>Reliance Home Finance Ltd</t>
  </si>
  <si>
    <t>HI GROWTH CORPORATE SERVICES PVT LTD</t>
  </si>
  <si>
    <t>RELIANCE CAPITAL LTD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</si>
  <si>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</si>
  <si>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</si>
  <si>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</si>
  <si>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</si>
  <si>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</si>
  <si>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</si>
  <si>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</si>
  <si>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</si>
  <si>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</si>
  <si>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</si>
  <si>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</si>
  <si>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</si>
  <si>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</si>
  <si>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</si>
  <si>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</si>
  <si>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</si>
  <si>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</si>
  <si>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</si>
  <si>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</si>
  <si>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ALKOSIGN</t>
  </si>
  <si>
    <t>GCMSECU</t>
  </si>
  <si>
    <t>SANDARV TRADING PRIVATE LIMITED</t>
  </si>
  <si>
    <t>EKLINGJI TRADELINK PRIVATE LIMITED</t>
  </si>
  <si>
    <t>PPL</t>
  </si>
  <si>
    <t>Prakash Pipes Limited</t>
  </si>
  <si>
    <t>SARVESHWAR</t>
  </si>
  <si>
    <t>Sarveshwar Foods Limited</t>
  </si>
  <si>
    <t>SAWARNBHUMI VANIJYA PRIVATE LIMITED</t>
  </si>
  <si>
    <t>640-650</t>
  </si>
  <si>
    <t>Buy&lt;&gt;</t>
  </si>
  <si>
    <t>Loss of Rs.14/-</t>
  </si>
  <si>
    <t>COLPAL AUG FUT</t>
  </si>
  <si>
    <t>2095-2105</t>
  </si>
  <si>
    <t>AMBUJACEM AUG FUT</t>
  </si>
  <si>
    <t>2025-2030</t>
  </si>
  <si>
    <t>480-485</t>
  </si>
  <si>
    <t>Profit of Rs.4.5/-</t>
  </si>
  <si>
    <t>320-321</t>
  </si>
  <si>
    <t>327-330</t>
  </si>
  <si>
    <t>1805-1855</t>
  </si>
  <si>
    <t>2000-2050</t>
  </si>
  <si>
    <t>AAPLUSTRAD</t>
  </si>
  <si>
    <t>AJAY SALVI</t>
  </si>
  <si>
    <t>AHASOLAR</t>
  </si>
  <si>
    <t>WORLD FOODS LLP</t>
  </si>
  <si>
    <t>GOVINDARAJAN</t>
  </si>
  <si>
    <t>AVANCE</t>
  </si>
  <si>
    <t>BIZOTIC</t>
  </si>
  <si>
    <t>CRANEX</t>
  </si>
  <si>
    <t>DHABRIYA</t>
  </si>
  <si>
    <t>MERU INVESTMENT FUND PCC- CELL 1</t>
  </si>
  <si>
    <t>MAHALAXMI BROKERAGE (INDIA) PRIVATE LIMITED</t>
  </si>
  <si>
    <t>MAVEN INDIA FUND</t>
  </si>
  <si>
    <t>INDU JAIN</t>
  </si>
  <si>
    <t>EARUM</t>
  </si>
  <si>
    <t>SAUMIL ARVINDBHAI BHAVNAGARI</t>
  </si>
  <si>
    <t>GALACTICO</t>
  </si>
  <si>
    <t>INDRAWATI ENTERPRISES PRIVATE LIMITED</t>
  </si>
  <si>
    <t>MEENA WASAN</t>
  </si>
  <si>
    <t>GUJARATPOLY</t>
  </si>
  <si>
    <t>HINDTIN</t>
  </si>
  <si>
    <t>BHAVNA RAJIV DADLANI</t>
  </si>
  <si>
    <t>INNOVATUS</t>
  </si>
  <si>
    <t>PURE BROKING PRIVATE LIMITED</t>
  </si>
  <si>
    <t>EPITOME TRADING AND INVESTMENTS</t>
  </si>
  <si>
    <t>SANJAY POPATLAL JAIN</t>
  </si>
  <si>
    <t>MANSI SHARE &amp; STOCK ADVISORS PRIVATE LIMITED</t>
  </si>
  <si>
    <t>ANANT WEALTH CONSULTANTS PRIVATE LIMITED</t>
  </si>
  <si>
    <t>RAJASTHAN GLOBAL SECURITIES PRIVATE LIMITED</t>
  </si>
  <si>
    <t>LATIN MANHARLAL SECURITIES PVT LTD</t>
  </si>
  <si>
    <t>POOJA KAMAL ASRANI</t>
  </si>
  <si>
    <t>MFSINTRCRP</t>
  </si>
  <si>
    <t>SHEELUBEN JIGISHKUMAR VASA</t>
  </si>
  <si>
    <t>MMRUBBR-B</t>
  </si>
  <si>
    <t>MANJU SINGHI</t>
  </si>
  <si>
    <t>PANAFIC</t>
  </si>
  <si>
    <t>ALGOQUANT FINTECH LIMITED .</t>
  </si>
  <si>
    <t>THANGAVEL KANNAN</t>
  </si>
  <si>
    <t>PGFOILQ</t>
  </si>
  <si>
    <t>MANISH SATYANARAYAN NUWAL</t>
  </si>
  <si>
    <t>VICCO PRODUCTS BOMBAY PVT LTD</t>
  </si>
  <si>
    <t>EQUITYINTELLIGENCEINDIA PRIVATELIMITED</t>
  </si>
  <si>
    <t>RELHOME</t>
  </si>
  <si>
    <t>PRAGNYABEN MAHENDRASINH CHAUHAN</t>
  </si>
  <si>
    <t>SHEETAL</t>
  </si>
  <si>
    <t>SONU LAL SAHEB CHAUDHARY</t>
  </si>
  <si>
    <t>PARESH DHIRAJLAL SHAH</t>
  </si>
  <si>
    <t>SIDDHA</t>
  </si>
  <si>
    <t>TARACHAND KOTHARI HUF</t>
  </si>
  <si>
    <t>SONALIS</t>
  </si>
  <si>
    <t>NIRMLABEN SANJAYBHAI PARMAR</t>
  </si>
  <si>
    <t>CHINTAN DINESH SHAH</t>
  </si>
  <si>
    <t>SVJ</t>
  </si>
  <si>
    <t>CAPITAL TRADE LINKS LIMITED</t>
  </si>
  <si>
    <t>DUES MANAGER PRIVATE LIMITED</t>
  </si>
  <si>
    <t>SAROJ GUPTA</t>
  </si>
  <si>
    <t>SYLPH</t>
  </si>
  <si>
    <t>SRESTHA FINVEST LIMITED</t>
  </si>
  <si>
    <t>THINKINK</t>
  </si>
  <si>
    <t>B B COMMERCIAL LTD</t>
  </si>
  <si>
    <t>TITANBIO</t>
  </si>
  <si>
    <t>ANKITGOYAL</t>
  </si>
  <si>
    <t>VISAGAR</t>
  </si>
  <si>
    <t>NIMIT JAYENDRA SHAH</t>
  </si>
  <si>
    <t>MALTI SALVI</t>
  </si>
  <si>
    <t>VMS</t>
  </si>
  <si>
    <t>PANDHARI YADAV (HUF)</t>
  </si>
  <si>
    <t>AGRITECH</t>
  </si>
  <si>
    <t>Agri-Tech (India) Limited</t>
  </si>
  <si>
    <t>BYTES AND PIXELS FINSOFT LLP .</t>
  </si>
  <si>
    <t>SILVER LINE VENTURES PRIVATE LIMITED</t>
  </si>
  <si>
    <t>RAVIRAJ DEVELOPERS LTD</t>
  </si>
  <si>
    <t>ANTGRAPHIC</t>
  </si>
  <si>
    <t>Antarctica Graphics Ltd</t>
  </si>
  <si>
    <t>RAMESH CHEPURI</t>
  </si>
  <si>
    <t>BURNPUR</t>
  </si>
  <si>
    <t>Burnpur Cement Limited</t>
  </si>
  <si>
    <t>PRITHVI  FINMART  PRIVATE LIMITED</t>
  </si>
  <si>
    <t>Dixon Techno (India) Ltd</t>
  </si>
  <si>
    <t>DRONE</t>
  </si>
  <si>
    <t>Drone Destination Limited</t>
  </si>
  <si>
    <t>BHAVESHKUMAR NATVARLAL SHETH</t>
  </si>
  <si>
    <t>YUGA STOCKS AND COMMODITIES PRIVATE LIMITED  .</t>
  </si>
  <si>
    <t>HCC</t>
  </si>
  <si>
    <t>Hindustan Construc Co.</t>
  </si>
  <si>
    <t>NARMADA</t>
  </si>
  <si>
    <t>Narmada Agrobase Limited</t>
  </si>
  <si>
    <t>PINALBEN PRAKASHBHAI PATEL</t>
  </si>
  <si>
    <t>QE SECURITIES</t>
  </si>
  <si>
    <t>RADIANTCMS</t>
  </si>
  <si>
    <t>Radiant Cash Mgmt Ser Ltd</t>
  </si>
  <si>
    <t>TOPGAIN FINANCE PRIVATE LIMITED</t>
  </si>
  <si>
    <t>CITADEL SECURITIES INDIA MARKETS PRIVATE LIMITED</t>
  </si>
  <si>
    <t>SAHASTRAA ADVISORS PRIVATE LIMITED</t>
  </si>
  <si>
    <t>TRANSGLOBAL SECURITIES LTD</t>
  </si>
  <si>
    <t>SAHANA</t>
  </si>
  <si>
    <t>Sahana System Limited</t>
  </si>
  <si>
    <t>ANKIT MAHENDRABHAI PARLESHA</t>
  </si>
  <si>
    <t>SMLISUZU</t>
  </si>
  <si>
    <t>SML Isuzu Limited</t>
  </si>
  <si>
    <t>SRPL-RE</t>
  </si>
  <si>
    <t>Shree Ram Proteins Ltd</t>
  </si>
  <si>
    <t>GOPAL SABHAPATHY REDDY</t>
  </si>
  <si>
    <t>VETO</t>
  </si>
  <si>
    <t>Veto Switchgear Cable Ltd</t>
  </si>
  <si>
    <t>KRONE INVESTMENTS</t>
  </si>
  <si>
    <t>VIKASECO</t>
  </si>
  <si>
    <t>Vikas EcoTech Limited</t>
  </si>
  <si>
    <t>VISHWAS FINCAP SERVICES PRIVATE LIMITED</t>
  </si>
  <si>
    <t>ZIMLAB</t>
  </si>
  <si>
    <t>Zim Laboratories Limited</t>
  </si>
  <si>
    <t>CYBERMEDIA</t>
  </si>
  <si>
    <t>Cyber Media (India) Limit</t>
  </si>
  <si>
    <t>AGARWAL RAVINDER KUMAR</t>
  </si>
  <si>
    <t>CORE4 MARCOM PRIVATE LIMITED</t>
  </si>
  <si>
    <t>ELGIRUBCO</t>
  </si>
  <si>
    <t>Elgi Rubber Co. Ltd</t>
  </si>
  <si>
    <t>DAMODAR PRASAD AGARWAL</t>
  </si>
  <si>
    <t>RHL</t>
  </si>
  <si>
    <t>Robust Hotels Limited</t>
  </si>
  <si>
    <t>ENNDEE STOCKS PRIVATE LIMITED</t>
  </si>
  <si>
    <t>BSEL INFRASTRUCTURE REALTY LTD</t>
  </si>
  <si>
    <t>SHREEJI CAPITAL AND FINANCE LIMITED</t>
  </si>
  <si>
    <t>ARUNIS ABODE LIMITED</t>
  </si>
  <si>
    <t>SHRITECH</t>
  </si>
  <si>
    <t>Shri Techtex Limited</t>
  </si>
  <si>
    <t>SUNFLOWER BROKING PRIVATE LIMITED</t>
  </si>
  <si>
    <t>TARA CAPITAL PARTNERS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</si>
</sst>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40" fillId="0" borderId="0" applyFont="0" applyFill="0" applyBorder="0" applyAlignment="0" applyProtection="0"/>
    <xf numFmtId="0" fontId="1" fillId="0" borderId="24"/>
  </cellStyleXfs>
  <cellXfs count="36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16" fontId="37" fillId="0" borderId="32" xfId="0" applyNumberFormat="1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0" fontId="37" fillId="17" borderId="7" xfId="0" applyFont="1" applyFill="1" applyBorder="1" applyAlignment="1">
      <alignment horizontal="center" vertical="center"/>
    </xf>
    <xf numFmtId="166" fontId="36" fillId="17" borderId="2" xfId="0" applyNumberFormat="1" applyFont="1" applyFill="1" applyBorder="1" applyAlignment="1">
      <alignment horizontal="center" vertical="center"/>
    </xf>
    <xf numFmtId="0" fontId="37" fillId="18" borderId="7" xfId="0" applyFont="1" applyFill="1" applyBorder="1" applyAlignment="1">
      <alignment horizontal="center" vertical="center"/>
    </xf>
    <xf numFmtId="165" fontId="36" fillId="17" borderId="7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9" borderId="2" xfId="0" applyFont="1" applyFill="1" applyBorder="1" applyAlignment="1">
      <alignment horizontal="center" vertical="center"/>
    </xf>
    <xf numFmtId="2" fontId="37" fillId="19" borderId="2" xfId="0" applyNumberFormat="1" applyFont="1" applyFill="1" applyBorder="1" applyAlignment="1">
      <alignment horizontal="center" vertical="center"/>
    </xf>
    <xf numFmtId="10" fontId="37" fillId="19" borderId="2" xfId="0" applyNumberFormat="1" applyFont="1" applyFill="1" applyBorder="1" applyAlignment="1">
      <alignment horizontal="center" vertical="center" wrapText="1"/>
    </xf>
    <xf numFmtId="0" fontId="37" fillId="19" borderId="20" xfId="0" applyFont="1" applyFill="1" applyBorder="1" applyAlignment="1">
      <alignment horizontal="center" vertical="center"/>
    </xf>
    <xf numFmtId="16" fontId="37" fillId="19" borderId="3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45145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v>45134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6" t="s">
        <v>16</v>
      </c>
      <c r="B9" s="358" t="s">
        <v>17</v>
      </c>
      <c r="C9" s="358" t="s">
        <v>18</v>
      </c>
      <c r="D9" s="358" t="s">
        <v>19</v>
      </c>
      <c r="E9" s="26" t="s">
        <v>20</v>
      </c>
      <c r="F9" s="26" t="s">
        <v>21</v>
      </c>
      <c r="G9" s="353" t="s">
        <v>22</v>
      </c>
      <c r="H9" s="354"/>
      <c r="I9" s="355"/>
      <c r="J9" s="353" t="s">
        <v>23</v>
      </c>
      <c r="K9" s="354"/>
      <c r="L9" s="355"/>
      <c r="M9" s="26"/>
      <c r="N9" s="27"/>
      <c r="O9" s="27"/>
      <c r="P9" s="27"/>
    </row>
    <row r="10" spans="1:16" ht="38.25">
      <c r="A10" s="357"/>
      <c r="B10" s="359"/>
      <c r="C10" s="359"/>
      <c r="D10" s="35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19576.25</v>
      </c>
      <c r="F11" s="35">
        <v>19553</v>
      </c>
      <c r="G11" s="36">
        <v>19509.349999999999</v>
      </c>
      <c r="H11" s="36">
        <v>19442.449999999997</v>
      </c>
      <c r="I11" s="36">
        <v>19398.799999999996</v>
      </c>
      <c r="J11" s="36">
        <v>19619.900000000001</v>
      </c>
      <c r="K11" s="36">
        <v>19663.550000000003</v>
      </c>
      <c r="L11" s="36">
        <v>19730.450000000004</v>
      </c>
      <c r="M11" s="37">
        <v>19596.650000000001</v>
      </c>
      <c r="N11" s="37">
        <v>19486.099999999999</v>
      </c>
      <c r="O11" s="261">
        <v>13055850</v>
      </c>
      <c r="P11" s="263">
        <v>3.564020291039182E-2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45001.599999999999</v>
      </c>
      <c r="F12" s="38">
        <v>44950.183333333327</v>
      </c>
      <c r="G12" s="39">
        <v>44672.416666666657</v>
      </c>
      <c r="H12" s="39">
        <v>44343.23333333333</v>
      </c>
      <c r="I12" s="39">
        <v>44065.46666666666</v>
      </c>
      <c r="J12" s="39">
        <v>45279.366666666654</v>
      </c>
      <c r="K12" s="39">
        <v>45557.133333333331</v>
      </c>
      <c r="L12" s="39">
        <v>45886.316666666651</v>
      </c>
      <c r="M12" s="31">
        <v>45227.95</v>
      </c>
      <c r="N12" s="31">
        <v>44621</v>
      </c>
      <c r="O12" s="262">
        <v>2007660</v>
      </c>
      <c r="P12" s="263">
        <v>-2.1128769207140925E-2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20082.05</v>
      </c>
      <c r="F13" s="38">
        <v>20049.716666666667</v>
      </c>
      <c r="G13" s="39">
        <v>19974.483333333334</v>
      </c>
      <c r="H13" s="39">
        <v>19866.916666666668</v>
      </c>
      <c r="I13" s="39">
        <v>19791.683333333334</v>
      </c>
      <c r="J13" s="39">
        <v>20157.283333333333</v>
      </c>
      <c r="K13" s="39">
        <v>20232.51666666667</v>
      </c>
      <c r="L13" s="39">
        <v>20340.083333333332</v>
      </c>
      <c r="M13" s="31">
        <v>20124.95</v>
      </c>
      <c r="N13" s="31">
        <v>19942.150000000001</v>
      </c>
      <c r="O13" s="262">
        <v>62520</v>
      </c>
      <c r="P13" s="264">
        <v>-0.13931718061674009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8585.35</v>
      </c>
      <c r="F14" s="38">
        <v>8565.8333333333339</v>
      </c>
      <c r="G14" s="39">
        <v>8521.3666666666686</v>
      </c>
      <c r="H14" s="39">
        <v>8457.383333333335</v>
      </c>
      <c r="I14" s="39">
        <v>8412.9166666666697</v>
      </c>
      <c r="J14" s="39">
        <v>8629.8166666666675</v>
      </c>
      <c r="K14" s="39">
        <v>8674.283333333331</v>
      </c>
      <c r="L14" s="39">
        <v>8738.2666666666664</v>
      </c>
      <c r="M14" s="31">
        <v>8610.2999999999993</v>
      </c>
      <c r="N14" s="31">
        <v>8501.85</v>
      </c>
      <c r="O14" s="262">
        <v>78750</v>
      </c>
      <c r="P14" s="264">
        <v>0.1487964989059081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476.4</v>
      </c>
      <c r="F15" s="38">
        <v>477.48333333333335</v>
      </c>
      <c r="G15" s="39">
        <v>474.4666666666667</v>
      </c>
      <c r="H15" s="39">
        <v>472.53333333333336</v>
      </c>
      <c r="I15" s="39">
        <v>469.51666666666671</v>
      </c>
      <c r="J15" s="39">
        <v>479.41666666666669</v>
      </c>
      <c r="K15" s="39">
        <v>482.43333333333334</v>
      </c>
      <c r="L15" s="39">
        <v>484.36666666666667</v>
      </c>
      <c r="M15" s="31">
        <v>480.5</v>
      </c>
      <c r="N15" s="31">
        <v>475.55</v>
      </c>
      <c r="O15" s="262">
        <v>11132000</v>
      </c>
      <c r="P15" s="263">
        <v>1.0897203051216855E-2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4461.3</v>
      </c>
      <c r="F16" s="38">
        <v>4428.4333333333334</v>
      </c>
      <c r="G16" s="39">
        <v>4382.8666666666668</v>
      </c>
      <c r="H16" s="39">
        <v>4304.4333333333334</v>
      </c>
      <c r="I16" s="39">
        <v>4258.8666666666668</v>
      </c>
      <c r="J16" s="39">
        <v>4506.8666666666668</v>
      </c>
      <c r="K16" s="39">
        <v>4552.4333333333343</v>
      </c>
      <c r="L16" s="39">
        <v>4630.8666666666668</v>
      </c>
      <c r="M16" s="31">
        <v>4474</v>
      </c>
      <c r="N16" s="31">
        <v>4350</v>
      </c>
      <c r="O16" s="262">
        <v>1436500</v>
      </c>
      <c r="P16" s="263">
        <v>3.3267397950008992E-2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24047</v>
      </c>
      <c r="F17" s="38">
        <v>24237.566666666666</v>
      </c>
      <c r="G17" s="39">
        <v>23784.533333333333</v>
      </c>
      <c r="H17" s="39">
        <v>23522.066666666666</v>
      </c>
      <c r="I17" s="39">
        <v>23069.033333333333</v>
      </c>
      <c r="J17" s="39">
        <v>24500.033333333333</v>
      </c>
      <c r="K17" s="39">
        <v>24953.066666666666</v>
      </c>
      <c r="L17" s="39">
        <v>25215.533333333333</v>
      </c>
      <c r="M17" s="31">
        <v>24690.6</v>
      </c>
      <c r="N17" s="31">
        <v>23975.1</v>
      </c>
      <c r="O17" s="262">
        <v>74240</v>
      </c>
      <c r="P17" s="263">
        <v>6.4830751577739529E-2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187.7</v>
      </c>
      <c r="F18" s="38">
        <v>189.81666666666669</v>
      </c>
      <c r="G18" s="39">
        <v>184.38333333333338</v>
      </c>
      <c r="H18" s="39">
        <v>181.06666666666669</v>
      </c>
      <c r="I18" s="39">
        <v>175.63333333333338</v>
      </c>
      <c r="J18" s="39">
        <v>193.13333333333338</v>
      </c>
      <c r="K18" s="39">
        <v>198.56666666666672</v>
      </c>
      <c r="L18" s="39">
        <v>201.88333333333338</v>
      </c>
      <c r="M18" s="31">
        <v>195.25</v>
      </c>
      <c r="N18" s="31">
        <v>186.5</v>
      </c>
      <c r="O18" s="262">
        <v>25363800</v>
      </c>
      <c r="P18" s="263">
        <v>0.13508941517641374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210.9</v>
      </c>
      <c r="F19" s="38">
        <v>214.18333333333331</v>
      </c>
      <c r="G19" s="39">
        <v>201.91666666666663</v>
      </c>
      <c r="H19" s="39">
        <v>192.93333333333331</v>
      </c>
      <c r="I19" s="39">
        <v>180.66666666666663</v>
      </c>
      <c r="J19" s="39">
        <v>223.16666666666663</v>
      </c>
      <c r="K19" s="39">
        <v>235.43333333333334</v>
      </c>
      <c r="L19" s="39">
        <v>244.41666666666663</v>
      </c>
      <c r="M19" s="31">
        <v>226.45</v>
      </c>
      <c r="N19" s="31">
        <v>205.2</v>
      </c>
      <c r="O19" s="262">
        <v>29382600</v>
      </c>
      <c r="P19" s="263">
        <v>5.7057337947806569E-2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2052.1999999999998</v>
      </c>
      <c r="F20" s="38">
        <v>2048.7166666666667</v>
      </c>
      <c r="G20" s="39">
        <v>2031.3333333333335</v>
      </c>
      <c r="H20" s="39">
        <v>2010.4666666666667</v>
      </c>
      <c r="I20" s="39">
        <v>1993.0833333333335</v>
      </c>
      <c r="J20" s="39">
        <v>2069.5833333333335</v>
      </c>
      <c r="K20" s="39">
        <v>2086.9666666666667</v>
      </c>
      <c r="L20" s="39">
        <v>2107.8333333333335</v>
      </c>
      <c r="M20" s="31">
        <v>2066.1</v>
      </c>
      <c r="N20" s="31">
        <v>2027.85</v>
      </c>
      <c r="O20" s="262">
        <v>6453600</v>
      </c>
      <c r="P20" s="263">
        <v>-5.9149722735674674E-3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2553.15</v>
      </c>
      <c r="F21" s="38">
        <v>2546.25</v>
      </c>
      <c r="G21" s="39">
        <v>2519.5</v>
      </c>
      <c r="H21" s="39">
        <v>2485.85</v>
      </c>
      <c r="I21" s="39">
        <v>2459.1</v>
      </c>
      <c r="J21" s="39">
        <v>2579.9</v>
      </c>
      <c r="K21" s="39">
        <v>2606.65</v>
      </c>
      <c r="L21" s="39">
        <v>2640.3</v>
      </c>
      <c r="M21" s="31">
        <v>2573</v>
      </c>
      <c r="N21" s="31">
        <v>2512.6</v>
      </c>
      <c r="O21" s="262">
        <v>11997900</v>
      </c>
      <c r="P21" s="263">
        <v>-3.2910963872902259E-2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780.95</v>
      </c>
      <c r="F22" s="38">
        <v>779.80000000000007</v>
      </c>
      <c r="G22" s="39">
        <v>773.80000000000018</v>
      </c>
      <c r="H22" s="39">
        <v>766.65000000000009</v>
      </c>
      <c r="I22" s="39">
        <v>760.6500000000002</v>
      </c>
      <c r="J22" s="39">
        <v>786.95000000000016</v>
      </c>
      <c r="K22" s="39">
        <v>792.94999999999993</v>
      </c>
      <c r="L22" s="39">
        <v>800.10000000000014</v>
      </c>
      <c r="M22" s="31">
        <v>785.8</v>
      </c>
      <c r="N22" s="31">
        <v>772.65</v>
      </c>
      <c r="O22" s="262">
        <v>35838400</v>
      </c>
      <c r="P22" s="263">
        <v>-1.2484951174923083E-3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4116.6499999999996</v>
      </c>
      <c r="F23" s="38">
        <v>4093.6</v>
      </c>
      <c r="G23" s="39">
        <v>4053.05</v>
      </c>
      <c r="H23" s="39">
        <v>3989.4500000000003</v>
      </c>
      <c r="I23" s="39">
        <v>3948.9000000000005</v>
      </c>
      <c r="J23" s="39">
        <v>4157.2</v>
      </c>
      <c r="K23" s="39">
        <v>4197.75</v>
      </c>
      <c r="L23" s="39">
        <v>4261.3499999999995</v>
      </c>
      <c r="M23" s="31">
        <v>4134.1499999999996</v>
      </c>
      <c r="N23" s="31">
        <v>4030</v>
      </c>
      <c r="O23" s="262">
        <v>699600</v>
      </c>
      <c r="P23" s="263">
        <v>-9.9065949617888477E-3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474.35</v>
      </c>
      <c r="F24" s="38">
        <v>475.65000000000003</v>
      </c>
      <c r="G24" s="39">
        <v>471.25000000000006</v>
      </c>
      <c r="H24" s="39">
        <v>468.15000000000003</v>
      </c>
      <c r="I24" s="39">
        <v>463.75000000000006</v>
      </c>
      <c r="J24" s="39">
        <v>478.75000000000006</v>
      </c>
      <c r="K24" s="39">
        <v>483.15000000000003</v>
      </c>
      <c r="L24" s="39">
        <v>486.25000000000006</v>
      </c>
      <c r="M24" s="31">
        <v>480.05</v>
      </c>
      <c r="N24" s="31">
        <v>472.55</v>
      </c>
      <c r="O24" s="262">
        <v>62485200</v>
      </c>
      <c r="P24" s="263">
        <v>-8.2281012513570652E-3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5008.05</v>
      </c>
      <c r="F25" s="38">
        <v>5014.7333333333336</v>
      </c>
      <c r="G25" s="39">
        <v>4979.6166666666668</v>
      </c>
      <c r="H25" s="39">
        <v>4951.1833333333334</v>
      </c>
      <c r="I25" s="39">
        <v>4916.0666666666666</v>
      </c>
      <c r="J25" s="39">
        <v>5043.166666666667</v>
      </c>
      <c r="K25" s="39">
        <v>5078.2833333333338</v>
      </c>
      <c r="L25" s="39">
        <v>5106.7166666666672</v>
      </c>
      <c r="M25" s="31">
        <v>5049.8500000000004</v>
      </c>
      <c r="N25" s="31">
        <v>4986.3</v>
      </c>
      <c r="O25" s="262">
        <v>2384875</v>
      </c>
      <c r="P25" s="263">
        <v>1.6462440063931806E-2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439.8</v>
      </c>
      <c r="F26" s="38">
        <v>437.8</v>
      </c>
      <c r="G26" s="39">
        <v>432.15000000000003</v>
      </c>
      <c r="H26" s="39">
        <v>424.5</v>
      </c>
      <c r="I26" s="39">
        <v>418.85</v>
      </c>
      <c r="J26" s="39">
        <v>445.45000000000005</v>
      </c>
      <c r="K26" s="39">
        <v>451.1</v>
      </c>
      <c r="L26" s="39">
        <v>458.75000000000006</v>
      </c>
      <c r="M26" s="31">
        <v>443.45</v>
      </c>
      <c r="N26" s="31">
        <v>430.15</v>
      </c>
      <c r="O26" s="262">
        <v>9140900</v>
      </c>
      <c r="P26" s="263">
        <v>2.9682114132516278E-2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183.85</v>
      </c>
      <c r="F27" s="38">
        <v>183.61666666666665</v>
      </c>
      <c r="G27" s="39">
        <v>182.0333333333333</v>
      </c>
      <c r="H27" s="39">
        <v>180.21666666666667</v>
      </c>
      <c r="I27" s="39">
        <v>178.63333333333333</v>
      </c>
      <c r="J27" s="39">
        <v>185.43333333333328</v>
      </c>
      <c r="K27" s="39">
        <v>187.01666666666659</v>
      </c>
      <c r="L27" s="39">
        <v>188.83333333333326</v>
      </c>
      <c r="M27" s="31">
        <v>185.2</v>
      </c>
      <c r="N27" s="31">
        <v>181.8</v>
      </c>
      <c r="O27" s="262">
        <v>83060000</v>
      </c>
      <c r="P27" s="263">
        <v>1.1508250624124703E-2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3353.25</v>
      </c>
      <c r="F28" s="38">
        <v>3358.85</v>
      </c>
      <c r="G28" s="39">
        <v>3333.7</v>
      </c>
      <c r="H28" s="39">
        <v>3314.15</v>
      </c>
      <c r="I28" s="39">
        <v>3289</v>
      </c>
      <c r="J28" s="39">
        <v>3378.3999999999996</v>
      </c>
      <c r="K28" s="39">
        <v>3403.55</v>
      </c>
      <c r="L28" s="39">
        <v>3423.0999999999995</v>
      </c>
      <c r="M28" s="31">
        <v>3384</v>
      </c>
      <c r="N28" s="31">
        <v>3339.3</v>
      </c>
      <c r="O28" s="262">
        <v>5011400</v>
      </c>
      <c r="P28" s="263">
        <v>-6.9356372859860497E-3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2041.3</v>
      </c>
      <c r="F29" s="38">
        <v>2039.8666666666668</v>
      </c>
      <c r="G29" s="39">
        <v>2007.1833333333334</v>
      </c>
      <c r="H29" s="39">
        <v>1973.0666666666666</v>
      </c>
      <c r="I29" s="39">
        <v>1940.3833333333332</v>
      </c>
      <c r="J29" s="39">
        <v>2073.9833333333336</v>
      </c>
      <c r="K29" s="39">
        <v>2106.666666666667</v>
      </c>
      <c r="L29" s="39">
        <v>2140.7833333333338</v>
      </c>
      <c r="M29" s="31">
        <v>2072.5500000000002</v>
      </c>
      <c r="N29" s="31">
        <v>2005.75</v>
      </c>
      <c r="O29" s="262">
        <v>3297128</v>
      </c>
      <c r="P29" s="263">
        <v>0.12201823404521044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7107.45</v>
      </c>
      <c r="F30" s="38">
        <v>7085.6166666666659</v>
      </c>
      <c r="G30" s="39">
        <v>7026.8333333333321</v>
      </c>
      <c r="H30" s="39">
        <v>6946.2166666666662</v>
      </c>
      <c r="I30" s="39">
        <v>6887.4333333333325</v>
      </c>
      <c r="J30" s="39">
        <v>7166.2333333333318</v>
      </c>
      <c r="K30" s="39">
        <v>7225.0166666666664</v>
      </c>
      <c r="L30" s="39">
        <v>7305.6333333333314</v>
      </c>
      <c r="M30" s="31">
        <v>7144.4</v>
      </c>
      <c r="N30" s="31">
        <v>7005</v>
      </c>
      <c r="O30" s="262">
        <v>429750</v>
      </c>
      <c r="P30" s="263">
        <v>5.2383446830801469E-4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738.35</v>
      </c>
      <c r="F31" s="38">
        <v>736.46666666666658</v>
      </c>
      <c r="G31" s="39">
        <v>730.18333333333317</v>
      </c>
      <c r="H31" s="39">
        <v>722.01666666666654</v>
      </c>
      <c r="I31" s="39">
        <v>715.73333333333312</v>
      </c>
      <c r="J31" s="39">
        <v>744.63333333333321</v>
      </c>
      <c r="K31" s="39">
        <v>750.91666666666674</v>
      </c>
      <c r="L31" s="39">
        <v>759.08333333333326</v>
      </c>
      <c r="M31" s="31">
        <v>742.75</v>
      </c>
      <c r="N31" s="31">
        <v>728.3</v>
      </c>
      <c r="O31" s="262">
        <v>12317000</v>
      </c>
      <c r="P31" s="263">
        <v>-2.9851921865154379E-2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846.85</v>
      </c>
      <c r="F32" s="38">
        <v>848.73333333333323</v>
      </c>
      <c r="G32" s="39">
        <v>835.91666666666652</v>
      </c>
      <c r="H32" s="39">
        <v>824.98333333333323</v>
      </c>
      <c r="I32" s="39">
        <v>812.16666666666652</v>
      </c>
      <c r="J32" s="39">
        <v>859.66666666666652</v>
      </c>
      <c r="K32" s="39">
        <v>872.48333333333335</v>
      </c>
      <c r="L32" s="39">
        <v>883.41666666666652</v>
      </c>
      <c r="M32" s="31">
        <v>861.55</v>
      </c>
      <c r="N32" s="31">
        <v>837.8</v>
      </c>
      <c r="O32" s="262">
        <v>13910600</v>
      </c>
      <c r="P32" s="263">
        <v>2.2190521477254716E-3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958.75</v>
      </c>
      <c r="F33" s="38">
        <v>953.18333333333339</v>
      </c>
      <c r="G33" s="39">
        <v>945.41666666666674</v>
      </c>
      <c r="H33" s="39">
        <v>932.08333333333337</v>
      </c>
      <c r="I33" s="39">
        <v>924.31666666666672</v>
      </c>
      <c r="J33" s="39">
        <v>966.51666666666677</v>
      </c>
      <c r="K33" s="39">
        <v>974.28333333333342</v>
      </c>
      <c r="L33" s="39">
        <v>987.61666666666679</v>
      </c>
      <c r="M33" s="31">
        <v>960.95</v>
      </c>
      <c r="N33" s="31">
        <v>939.85</v>
      </c>
      <c r="O33" s="262">
        <v>42192500</v>
      </c>
      <c r="P33" s="263">
        <v>-7.7179648412937091E-2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4746.3</v>
      </c>
      <c r="F34" s="38">
        <v>4794.4000000000005</v>
      </c>
      <c r="G34" s="39">
        <v>4688.5000000000009</v>
      </c>
      <c r="H34" s="39">
        <v>4630.7000000000007</v>
      </c>
      <c r="I34" s="39">
        <v>4524.8000000000011</v>
      </c>
      <c r="J34" s="39">
        <v>4852.2000000000007</v>
      </c>
      <c r="K34" s="39">
        <v>4958.1000000000004</v>
      </c>
      <c r="L34" s="39">
        <v>5015.9000000000005</v>
      </c>
      <c r="M34" s="31">
        <v>4900.3</v>
      </c>
      <c r="N34" s="31">
        <v>4736.6000000000004</v>
      </c>
      <c r="O34" s="262">
        <v>2429750</v>
      </c>
      <c r="P34" s="263">
        <v>2.348357203032856E-2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1496.75</v>
      </c>
      <c r="F35" s="38">
        <v>1497.8833333333332</v>
      </c>
      <c r="G35" s="39">
        <v>1481.2666666666664</v>
      </c>
      <c r="H35" s="39">
        <v>1465.7833333333333</v>
      </c>
      <c r="I35" s="39">
        <v>1449.1666666666665</v>
      </c>
      <c r="J35" s="39">
        <v>1513.3666666666663</v>
      </c>
      <c r="K35" s="39">
        <v>1529.9833333333331</v>
      </c>
      <c r="L35" s="39">
        <v>1545.4666666666662</v>
      </c>
      <c r="M35" s="31">
        <v>1514.5</v>
      </c>
      <c r="N35" s="31">
        <v>1482.4</v>
      </c>
      <c r="O35" s="262">
        <v>10562000</v>
      </c>
      <c r="P35" s="263">
        <v>5.9909683893627698E-2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7194.55</v>
      </c>
      <c r="F36" s="38">
        <v>7185.2666666666664</v>
      </c>
      <c r="G36" s="39">
        <v>7132.333333333333</v>
      </c>
      <c r="H36" s="39">
        <v>7070.1166666666668</v>
      </c>
      <c r="I36" s="39">
        <v>7017.1833333333334</v>
      </c>
      <c r="J36" s="39">
        <v>7247.4833333333327</v>
      </c>
      <c r="K36" s="39">
        <v>7300.416666666667</v>
      </c>
      <c r="L36" s="39">
        <v>7362.6333333333323</v>
      </c>
      <c r="M36" s="31">
        <v>7238.2</v>
      </c>
      <c r="N36" s="31">
        <v>7123.05</v>
      </c>
      <c r="O36" s="262">
        <v>5036500</v>
      </c>
      <c r="P36" s="263">
        <v>-1.7747440273037544E-2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2487.4</v>
      </c>
      <c r="F37" s="38">
        <v>2489.85</v>
      </c>
      <c r="G37" s="39">
        <v>2471.75</v>
      </c>
      <c r="H37" s="39">
        <v>2456.1</v>
      </c>
      <c r="I37" s="39">
        <v>2438</v>
      </c>
      <c r="J37" s="39">
        <v>2505.5</v>
      </c>
      <c r="K37" s="39">
        <v>2523.5999999999995</v>
      </c>
      <c r="L37" s="39">
        <v>2539.25</v>
      </c>
      <c r="M37" s="31">
        <v>2507.9499999999998</v>
      </c>
      <c r="N37" s="31">
        <v>2474.1999999999998</v>
      </c>
      <c r="O37" s="262">
        <v>2065200</v>
      </c>
      <c r="P37" s="263">
        <v>2.212323682256867E-2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415.2</v>
      </c>
      <c r="F38" s="38">
        <v>413.68333333333339</v>
      </c>
      <c r="G38" s="39">
        <v>410.36666666666679</v>
      </c>
      <c r="H38" s="39">
        <v>405.53333333333342</v>
      </c>
      <c r="I38" s="39">
        <v>402.21666666666681</v>
      </c>
      <c r="J38" s="39">
        <v>418.51666666666677</v>
      </c>
      <c r="K38" s="39">
        <v>421.83333333333337</v>
      </c>
      <c r="L38" s="39">
        <v>426.66666666666674</v>
      </c>
      <c r="M38" s="31">
        <v>417</v>
      </c>
      <c r="N38" s="31">
        <v>408.85</v>
      </c>
      <c r="O38" s="262">
        <v>11483200</v>
      </c>
      <c r="P38" s="263">
        <v>7.6011994002998504E-2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228.25</v>
      </c>
      <c r="F39" s="38">
        <v>228.13333333333333</v>
      </c>
      <c r="G39" s="39">
        <v>226.11666666666665</v>
      </c>
      <c r="H39" s="39">
        <v>223.98333333333332</v>
      </c>
      <c r="I39" s="39">
        <v>221.96666666666664</v>
      </c>
      <c r="J39" s="39">
        <v>230.26666666666665</v>
      </c>
      <c r="K39" s="39">
        <v>232.2833333333333</v>
      </c>
      <c r="L39" s="39">
        <v>234.41666666666666</v>
      </c>
      <c r="M39" s="31">
        <v>230.15</v>
      </c>
      <c r="N39" s="31">
        <v>226</v>
      </c>
      <c r="O39" s="262">
        <v>83442500</v>
      </c>
      <c r="P39" s="263">
        <v>-6.8438123010087183E-3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192.15</v>
      </c>
      <c r="F40" s="38">
        <v>193.43333333333331</v>
      </c>
      <c r="G40" s="39">
        <v>189.61666666666662</v>
      </c>
      <c r="H40" s="39">
        <v>187.08333333333331</v>
      </c>
      <c r="I40" s="39">
        <v>183.26666666666662</v>
      </c>
      <c r="J40" s="39">
        <v>195.96666666666661</v>
      </c>
      <c r="K40" s="39">
        <v>199.78333333333327</v>
      </c>
      <c r="L40" s="39">
        <v>202.31666666666661</v>
      </c>
      <c r="M40" s="31">
        <v>197.25</v>
      </c>
      <c r="N40" s="31">
        <v>190.9</v>
      </c>
      <c r="O40" s="262">
        <v>118281150</v>
      </c>
      <c r="P40" s="263">
        <v>1.3382117080994387E-2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1745.95</v>
      </c>
      <c r="F41" s="38">
        <v>1740.4333333333334</v>
      </c>
      <c r="G41" s="39">
        <v>1726.5166666666669</v>
      </c>
      <c r="H41" s="39">
        <v>1707.0833333333335</v>
      </c>
      <c r="I41" s="39">
        <v>1693.166666666667</v>
      </c>
      <c r="J41" s="39">
        <v>1759.8666666666668</v>
      </c>
      <c r="K41" s="39">
        <v>1773.7833333333333</v>
      </c>
      <c r="L41" s="39">
        <v>1793.2166666666667</v>
      </c>
      <c r="M41" s="31">
        <v>1754.35</v>
      </c>
      <c r="N41" s="31">
        <v>1721</v>
      </c>
      <c r="O41" s="262">
        <v>1812375</v>
      </c>
      <c r="P41" s="263">
        <v>1.3845185651353053E-2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127.65</v>
      </c>
      <c r="F42" s="38">
        <v>127.21666666666665</v>
      </c>
      <c r="G42" s="39">
        <v>125.93333333333331</v>
      </c>
      <c r="H42" s="39">
        <v>124.21666666666665</v>
      </c>
      <c r="I42" s="39">
        <v>122.93333333333331</v>
      </c>
      <c r="J42" s="39">
        <v>128.93333333333331</v>
      </c>
      <c r="K42" s="39">
        <v>130.21666666666664</v>
      </c>
      <c r="L42" s="39">
        <v>131.93333333333331</v>
      </c>
      <c r="M42" s="31">
        <v>128.5</v>
      </c>
      <c r="N42" s="31">
        <v>125.5</v>
      </c>
      <c r="O42" s="262">
        <v>81874800</v>
      </c>
      <c r="P42" s="263">
        <v>3.1526032315978454E-2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698.25</v>
      </c>
      <c r="F43" s="38">
        <v>697.9666666666667</v>
      </c>
      <c r="G43" s="39">
        <v>691.53333333333342</v>
      </c>
      <c r="H43" s="39">
        <v>684.81666666666672</v>
      </c>
      <c r="I43" s="39">
        <v>678.38333333333344</v>
      </c>
      <c r="J43" s="39">
        <v>704.68333333333339</v>
      </c>
      <c r="K43" s="39">
        <v>711.11666666666679</v>
      </c>
      <c r="L43" s="39">
        <v>717.83333333333337</v>
      </c>
      <c r="M43" s="31">
        <v>704.4</v>
      </c>
      <c r="N43" s="31">
        <v>691.25</v>
      </c>
      <c r="O43" s="262">
        <v>8186200</v>
      </c>
      <c r="P43" s="263">
        <v>-1.3435442697836894E-4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918.95</v>
      </c>
      <c r="F44" s="38">
        <v>918.35</v>
      </c>
      <c r="G44" s="39">
        <v>910.7</v>
      </c>
      <c r="H44" s="39">
        <v>902.45</v>
      </c>
      <c r="I44" s="39">
        <v>894.80000000000007</v>
      </c>
      <c r="J44" s="39">
        <v>926.6</v>
      </c>
      <c r="K44" s="39">
        <v>934.24999999999989</v>
      </c>
      <c r="L44" s="39">
        <v>942.5</v>
      </c>
      <c r="M44" s="31">
        <v>926</v>
      </c>
      <c r="N44" s="31">
        <v>910.1</v>
      </c>
      <c r="O44" s="262">
        <v>7755000</v>
      </c>
      <c r="P44" s="263">
        <v>-3.2133676092544988E-3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889.55</v>
      </c>
      <c r="F45" s="38">
        <v>882.68333333333339</v>
      </c>
      <c r="G45" s="39">
        <v>872.86666666666679</v>
      </c>
      <c r="H45" s="39">
        <v>856.18333333333339</v>
      </c>
      <c r="I45" s="39">
        <v>846.36666666666679</v>
      </c>
      <c r="J45" s="39">
        <v>899.36666666666679</v>
      </c>
      <c r="K45" s="39">
        <v>909.18333333333339</v>
      </c>
      <c r="L45" s="39">
        <v>925.86666666666679</v>
      </c>
      <c r="M45" s="31">
        <v>892.5</v>
      </c>
      <c r="N45" s="31">
        <v>866</v>
      </c>
      <c r="O45" s="262">
        <v>36485700</v>
      </c>
      <c r="P45" s="263">
        <v>-8.1811226929329642E-2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99</v>
      </c>
      <c r="F46" s="38">
        <v>100.2</v>
      </c>
      <c r="G46" s="39">
        <v>97.300000000000011</v>
      </c>
      <c r="H46" s="39">
        <v>95.600000000000009</v>
      </c>
      <c r="I46" s="39">
        <v>92.700000000000017</v>
      </c>
      <c r="J46" s="39">
        <v>101.9</v>
      </c>
      <c r="K46" s="39">
        <v>104.80000000000001</v>
      </c>
      <c r="L46" s="39">
        <v>106.5</v>
      </c>
      <c r="M46" s="31">
        <v>103.1</v>
      </c>
      <c r="N46" s="31">
        <v>98.5</v>
      </c>
      <c r="O46" s="262">
        <v>119343000</v>
      </c>
      <c r="P46" s="263">
        <v>5.0850591715976334E-2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255.5</v>
      </c>
      <c r="F47" s="38">
        <v>256.66666666666669</v>
      </c>
      <c r="G47" s="39">
        <v>253.53333333333336</v>
      </c>
      <c r="H47" s="39">
        <v>251.56666666666666</v>
      </c>
      <c r="I47" s="39">
        <v>248.43333333333334</v>
      </c>
      <c r="J47" s="39">
        <v>258.63333333333338</v>
      </c>
      <c r="K47" s="39">
        <v>261.76666666666671</v>
      </c>
      <c r="L47" s="39">
        <v>263.73333333333341</v>
      </c>
      <c r="M47" s="31">
        <v>259.8</v>
      </c>
      <c r="N47" s="31">
        <v>254.7</v>
      </c>
      <c r="O47" s="262">
        <v>32637500</v>
      </c>
      <c r="P47" s="263">
        <v>1.5400171113012368E-2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18338.400000000001</v>
      </c>
      <c r="F48" s="38">
        <v>18332.316666666666</v>
      </c>
      <c r="G48" s="39">
        <v>18211.533333333333</v>
      </c>
      <c r="H48" s="39">
        <v>18084.666666666668</v>
      </c>
      <c r="I48" s="39">
        <v>17963.883333333335</v>
      </c>
      <c r="J48" s="39">
        <v>18459.183333333331</v>
      </c>
      <c r="K48" s="39">
        <v>18579.966666666664</v>
      </c>
      <c r="L48" s="39">
        <v>18706.833333333328</v>
      </c>
      <c r="M48" s="31">
        <v>18453.099999999999</v>
      </c>
      <c r="N48" s="31">
        <v>18205.45</v>
      </c>
      <c r="O48" s="262">
        <v>215950</v>
      </c>
      <c r="P48" s="263">
        <v>-1.0538373424971364E-2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359.05</v>
      </c>
      <c r="F49" s="38">
        <v>362.09999999999997</v>
      </c>
      <c r="G49" s="39">
        <v>355.44999999999993</v>
      </c>
      <c r="H49" s="39">
        <v>351.84999999999997</v>
      </c>
      <c r="I49" s="39">
        <v>345.19999999999993</v>
      </c>
      <c r="J49" s="39">
        <v>365.69999999999993</v>
      </c>
      <c r="K49" s="39">
        <v>372.34999999999991</v>
      </c>
      <c r="L49" s="39">
        <v>375.94999999999993</v>
      </c>
      <c r="M49" s="31">
        <v>368.75</v>
      </c>
      <c r="N49" s="31">
        <v>358.5</v>
      </c>
      <c r="O49" s="262">
        <v>30384000</v>
      </c>
      <c r="P49" s="263">
        <v>2.7326395228531433E-2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4816.8500000000004</v>
      </c>
      <c r="F50" s="38">
        <v>4813.2833333333338</v>
      </c>
      <c r="G50" s="39">
        <v>4781.5666666666675</v>
      </c>
      <c r="H50" s="39">
        <v>4746.2833333333338</v>
      </c>
      <c r="I50" s="39">
        <v>4714.5666666666675</v>
      </c>
      <c r="J50" s="39">
        <v>4848.5666666666675</v>
      </c>
      <c r="K50" s="39">
        <v>4880.2833333333328</v>
      </c>
      <c r="L50" s="39">
        <v>4915.5666666666675</v>
      </c>
      <c r="M50" s="31">
        <v>4845</v>
      </c>
      <c r="N50" s="31">
        <v>4778</v>
      </c>
      <c r="O50" s="262">
        <v>2104000</v>
      </c>
      <c r="P50" s="263">
        <v>5.0109802355759632E-2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442.2</v>
      </c>
      <c r="F51" s="38">
        <v>441.43333333333334</v>
      </c>
      <c r="G51" s="39">
        <v>437.9666666666667</v>
      </c>
      <c r="H51" s="39">
        <v>433.73333333333335</v>
      </c>
      <c r="I51" s="39">
        <v>430.26666666666671</v>
      </c>
      <c r="J51" s="39">
        <v>445.66666666666669</v>
      </c>
      <c r="K51" s="39">
        <v>449.13333333333327</v>
      </c>
      <c r="L51" s="39">
        <v>453.36666666666667</v>
      </c>
      <c r="M51" s="31">
        <v>444.9</v>
      </c>
      <c r="N51" s="31">
        <v>437.2</v>
      </c>
      <c r="O51" s="262">
        <v>8596000</v>
      </c>
      <c r="P51" s="263">
        <v>3.4416365824308064E-2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330.75</v>
      </c>
      <c r="F52" s="38">
        <v>331.65000000000003</v>
      </c>
      <c r="G52" s="39">
        <v>327.10000000000008</v>
      </c>
      <c r="H52" s="39">
        <v>323.45000000000005</v>
      </c>
      <c r="I52" s="39">
        <v>318.90000000000009</v>
      </c>
      <c r="J52" s="39">
        <v>335.30000000000007</v>
      </c>
      <c r="K52" s="39">
        <v>339.85</v>
      </c>
      <c r="L52" s="39">
        <v>343.50000000000006</v>
      </c>
      <c r="M52" s="31">
        <v>336.2</v>
      </c>
      <c r="N52" s="31">
        <v>328</v>
      </c>
      <c r="O52" s="262">
        <v>48675600</v>
      </c>
      <c r="P52" s="263">
        <v>-4.4729140206527145E-3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739.1</v>
      </c>
      <c r="F53" s="38">
        <v>738.5</v>
      </c>
      <c r="G53" s="39">
        <v>730.85</v>
      </c>
      <c r="H53" s="39">
        <v>722.6</v>
      </c>
      <c r="I53" s="39">
        <v>714.95</v>
      </c>
      <c r="J53" s="39">
        <v>746.75</v>
      </c>
      <c r="K53" s="39">
        <v>754.40000000000009</v>
      </c>
      <c r="L53" s="39">
        <v>762.65</v>
      </c>
      <c r="M53" s="31">
        <v>746.15</v>
      </c>
      <c r="N53" s="31">
        <v>730.25</v>
      </c>
      <c r="O53" s="262">
        <v>5828550</v>
      </c>
      <c r="P53" s="263">
        <v>2.5155123260103976E-3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271.64999999999998</v>
      </c>
      <c r="F54" s="38">
        <v>271.78333333333336</v>
      </c>
      <c r="G54" s="39">
        <v>268.9666666666667</v>
      </c>
      <c r="H54" s="39">
        <v>266.28333333333336</v>
      </c>
      <c r="I54" s="39">
        <v>263.4666666666667</v>
      </c>
      <c r="J54" s="39">
        <v>274.4666666666667</v>
      </c>
      <c r="K54" s="39">
        <v>277.28333333333342</v>
      </c>
      <c r="L54" s="39">
        <v>279.9666666666667</v>
      </c>
      <c r="M54" s="31">
        <v>274.60000000000002</v>
      </c>
      <c r="N54" s="31">
        <v>269.10000000000002</v>
      </c>
      <c r="O54" s="262">
        <v>12990300</v>
      </c>
      <c r="P54" s="263">
        <v>3.0444611906556143E-2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1090.8499999999999</v>
      </c>
      <c r="F55" s="38">
        <v>1089.1333333333334</v>
      </c>
      <c r="G55" s="39">
        <v>1081.8166666666668</v>
      </c>
      <c r="H55" s="39">
        <v>1072.7833333333333</v>
      </c>
      <c r="I55" s="39">
        <v>1065.4666666666667</v>
      </c>
      <c r="J55" s="39">
        <v>1098.166666666667</v>
      </c>
      <c r="K55" s="39">
        <v>1105.4833333333336</v>
      </c>
      <c r="L55" s="39">
        <v>1114.5166666666671</v>
      </c>
      <c r="M55" s="31">
        <v>1096.45</v>
      </c>
      <c r="N55" s="31">
        <v>1080.0999999999999</v>
      </c>
      <c r="O55" s="262">
        <v>11441250</v>
      </c>
      <c r="P55" s="263">
        <v>-6.0810077098490609E-3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1210.55</v>
      </c>
      <c r="F56" s="38">
        <v>1208.3</v>
      </c>
      <c r="G56" s="39">
        <v>1179.8</v>
      </c>
      <c r="H56" s="39">
        <v>1149.05</v>
      </c>
      <c r="I56" s="39">
        <v>1120.55</v>
      </c>
      <c r="J56" s="39">
        <v>1239.05</v>
      </c>
      <c r="K56" s="39">
        <v>1267.55</v>
      </c>
      <c r="L56" s="39">
        <v>1298.3</v>
      </c>
      <c r="M56" s="31">
        <v>1236.8</v>
      </c>
      <c r="N56" s="31">
        <v>1177.55</v>
      </c>
      <c r="O56" s="262">
        <v>11241750</v>
      </c>
      <c r="P56" s="263">
        <v>8.8009562154001006E-2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231.4</v>
      </c>
      <c r="F57" s="38">
        <v>230.88333333333333</v>
      </c>
      <c r="G57" s="39">
        <v>227.86666666666665</v>
      </c>
      <c r="H57" s="39">
        <v>224.33333333333331</v>
      </c>
      <c r="I57" s="39">
        <v>221.31666666666663</v>
      </c>
      <c r="J57" s="39">
        <v>234.41666666666666</v>
      </c>
      <c r="K57" s="39">
        <v>237.43333333333331</v>
      </c>
      <c r="L57" s="39">
        <v>240.96666666666667</v>
      </c>
      <c r="M57" s="31">
        <v>233.9</v>
      </c>
      <c r="N57" s="31">
        <v>227.35</v>
      </c>
      <c r="O57" s="262">
        <v>61941600</v>
      </c>
      <c r="P57" s="263">
        <v>1.4793917291681002E-2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4898.3999999999996</v>
      </c>
      <c r="F58" s="38">
        <v>4860.6333333333332</v>
      </c>
      <c r="G58" s="39">
        <v>4815.2666666666664</v>
      </c>
      <c r="H58" s="39">
        <v>4732.1333333333332</v>
      </c>
      <c r="I58" s="39">
        <v>4686.7666666666664</v>
      </c>
      <c r="J58" s="39">
        <v>4943.7666666666664</v>
      </c>
      <c r="K58" s="39">
        <v>4989.1333333333332</v>
      </c>
      <c r="L58" s="39">
        <v>5072.2666666666664</v>
      </c>
      <c r="M58" s="31">
        <v>4906</v>
      </c>
      <c r="N58" s="31">
        <v>4777.5</v>
      </c>
      <c r="O58" s="262">
        <v>661200</v>
      </c>
      <c r="P58" s="263">
        <v>-4.9180327868852458E-2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2010</v>
      </c>
      <c r="F59" s="38">
        <v>2020.8833333333332</v>
      </c>
      <c r="G59" s="39">
        <v>1983.1166666666663</v>
      </c>
      <c r="H59" s="39">
        <v>1956.2333333333331</v>
      </c>
      <c r="I59" s="39">
        <v>1918.4666666666662</v>
      </c>
      <c r="J59" s="39">
        <v>2047.7666666666664</v>
      </c>
      <c r="K59" s="39">
        <v>2085.5333333333333</v>
      </c>
      <c r="L59" s="39">
        <v>2112.4166666666665</v>
      </c>
      <c r="M59" s="31">
        <v>2058.65</v>
      </c>
      <c r="N59" s="31">
        <v>1994</v>
      </c>
      <c r="O59" s="262">
        <v>2469600</v>
      </c>
      <c r="P59" s="263">
        <v>-3.6986488330831173E-2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695.05</v>
      </c>
      <c r="F60" s="38">
        <v>693.76666666666677</v>
      </c>
      <c r="G60" s="39">
        <v>689.43333333333351</v>
      </c>
      <c r="H60" s="39">
        <v>683.81666666666672</v>
      </c>
      <c r="I60" s="39">
        <v>679.48333333333346</v>
      </c>
      <c r="J60" s="39">
        <v>699.38333333333355</v>
      </c>
      <c r="K60" s="39">
        <v>703.71666666666681</v>
      </c>
      <c r="L60" s="39">
        <v>709.3333333333336</v>
      </c>
      <c r="M60" s="31">
        <v>698.1</v>
      </c>
      <c r="N60" s="31">
        <v>688.15</v>
      </c>
      <c r="O60" s="262">
        <v>4683000</v>
      </c>
      <c r="P60" s="263">
        <v>-6.4020486555697821E-4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1048.7</v>
      </c>
      <c r="F61" s="38">
        <v>1047.5833333333333</v>
      </c>
      <c r="G61" s="39">
        <v>1037.6666666666665</v>
      </c>
      <c r="H61" s="39">
        <v>1026.6333333333332</v>
      </c>
      <c r="I61" s="39">
        <v>1016.7166666666665</v>
      </c>
      <c r="J61" s="39">
        <v>1058.6166666666666</v>
      </c>
      <c r="K61" s="39">
        <v>1068.5333333333331</v>
      </c>
      <c r="L61" s="39">
        <v>1079.5666666666666</v>
      </c>
      <c r="M61" s="31">
        <v>1057.5</v>
      </c>
      <c r="N61" s="31">
        <v>1036.55</v>
      </c>
      <c r="O61" s="262">
        <v>2042600</v>
      </c>
      <c r="P61" s="263">
        <v>2.2424667133847231E-2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299.35000000000002</v>
      </c>
      <c r="F62" s="38">
        <v>298.91666666666669</v>
      </c>
      <c r="G62" s="39">
        <v>295.23333333333335</v>
      </c>
      <c r="H62" s="39">
        <v>291.11666666666667</v>
      </c>
      <c r="I62" s="39">
        <v>287.43333333333334</v>
      </c>
      <c r="J62" s="39">
        <v>303.03333333333336</v>
      </c>
      <c r="K62" s="39">
        <v>306.71666666666664</v>
      </c>
      <c r="L62" s="39">
        <v>310.83333333333337</v>
      </c>
      <c r="M62" s="31">
        <v>302.60000000000002</v>
      </c>
      <c r="N62" s="31">
        <v>294.8</v>
      </c>
      <c r="O62" s="262">
        <v>14682600</v>
      </c>
      <c r="P62" s="263">
        <v>1.6828721017202692E-2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132.69999999999999</v>
      </c>
      <c r="F63" s="38">
        <v>132.44999999999999</v>
      </c>
      <c r="G63" s="39">
        <v>131.29999999999998</v>
      </c>
      <c r="H63" s="39">
        <v>129.9</v>
      </c>
      <c r="I63" s="39">
        <v>128.75</v>
      </c>
      <c r="J63" s="39">
        <v>133.84999999999997</v>
      </c>
      <c r="K63" s="39">
        <v>134.99999999999994</v>
      </c>
      <c r="L63" s="39">
        <v>136.39999999999995</v>
      </c>
      <c r="M63" s="31">
        <v>133.6</v>
      </c>
      <c r="N63" s="31">
        <v>131.05000000000001</v>
      </c>
      <c r="O63" s="262">
        <v>36545000</v>
      </c>
      <c r="P63" s="263">
        <v>1.8108371639504107E-2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1793.7</v>
      </c>
      <c r="F64" s="38">
        <v>1820.3333333333333</v>
      </c>
      <c r="G64" s="39">
        <v>1724.9166666666665</v>
      </c>
      <c r="H64" s="39">
        <v>1656.1333333333332</v>
      </c>
      <c r="I64" s="39">
        <v>1560.7166666666665</v>
      </c>
      <c r="J64" s="39">
        <v>1889.1166666666666</v>
      </c>
      <c r="K64" s="39">
        <v>1984.5333333333331</v>
      </c>
      <c r="L64" s="39">
        <v>2053.3166666666666</v>
      </c>
      <c r="M64" s="31">
        <v>1915.75</v>
      </c>
      <c r="N64" s="31">
        <v>1751.55</v>
      </c>
      <c r="O64" s="262">
        <v>4808400</v>
      </c>
      <c r="P64" s="263">
        <v>0.13673758865248226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573.95000000000005</v>
      </c>
      <c r="F65" s="38">
        <v>580.66666666666663</v>
      </c>
      <c r="G65" s="39">
        <v>563.0333333333333</v>
      </c>
      <c r="H65" s="39">
        <v>552.11666666666667</v>
      </c>
      <c r="I65" s="39">
        <v>534.48333333333335</v>
      </c>
      <c r="J65" s="39">
        <v>591.58333333333326</v>
      </c>
      <c r="K65" s="39">
        <v>609.2166666666667</v>
      </c>
      <c r="L65" s="39">
        <v>620.13333333333321</v>
      </c>
      <c r="M65" s="31">
        <v>598.29999999999995</v>
      </c>
      <c r="N65" s="31">
        <v>569.75</v>
      </c>
      <c r="O65" s="262">
        <v>15686250</v>
      </c>
      <c r="P65" s="263">
        <v>8.6809741982155769E-3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2002.15</v>
      </c>
      <c r="F66" s="38">
        <v>1998.0666666666666</v>
      </c>
      <c r="G66" s="39">
        <v>1982.0333333333333</v>
      </c>
      <c r="H66" s="39">
        <v>1961.9166666666667</v>
      </c>
      <c r="I66" s="39">
        <v>1945.8833333333334</v>
      </c>
      <c r="J66" s="39">
        <v>2018.1833333333332</v>
      </c>
      <c r="K66" s="39">
        <v>2034.2166666666665</v>
      </c>
      <c r="L66" s="39">
        <v>2054.333333333333</v>
      </c>
      <c r="M66" s="31">
        <v>2014.1</v>
      </c>
      <c r="N66" s="31">
        <v>1977.95</v>
      </c>
      <c r="O66" s="262">
        <v>1766500</v>
      </c>
      <c r="P66" s="263">
        <v>-2.2592487997740753E-3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2053</v>
      </c>
      <c r="F67" s="38">
        <v>2023.9333333333334</v>
      </c>
      <c r="G67" s="39">
        <v>1984.3166666666666</v>
      </c>
      <c r="H67" s="39">
        <v>1915.6333333333332</v>
      </c>
      <c r="I67" s="39">
        <v>1876.0166666666664</v>
      </c>
      <c r="J67" s="39">
        <v>2092.6166666666668</v>
      </c>
      <c r="K67" s="39">
        <v>2132.2333333333336</v>
      </c>
      <c r="L67" s="39">
        <v>2200.916666666667</v>
      </c>
      <c r="M67" s="31">
        <v>2063.5500000000002</v>
      </c>
      <c r="N67" s="31">
        <v>1955.25</v>
      </c>
      <c r="O67" s="262">
        <v>2286000</v>
      </c>
      <c r="P67" s="263">
        <v>-2.9051987767584098E-2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188.05</v>
      </c>
      <c r="F68" s="38">
        <v>189.23333333333335</v>
      </c>
      <c r="G68" s="39">
        <v>185.8666666666667</v>
      </c>
      <c r="H68" s="39">
        <v>183.68333333333337</v>
      </c>
      <c r="I68" s="39">
        <v>180.31666666666672</v>
      </c>
      <c r="J68" s="39">
        <v>191.41666666666669</v>
      </c>
      <c r="K68" s="39">
        <v>194.78333333333336</v>
      </c>
      <c r="L68" s="39">
        <v>196.96666666666667</v>
      </c>
      <c r="M68" s="31">
        <v>192.6</v>
      </c>
      <c r="N68" s="31">
        <v>187.05</v>
      </c>
      <c r="O68" s="262">
        <v>11558400</v>
      </c>
      <c r="P68" s="263">
        <v>3.8490566037735846E-2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3740.55</v>
      </c>
      <c r="F69" s="38">
        <v>3737.4333333333329</v>
      </c>
      <c r="G69" s="39">
        <v>3721.8666666666659</v>
      </c>
      <c r="H69" s="39">
        <v>3703.1833333333329</v>
      </c>
      <c r="I69" s="39">
        <v>3687.6166666666659</v>
      </c>
      <c r="J69" s="39">
        <v>3756.1166666666659</v>
      </c>
      <c r="K69" s="39">
        <v>3771.6833333333325</v>
      </c>
      <c r="L69" s="39">
        <v>3790.3666666666659</v>
      </c>
      <c r="M69" s="31">
        <v>3753</v>
      </c>
      <c r="N69" s="31">
        <v>3718.75</v>
      </c>
      <c r="O69" s="262">
        <v>2737200</v>
      </c>
      <c r="P69" s="263">
        <v>-1.2126461671719359E-2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4617.25</v>
      </c>
      <c r="F70" s="38">
        <v>4645.2833333333338</v>
      </c>
      <c r="G70" s="39">
        <v>4460.5666666666675</v>
      </c>
      <c r="H70" s="39">
        <v>4303.8833333333341</v>
      </c>
      <c r="I70" s="39">
        <v>4119.1666666666679</v>
      </c>
      <c r="J70" s="39">
        <v>4801.9666666666672</v>
      </c>
      <c r="K70" s="39">
        <v>4986.6833333333325</v>
      </c>
      <c r="L70" s="39">
        <v>5143.3666666666668</v>
      </c>
      <c r="M70" s="31">
        <v>4830</v>
      </c>
      <c r="N70" s="31">
        <v>4488.6000000000004</v>
      </c>
      <c r="O70" s="262">
        <v>1136400</v>
      </c>
      <c r="P70" s="263">
        <v>9.9245502031340679E-2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493.35</v>
      </c>
      <c r="F71" s="38">
        <v>494.01666666666665</v>
      </c>
      <c r="G71" s="39">
        <v>490.58333333333331</v>
      </c>
      <c r="H71" s="39">
        <v>487.81666666666666</v>
      </c>
      <c r="I71" s="39">
        <v>484.38333333333333</v>
      </c>
      <c r="J71" s="39">
        <v>496.7833333333333</v>
      </c>
      <c r="K71" s="39">
        <v>500.2166666666667</v>
      </c>
      <c r="L71" s="39">
        <v>502.98333333333329</v>
      </c>
      <c r="M71" s="31">
        <v>497.45</v>
      </c>
      <c r="N71" s="31">
        <v>491.25</v>
      </c>
      <c r="O71" s="262">
        <v>42426450</v>
      </c>
      <c r="P71" s="263">
        <v>4.0218664584146819E-3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5691.3</v>
      </c>
      <c r="F72" s="38">
        <v>5705.0333333333328</v>
      </c>
      <c r="G72" s="39">
        <v>5661.2666666666655</v>
      </c>
      <c r="H72" s="39">
        <v>5631.2333333333327</v>
      </c>
      <c r="I72" s="39">
        <v>5587.4666666666653</v>
      </c>
      <c r="J72" s="39">
        <v>5735.0666666666657</v>
      </c>
      <c r="K72" s="39">
        <v>5778.8333333333321</v>
      </c>
      <c r="L72" s="39">
        <v>5808.8666666666659</v>
      </c>
      <c r="M72" s="31">
        <v>5748.8</v>
      </c>
      <c r="N72" s="31">
        <v>5675</v>
      </c>
      <c r="O72" s="262">
        <v>2741750</v>
      </c>
      <c r="P72" s="263">
        <v>9.5737825646690609E-3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3339.4</v>
      </c>
      <c r="F73" s="38">
        <v>3378.7166666666672</v>
      </c>
      <c r="G73" s="39">
        <v>3292.4833333333345</v>
      </c>
      <c r="H73" s="39">
        <v>3245.5666666666675</v>
      </c>
      <c r="I73" s="39">
        <v>3159.3333333333348</v>
      </c>
      <c r="J73" s="39">
        <v>3425.6333333333341</v>
      </c>
      <c r="K73" s="39">
        <v>3511.8666666666668</v>
      </c>
      <c r="L73" s="39">
        <v>3558.7833333333338</v>
      </c>
      <c r="M73" s="31">
        <v>3464.95</v>
      </c>
      <c r="N73" s="31">
        <v>3331.8</v>
      </c>
      <c r="O73" s="262">
        <v>4557175</v>
      </c>
      <c r="P73" s="263">
        <v>7.749917245945051E-2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2591.25</v>
      </c>
      <c r="F74" s="38">
        <v>2587.4500000000003</v>
      </c>
      <c r="G74" s="39">
        <v>2564.9000000000005</v>
      </c>
      <c r="H74" s="39">
        <v>2538.5500000000002</v>
      </c>
      <c r="I74" s="39">
        <v>2516.0000000000005</v>
      </c>
      <c r="J74" s="39">
        <v>2613.8000000000006</v>
      </c>
      <c r="K74" s="39">
        <v>2636.3500000000008</v>
      </c>
      <c r="L74" s="39">
        <v>2662.7000000000007</v>
      </c>
      <c r="M74" s="31">
        <v>2610</v>
      </c>
      <c r="N74" s="31">
        <v>2561.1</v>
      </c>
      <c r="O74" s="262">
        <v>1305150</v>
      </c>
      <c r="P74" s="263">
        <v>-4.0242669362992922E-2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258.55</v>
      </c>
      <c r="F75" s="38">
        <v>258.98333333333335</v>
      </c>
      <c r="G75" s="39">
        <v>256.16666666666669</v>
      </c>
      <c r="H75" s="39">
        <v>253.78333333333336</v>
      </c>
      <c r="I75" s="39">
        <v>250.9666666666667</v>
      </c>
      <c r="J75" s="39">
        <v>261.36666666666667</v>
      </c>
      <c r="K75" s="39">
        <v>264.18333333333328</v>
      </c>
      <c r="L75" s="39">
        <v>266.56666666666666</v>
      </c>
      <c r="M75" s="31">
        <v>261.8</v>
      </c>
      <c r="N75" s="31">
        <v>256.60000000000002</v>
      </c>
      <c r="O75" s="262">
        <v>19368000</v>
      </c>
      <c r="P75" s="263">
        <v>-8.4776999631404355E-3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134.5</v>
      </c>
      <c r="F76" s="38">
        <v>133.79999999999998</v>
      </c>
      <c r="G76" s="39">
        <v>132.14999999999998</v>
      </c>
      <c r="H76" s="39">
        <v>129.79999999999998</v>
      </c>
      <c r="I76" s="39">
        <v>128.14999999999998</v>
      </c>
      <c r="J76" s="39">
        <v>136.14999999999998</v>
      </c>
      <c r="K76" s="39">
        <v>137.80000000000001</v>
      </c>
      <c r="L76" s="39">
        <v>140.14999999999998</v>
      </c>
      <c r="M76" s="31">
        <v>135.44999999999999</v>
      </c>
      <c r="N76" s="31">
        <v>131.44999999999999</v>
      </c>
      <c r="O76" s="262">
        <v>120180000</v>
      </c>
      <c r="P76" s="263">
        <v>1.13182143307948E-2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116.15</v>
      </c>
      <c r="F77" s="38">
        <v>116.28333333333335</v>
      </c>
      <c r="G77" s="39">
        <v>114.91666666666669</v>
      </c>
      <c r="H77" s="39">
        <v>113.68333333333334</v>
      </c>
      <c r="I77" s="39">
        <v>112.31666666666668</v>
      </c>
      <c r="J77" s="39">
        <v>117.51666666666669</v>
      </c>
      <c r="K77" s="39">
        <v>118.88333333333334</v>
      </c>
      <c r="L77" s="39">
        <v>120.1166666666667</v>
      </c>
      <c r="M77" s="31">
        <v>117.65</v>
      </c>
      <c r="N77" s="31">
        <v>115.05</v>
      </c>
      <c r="O77" s="262">
        <v>134559900</v>
      </c>
      <c r="P77" s="263">
        <v>8.8477506295514866E-4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808.8</v>
      </c>
      <c r="F78" s="38">
        <v>802.7833333333333</v>
      </c>
      <c r="G78" s="39">
        <v>794.76666666666665</v>
      </c>
      <c r="H78" s="39">
        <v>780.73333333333335</v>
      </c>
      <c r="I78" s="39">
        <v>772.7166666666667</v>
      </c>
      <c r="J78" s="39">
        <v>816.81666666666661</v>
      </c>
      <c r="K78" s="39">
        <v>824.83333333333326</v>
      </c>
      <c r="L78" s="39">
        <v>838.86666666666656</v>
      </c>
      <c r="M78" s="31">
        <v>810.8</v>
      </c>
      <c r="N78" s="31">
        <v>788.75</v>
      </c>
      <c r="O78" s="262">
        <v>6546750</v>
      </c>
      <c r="P78" s="263">
        <v>-2.1880415944540727E-2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51.85</v>
      </c>
      <c r="F79" s="38">
        <v>51.666666666666664</v>
      </c>
      <c r="G79" s="39">
        <v>51.283333333333331</v>
      </c>
      <c r="H79" s="39">
        <v>50.716666666666669</v>
      </c>
      <c r="I79" s="39">
        <v>50.333333333333336</v>
      </c>
      <c r="J79" s="39">
        <v>52.233333333333327</v>
      </c>
      <c r="K79" s="39">
        <v>52.616666666666667</v>
      </c>
      <c r="L79" s="39">
        <v>53.183333333333323</v>
      </c>
      <c r="M79" s="31">
        <v>52.05</v>
      </c>
      <c r="N79" s="31">
        <v>51.1</v>
      </c>
      <c r="O79" s="262">
        <v>122062500</v>
      </c>
      <c r="P79" s="263">
        <v>1.7823639774859287E-2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590.45000000000005</v>
      </c>
      <c r="F80" s="38">
        <v>590.19999999999993</v>
      </c>
      <c r="G80" s="39">
        <v>587.24999999999989</v>
      </c>
      <c r="H80" s="39">
        <v>584.04999999999995</v>
      </c>
      <c r="I80" s="39">
        <v>581.09999999999991</v>
      </c>
      <c r="J80" s="39">
        <v>593.39999999999986</v>
      </c>
      <c r="K80" s="39">
        <v>596.34999999999991</v>
      </c>
      <c r="L80" s="39">
        <v>599.54999999999984</v>
      </c>
      <c r="M80" s="31">
        <v>593.15</v>
      </c>
      <c r="N80" s="31">
        <v>587</v>
      </c>
      <c r="O80" s="262">
        <v>8539700</v>
      </c>
      <c r="P80" s="263">
        <v>-1.9698552454857483E-2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1023.4</v>
      </c>
      <c r="F81" s="38">
        <v>1022.6500000000001</v>
      </c>
      <c r="G81" s="39">
        <v>1017.9000000000001</v>
      </c>
      <c r="H81" s="39">
        <v>1012.4</v>
      </c>
      <c r="I81" s="39">
        <v>1007.65</v>
      </c>
      <c r="J81" s="39">
        <v>1028.1500000000001</v>
      </c>
      <c r="K81" s="39">
        <v>1032.9000000000001</v>
      </c>
      <c r="L81" s="39">
        <v>1038.4000000000003</v>
      </c>
      <c r="M81" s="31">
        <v>1027.4000000000001</v>
      </c>
      <c r="N81" s="31">
        <v>1017.15</v>
      </c>
      <c r="O81" s="262">
        <v>7655000</v>
      </c>
      <c r="P81" s="263">
        <v>2.8759575325897058E-2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1545.65</v>
      </c>
      <c r="F82" s="38">
        <v>1557.7166666666669</v>
      </c>
      <c r="G82" s="39">
        <v>1528.7333333333338</v>
      </c>
      <c r="H82" s="39">
        <v>1511.8166666666668</v>
      </c>
      <c r="I82" s="39">
        <v>1482.8333333333337</v>
      </c>
      <c r="J82" s="39">
        <v>1574.6333333333339</v>
      </c>
      <c r="K82" s="39">
        <v>1603.616666666667</v>
      </c>
      <c r="L82" s="39">
        <v>1620.533333333334</v>
      </c>
      <c r="M82" s="31">
        <v>1586.7</v>
      </c>
      <c r="N82" s="31">
        <v>1540.8</v>
      </c>
      <c r="O82" s="262">
        <v>3715450</v>
      </c>
      <c r="P82" s="263">
        <v>7.5780497868243701E-2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320.05</v>
      </c>
      <c r="F83" s="38">
        <v>321.98333333333335</v>
      </c>
      <c r="G83" s="39">
        <v>317.06666666666672</v>
      </c>
      <c r="H83" s="39">
        <v>314.08333333333337</v>
      </c>
      <c r="I83" s="39">
        <v>309.16666666666674</v>
      </c>
      <c r="J83" s="39">
        <v>324.9666666666667</v>
      </c>
      <c r="K83" s="39">
        <v>329.88333333333333</v>
      </c>
      <c r="L83" s="39">
        <v>332.86666666666667</v>
      </c>
      <c r="M83" s="31">
        <v>326.89999999999998</v>
      </c>
      <c r="N83" s="31">
        <v>319</v>
      </c>
      <c r="O83" s="262">
        <v>11554000</v>
      </c>
      <c r="P83" s="263">
        <v>-1.2647410699025807E-2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1825.45</v>
      </c>
      <c r="F84" s="38">
        <v>1831.2</v>
      </c>
      <c r="G84" s="39">
        <v>1816.8500000000001</v>
      </c>
      <c r="H84" s="39">
        <v>1808.25</v>
      </c>
      <c r="I84" s="39">
        <v>1793.9</v>
      </c>
      <c r="J84" s="39">
        <v>1839.8000000000002</v>
      </c>
      <c r="K84" s="39">
        <v>1854.15</v>
      </c>
      <c r="L84" s="39">
        <v>1862.7500000000002</v>
      </c>
      <c r="M84" s="31">
        <v>1845.55</v>
      </c>
      <c r="N84" s="31">
        <v>1822.6</v>
      </c>
      <c r="O84" s="262">
        <v>12637375</v>
      </c>
      <c r="P84" s="263">
        <v>6.770226050325347E-4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446.6</v>
      </c>
      <c r="F85" s="38">
        <v>448.59999999999997</v>
      </c>
      <c r="G85" s="39">
        <v>443.54999999999995</v>
      </c>
      <c r="H85" s="39">
        <v>440.5</v>
      </c>
      <c r="I85" s="39">
        <v>435.45</v>
      </c>
      <c r="J85" s="39">
        <v>451.64999999999992</v>
      </c>
      <c r="K85" s="39">
        <v>456.7</v>
      </c>
      <c r="L85" s="39">
        <v>459.74999999999989</v>
      </c>
      <c r="M85" s="31">
        <v>453.65</v>
      </c>
      <c r="N85" s="31">
        <v>445.55</v>
      </c>
      <c r="O85" s="262">
        <v>8893750</v>
      </c>
      <c r="P85" s="263">
        <v>6.080316742081448E-3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3763.8</v>
      </c>
      <c r="F86" s="38">
        <v>3781.5833333333335</v>
      </c>
      <c r="G86" s="39">
        <v>3738.2666666666669</v>
      </c>
      <c r="H86" s="39">
        <v>3712.7333333333336</v>
      </c>
      <c r="I86" s="39">
        <v>3669.416666666667</v>
      </c>
      <c r="J86" s="39">
        <v>3807.1166666666668</v>
      </c>
      <c r="K86" s="39">
        <v>3850.4333333333334</v>
      </c>
      <c r="L86" s="39">
        <v>3875.9666666666667</v>
      </c>
      <c r="M86" s="31">
        <v>3824.9</v>
      </c>
      <c r="N86" s="31">
        <v>3756.05</v>
      </c>
      <c r="O86" s="262">
        <v>4122900</v>
      </c>
      <c r="P86" s="263">
        <v>4.3850032887524665E-3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1324.1</v>
      </c>
      <c r="F87" s="38">
        <v>1322.2666666666667</v>
      </c>
      <c r="G87" s="39">
        <v>1309.5833333333333</v>
      </c>
      <c r="H87" s="39">
        <v>1295.0666666666666</v>
      </c>
      <c r="I87" s="39">
        <v>1282.3833333333332</v>
      </c>
      <c r="J87" s="39">
        <v>1336.7833333333333</v>
      </c>
      <c r="K87" s="39">
        <v>1349.4666666666667</v>
      </c>
      <c r="L87" s="39">
        <v>1363.9833333333333</v>
      </c>
      <c r="M87" s="31">
        <v>1334.95</v>
      </c>
      <c r="N87" s="31">
        <v>1307.75</v>
      </c>
      <c r="O87" s="262">
        <v>5264000</v>
      </c>
      <c r="P87" s="263">
        <v>-8.7562376424065533E-3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1150.2</v>
      </c>
      <c r="F88" s="38">
        <v>1147.4333333333332</v>
      </c>
      <c r="G88" s="39">
        <v>1134.3666666666663</v>
      </c>
      <c r="H88" s="39">
        <v>1118.5333333333331</v>
      </c>
      <c r="I88" s="39">
        <v>1105.4666666666662</v>
      </c>
      <c r="J88" s="39">
        <v>1163.2666666666664</v>
      </c>
      <c r="K88" s="39">
        <v>1176.3333333333335</v>
      </c>
      <c r="L88" s="39">
        <v>1192.1666666666665</v>
      </c>
      <c r="M88" s="31">
        <v>1160.5</v>
      </c>
      <c r="N88" s="31">
        <v>1131.5999999999999</v>
      </c>
      <c r="O88" s="262">
        <v>10476200</v>
      </c>
      <c r="P88" s="263">
        <v>-3.0196993260756869E-2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2400.85</v>
      </c>
      <c r="F89" s="38">
        <v>2399.4833333333331</v>
      </c>
      <c r="G89" s="39">
        <v>2367.2666666666664</v>
      </c>
      <c r="H89" s="39">
        <v>2333.6833333333334</v>
      </c>
      <c r="I89" s="39">
        <v>2301.4666666666667</v>
      </c>
      <c r="J89" s="39">
        <v>2433.0666666666662</v>
      </c>
      <c r="K89" s="39">
        <v>2465.2833333333324</v>
      </c>
      <c r="L89" s="39">
        <v>2498.8666666666659</v>
      </c>
      <c r="M89" s="31">
        <v>2431.6999999999998</v>
      </c>
      <c r="N89" s="31">
        <v>2365.9</v>
      </c>
      <c r="O89" s="262">
        <v>2949600</v>
      </c>
      <c r="P89" s="263">
        <v>0.10286034772854739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1660</v>
      </c>
      <c r="F90" s="38">
        <v>1654.4666666666665</v>
      </c>
      <c r="G90" s="39">
        <v>1645.5333333333328</v>
      </c>
      <c r="H90" s="39">
        <v>1631.0666666666664</v>
      </c>
      <c r="I90" s="39">
        <v>1622.1333333333328</v>
      </c>
      <c r="J90" s="39">
        <v>1668.9333333333329</v>
      </c>
      <c r="K90" s="39">
        <v>1677.8666666666668</v>
      </c>
      <c r="L90" s="39">
        <v>1692.333333333333</v>
      </c>
      <c r="M90" s="31">
        <v>1663.4</v>
      </c>
      <c r="N90" s="31">
        <v>1640</v>
      </c>
      <c r="O90" s="262">
        <v>111750100</v>
      </c>
      <c r="P90" s="263">
        <v>-1.5086810589270182E-3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646.45000000000005</v>
      </c>
      <c r="F91" s="38">
        <v>644.45000000000005</v>
      </c>
      <c r="G91" s="39">
        <v>639.95000000000005</v>
      </c>
      <c r="H91" s="39">
        <v>633.45000000000005</v>
      </c>
      <c r="I91" s="39">
        <v>628.95000000000005</v>
      </c>
      <c r="J91" s="39">
        <v>650.95000000000005</v>
      </c>
      <c r="K91" s="39">
        <v>655.45</v>
      </c>
      <c r="L91" s="39">
        <v>661.95</v>
      </c>
      <c r="M91" s="31">
        <v>648.95000000000005</v>
      </c>
      <c r="N91" s="31">
        <v>637.95000000000005</v>
      </c>
      <c r="O91" s="262">
        <v>18608700</v>
      </c>
      <c r="P91" s="263">
        <v>-3.2993578035703766E-3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2964.2</v>
      </c>
      <c r="F92" s="38">
        <v>2968.6499999999996</v>
      </c>
      <c r="G92" s="39">
        <v>2936.6999999999994</v>
      </c>
      <c r="H92" s="39">
        <v>2909.2</v>
      </c>
      <c r="I92" s="39">
        <v>2877.2499999999995</v>
      </c>
      <c r="J92" s="39">
        <v>2996.1499999999992</v>
      </c>
      <c r="K92" s="39">
        <v>3028.1</v>
      </c>
      <c r="L92" s="39">
        <v>3055.599999999999</v>
      </c>
      <c r="M92" s="31">
        <v>3000.6</v>
      </c>
      <c r="N92" s="31">
        <v>2941.15</v>
      </c>
      <c r="O92" s="262">
        <v>4382100</v>
      </c>
      <c r="P92" s="263">
        <v>-3.4218450588557349E-4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457.25</v>
      </c>
      <c r="F93" s="38">
        <v>459</v>
      </c>
      <c r="G93" s="39">
        <v>452.5</v>
      </c>
      <c r="H93" s="39">
        <v>447.75</v>
      </c>
      <c r="I93" s="39">
        <v>441.25</v>
      </c>
      <c r="J93" s="39">
        <v>463.75</v>
      </c>
      <c r="K93" s="39">
        <v>470.25</v>
      </c>
      <c r="L93" s="39">
        <v>475</v>
      </c>
      <c r="M93" s="31">
        <v>465.5</v>
      </c>
      <c r="N93" s="31">
        <v>454.25</v>
      </c>
      <c r="O93" s="262">
        <v>24915800</v>
      </c>
      <c r="P93" s="263">
        <v>-3.8883188421450561E-2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153.80000000000001</v>
      </c>
      <c r="F94" s="38">
        <v>154.76666666666668</v>
      </c>
      <c r="G94" s="39">
        <v>152.23333333333335</v>
      </c>
      <c r="H94" s="39">
        <v>150.66666666666666</v>
      </c>
      <c r="I94" s="39">
        <v>148.13333333333333</v>
      </c>
      <c r="J94" s="39">
        <v>156.33333333333337</v>
      </c>
      <c r="K94" s="39">
        <v>158.86666666666673</v>
      </c>
      <c r="L94" s="39">
        <v>160.43333333333339</v>
      </c>
      <c r="M94" s="31">
        <v>157.30000000000001</v>
      </c>
      <c r="N94" s="31">
        <v>153.19999999999999</v>
      </c>
      <c r="O94" s="262">
        <v>29017500</v>
      </c>
      <c r="P94" s="263">
        <v>-4.9809094064560917E-2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268.75</v>
      </c>
      <c r="F95" s="38">
        <v>270.06666666666666</v>
      </c>
      <c r="G95" s="39">
        <v>266.68333333333334</v>
      </c>
      <c r="H95" s="39">
        <v>264.61666666666667</v>
      </c>
      <c r="I95" s="39">
        <v>261.23333333333335</v>
      </c>
      <c r="J95" s="39">
        <v>272.13333333333333</v>
      </c>
      <c r="K95" s="39">
        <v>275.51666666666665</v>
      </c>
      <c r="L95" s="39">
        <v>277.58333333333331</v>
      </c>
      <c r="M95" s="31">
        <v>273.45</v>
      </c>
      <c r="N95" s="31">
        <v>268</v>
      </c>
      <c r="O95" s="262">
        <v>44517600</v>
      </c>
      <c r="P95" s="263">
        <v>9.8609664972132052E-3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2557.35</v>
      </c>
      <c r="F96" s="38">
        <v>2559.9333333333329</v>
      </c>
      <c r="G96" s="39">
        <v>2548.9166666666661</v>
      </c>
      <c r="H96" s="39">
        <v>2540.4833333333331</v>
      </c>
      <c r="I96" s="39">
        <v>2529.4666666666662</v>
      </c>
      <c r="J96" s="39">
        <v>2568.3666666666659</v>
      </c>
      <c r="K96" s="39">
        <v>2579.3833333333332</v>
      </c>
      <c r="L96" s="39">
        <v>2587.8166666666657</v>
      </c>
      <c r="M96" s="31">
        <v>2570.9499999999998</v>
      </c>
      <c r="N96" s="31">
        <v>2551.5</v>
      </c>
      <c r="O96" s="262">
        <v>10279800</v>
      </c>
      <c r="P96" s="263">
        <v>8.9808898442330903E-3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167.4</v>
      </c>
      <c r="F97" s="38">
        <v>166.38333333333333</v>
      </c>
      <c r="G97" s="39">
        <v>162.36666666666665</v>
      </c>
      <c r="H97" s="39">
        <v>157.33333333333331</v>
      </c>
      <c r="I97" s="39">
        <v>153.31666666666663</v>
      </c>
      <c r="J97" s="39">
        <v>171.41666666666666</v>
      </c>
      <c r="K97" s="39">
        <v>175.43333333333331</v>
      </c>
      <c r="L97" s="39">
        <v>180.46666666666667</v>
      </c>
      <c r="M97" s="31">
        <v>170.4</v>
      </c>
      <c r="N97" s="31">
        <v>161.35</v>
      </c>
      <c r="O97" s="262">
        <v>64173300</v>
      </c>
      <c r="P97" s="263">
        <v>0.15186744782131087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969.7</v>
      </c>
      <c r="F98" s="38">
        <v>967.25</v>
      </c>
      <c r="G98" s="39">
        <v>960.95</v>
      </c>
      <c r="H98" s="39">
        <v>952.2</v>
      </c>
      <c r="I98" s="39">
        <v>945.90000000000009</v>
      </c>
      <c r="J98" s="39">
        <v>976</v>
      </c>
      <c r="K98" s="39">
        <v>982.3</v>
      </c>
      <c r="L98" s="39">
        <v>991.05</v>
      </c>
      <c r="M98" s="31">
        <v>973.55</v>
      </c>
      <c r="N98" s="31">
        <v>958.5</v>
      </c>
      <c r="O98" s="262">
        <v>83554100</v>
      </c>
      <c r="P98" s="263">
        <v>-4.9766588862954321E-3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1374.75</v>
      </c>
      <c r="F99" s="38">
        <v>1369.8500000000001</v>
      </c>
      <c r="G99" s="39">
        <v>1357.8000000000002</v>
      </c>
      <c r="H99" s="39">
        <v>1340.8500000000001</v>
      </c>
      <c r="I99" s="39">
        <v>1328.8000000000002</v>
      </c>
      <c r="J99" s="39">
        <v>1386.8000000000002</v>
      </c>
      <c r="K99" s="39">
        <v>1398.85</v>
      </c>
      <c r="L99" s="39">
        <v>1415.8000000000002</v>
      </c>
      <c r="M99" s="31">
        <v>1381.9</v>
      </c>
      <c r="N99" s="31">
        <v>1352.9</v>
      </c>
      <c r="O99" s="262">
        <v>3732500</v>
      </c>
      <c r="P99" s="263">
        <v>-3.3281533281533285E-2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582.85</v>
      </c>
      <c r="F100" s="38">
        <v>579.94999999999993</v>
      </c>
      <c r="G100" s="39">
        <v>574.64999999999986</v>
      </c>
      <c r="H100" s="39">
        <v>566.44999999999993</v>
      </c>
      <c r="I100" s="39">
        <v>561.14999999999986</v>
      </c>
      <c r="J100" s="39">
        <v>588.14999999999986</v>
      </c>
      <c r="K100" s="39">
        <v>593.44999999999982</v>
      </c>
      <c r="L100" s="39">
        <v>601.64999999999986</v>
      </c>
      <c r="M100" s="31">
        <v>585.25</v>
      </c>
      <c r="N100" s="31">
        <v>571.75</v>
      </c>
      <c r="O100" s="262">
        <v>9250500</v>
      </c>
      <c r="P100" s="263">
        <v>1.1363636363636363E-3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8.35</v>
      </c>
      <c r="F101" s="38">
        <v>8.25</v>
      </c>
      <c r="G101" s="39">
        <v>8</v>
      </c>
      <c r="H101" s="39">
        <v>7.65</v>
      </c>
      <c r="I101" s="39">
        <v>7.4</v>
      </c>
      <c r="J101" s="39">
        <v>8.6</v>
      </c>
      <c r="K101" s="39">
        <v>8.85</v>
      </c>
      <c r="L101" s="39">
        <v>9.1999999999999993</v>
      </c>
      <c r="M101" s="31">
        <v>8.5</v>
      </c>
      <c r="N101" s="31">
        <v>7.9</v>
      </c>
      <c r="O101" s="262">
        <v>797200000</v>
      </c>
      <c r="P101" s="263">
        <v>1.5179299103504483E-2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119.05</v>
      </c>
      <c r="F102" s="38">
        <v>119.13333333333333</v>
      </c>
      <c r="G102" s="39">
        <v>117.96666666666665</v>
      </c>
      <c r="H102" s="39">
        <v>116.88333333333333</v>
      </c>
      <c r="I102" s="39">
        <v>115.71666666666665</v>
      </c>
      <c r="J102" s="39">
        <v>120.21666666666665</v>
      </c>
      <c r="K102" s="39">
        <v>121.38333333333334</v>
      </c>
      <c r="L102" s="39">
        <v>122.46666666666665</v>
      </c>
      <c r="M102" s="31">
        <v>120.3</v>
      </c>
      <c r="N102" s="31">
        <v>118.05</v>
      </c>
      <c r="O102" s="262">
        <v>123070000</v>
      </c>
      <c r="P102" s="263">
        <v>7.6142131979695434E-3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87.45</v>
      </c>
      <c r="F103" s="38">
        <v>87.316666666666677</v>
      </c>
      <c r="G103" s="39">
        <v>86.483333333333348</v>
      </c>
      <c r="H103" s="39">
        <v>85.516666666666666</v>
      </c>
      <c r="I103" s="39">
        <v>84.683333333333337</v>
      </c>
      <c r="J103" s="39">
        <v>88.28333333333336</v>
      </c>
      <c r="K103" s="39">
        <v>89.116666666666703</v>
      </c>
      <c r="L103" s="39">
        <v>90.083333333333371</v>
      </c>
      <c r="M103" s="31">
        <v>88.15</v>
      </c>
      <c r="N103" s="31">
        <v>86.35</v>
      </c>
      <c r="O103" s="262">
        <v>162630000</v>
      </c>
      <c r="P103" s="263">
        <v>7.0592606353334572E-3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128</v>
      </c>
      <c r="F104" s="38">
        <v>128.1</v>
      </c>
      <c r="G104" s="39">
        <v>126.89999999999998</v>
      </c>
      <c r="H104" s="39">
        <v>125.79999999999998</v>
      </c>
      <c r="I104" s="39">
        <v>124.59999999999997</v>
      </c>
      <c r="J104" s="39">
        <v>129.19999999999999</v>
      </c>
      <c r="K104" s="39">
        <v>130.39999999999998</v>
      </c>
      <c r="L104" s="39">
        <v>131.5</v>
      </c>
      <c r="M104" s="31">
        <v>129.30000000000001</v>
      </c>
      <c r="N104" s="31">
        <v>127</v>
      </c>
      <c r="O104" s="262">
        <v>48056250</v>
      </c>
      <c r="P104" s="263">
        <v>-1.0195412064570943E-2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458.3</v>
      </c>
      <c r="F105" s="38">
        <v>456.5</v>
      </c>
      <c r="G105" s="39">
        <v>453.8</v>
      </c>
      <c r="H105" s="39">
        <v>449.3</v>
      </c>
      <c r="I105" s="39">
        <v>446.6</v>
      </c>
      <c r="J105" s="39">
        <v>461</v>
      </c>
      <c r="K105" s="39">
        <v>463.70000000000005</v>
      </c>
      <c r="L105" s="39">
        <v>468.2</v>
      </c>
      <c r="M105" s="31">
        <v>459.2</v>
      </c>
      <c r="N105" s="31">
        <v>452</v>
      </c>
      <c r="O105" s="262">
        <v>10414250</v>
      </c>
      <c r="P105" s="263">
        <v>-2.6603264361907211E-2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398.75</v>
      </c>
      <c r="F106" s="38">
        <v>399.88333333333338</v>
      </c>
      <c r="G106" s="39">
        <v>396.41666666666674</v>
      </c>
      <c r="H106" s="39">
        <v>394.08333333333337</v>
      </c>
      <c r="I106" s="39">
        <v>390.61666666666673</v>
      </c>
      <c r="J106" s="39">
        <v>402.21666666666675</v>
      </c>
      <c r="K106" s="39">
        <v>405.68333333333334</v>
      </c>
      <c r="L106" s="39">
        <v>408.01666666666677</v>
      </c>
      <c r="M106" s="31">
        <v>403.35</v>
      </c>
      <c r="N106" s="31">
        <v>397.55</v>
      </c>
      <c r="O106" s="262">
        <v>19658000</v>
      </c>
      <c r="P106" s="263">
        <v>-3.0429049599350849E-3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226.05</v>
      </c>
      <c r="F107" s="38">
        <v>223.31666666666669</v>
      </c>
      <c r="G107" s="39">
        <v>219.58333333333337</v>
      </c>
      <c r="H107" s="39">
        <v>213.11666666666667</v>
      </c>
      <c r="I107" s="39">
        <v>209.38333333333335</v>
      </c>
      <c r="J107" s="39">
        <v>229.78333333333339</v>
      </c>
      <c r="K107" s="39">
        <v>233.51666666666668</v>
      </c>
      <c r="L107" s="39">
        <v>239.98333333333341</v>
      </c>
      <c r="M107" s="31">
        <v>227.05</v>
      </c>
      <c r="N107" s="31">
        <v>216.85</v>
      </c>
      <c r="O107" s="262">
        <v>20882900</v>
      </c>
      <c r="P107" s="263">
        <v>4.8638415610892674E-2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3145.85</v>
      </c>
      <c r="F108" s="38">
        <v>3115.1166666666668</v>
      </c>
      <c r="G108" s="39">
        <v>3075.8333333333335</v>
      </c>
      <c r="H108" s="39">
        <v>3005.8166666666666</v>
      </c>
      <c r="I108" s="39">
        <v>2966.5333333333333</v>
      </c>
      <c r="J108" s="39">
        <v>3185.1333333333337</v>
      </c>
      <c r="K108" s="39">
        <v>3224.4166666666665</v>
      </c>
      <c r="L108" s="39">
        <v>3294.4333333333338</v>
      </c>
      <c r="M108" s="31">
        <v>3154.4</v>
      </c>
      <c r="N108" s="31">
        <v>3045.1</v>
      </c>
      <c r="O108" s="262">
        <v>718800</v>
      </c>
      <c r="P108" s="263">
        <v>-2.9130253849354972E-3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2520.0500000000002</v>
      </c>
      <c r="F109" s="38">
        <v>2503.6833333333334</v>
      </c>
      <c r="G109" s="39">
        <v>2477.5666666666666</v>
      </c>
      <c r="H109" s="39">
        <v>2435.083333333333</v>
      </c>
      <c r="I109" s="39">
        <v>2408.9666666666662</v>
      </c>
      <c r="J109" s="39">
        <v>2546.166666666667</v>
      </c>
      <c r="K109" s="39">
        <v>2572.2833333333338</v>
      </c>
      <c r="L109" s="39">
        <v>2614.7666666666673</v>
      </c>
      <c r="M109" s="31">
        <v>2529.8000000000002</v>
      </c>
      <c r="N109" s="31">
        <v>2461.1999999999998</v>
      </c>
      <c r="O109" s="262">
        <v>5522700</v>
      </c>
      <c r="P109" s="263">
        <v>-3.3566130691354014E-3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1415.55</v>
      </c>
      <c r="F110" s="38">
        <v>1403.1333333333332</v>
      </c>
      <c r="G110" s="39">
        <v>1384.5166666666664</v>
      </c>
      <c r="H110" s="39">
        <v>1353.4833333333331</v>
      </c>
      <c r="I110" s="39">
        <v>1334.8666666666663</v>
      </c>
      <c r="J110" s="39">
        <v>1434.1666666666665</v>
      </c>
      <c r="K110" s="39">
        <v>1452.7833333333333</v>
      </c>
      <c r="L110" s="39">
        <v>1483.8166666666666</v>
      </c>
      <c r="M110" s="31">
        <v>1421.75</v>
      </c>
      <c r="N110" s="31">
        <v>1372.1</v>
      </c>
      <c r="O110" s="262">
        <v>19847000</v>
      </c>
      <c r="P110" s="263">
        <v>-1.9465441430759348E-2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174.3</v>
      </c>
      <c r="F111" s="38">
        <v>173.78333333333333</v>
      </c>
      <c r="G111" s="39">
        <v>171.66666666666666</v>
      </c>
      <c r="H111" s="39">
        <v>169.03333333333333</v>
      </c>
      <c r="I111" s="39">
        <v>166.91666666666666</v>
      </c>
      <c r="J111" s="39">
        <v>176.41666666666666</v>
      </c>
      <c r="K111" s="39">
        <v>178.53333333333333</v>
      </c>
      <c r="L111" s="39">
        <v>181.16666666666666</v>
      </c>
      <c r="M111" s="31">
        <v>175.9</v>
      </c>
      <c r="N111" s="31">
        <v>171.15</v>
      </c>
      <c r="O111" s="262">
        <v>79488600</v>
      </c>
      <c r="P111" s="263">
        <v>5.5636394761619443E-4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1384.5</v>
      </c>
      <c r="F112" s="38">
        <v>1383.9166666666667</v>
      </c>
      <c r="G112" s="39">
        <v>1371.8333333333335</v>
      </c>
      <c r="H112" s="39">
        <v>1359.1666666666667</v>
      </c>
      <c r="I112" s="39">
        <v>1347.0833333333335</v>
      </c>
      <c r="J112" s="39">
        <v>1396.5833333333335</v>
      </c>
      <c r="K112" s="39">
        <v>1408.666666666667</v>
      </c>
      <c r="L112" s="39">
        <v>1421.3333333333335</v>
      </c>
      <c r="M112" s="31">
        <v>1396</v>
      </c>
      <c r="N112" s="31">
        <v>1371.25</v>
      </c>
      <c r="O112" s="262">
        <v>32919200</v>
      </c>
      <c r="P112" s="263">
        <v>-1.2378640776699028E-3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93.05</v>
      </c>
      <c r="F113" s="38">
        <v>93.416666666666671</v>
      </c>
      <c r="G113" s="39">
        <v>92.483333333333348</v>
      </c>
      <c r="H113" s="39">
        <v>91.916666666666671</v>
      </c>
      <c r="I113" s="39">
        <v>90.983333333333348</v>
      </c>
      <c r="J113" s="39">
        <v>93.983333333333348</v>
      </c>
      <c r="K113" s="39">
        <v>94.916666666666657</v>
      </c>
      <c r="L113" s="39">
        <v>95.483333333333348</v>
      </c>
      <c r="M113" s="31">
        <v>94.35</v>
      </c>
      <c r="N113" s="31">
        <v>92.85</v>
      </c>
      <c r="O113" s="262">
        <v>104169000</v>
      </c>
      <c r="P113" s="263">
        <v>8.5905786840366274E-3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908.5</v>
      </c>
      <c r="F114" s="38">
        <v>902.56666666666661</v>
      </c>
      <c r="G114" s="39">
        <v>893.63333333333321</v>
      </c>
      <c r="H114" s="39">
        <v>878.76666666666665</v>
      </c>
      <c r="I114" s="39">
        <v>869.83333333333326</v>
      </c>
      <c r="J114" s="39">
        <v>917.43333333333317</v>
      </c>
      <c r="K114" s="39">
        <v>926.36666666666656</v>
      </c>
      <c r="L114" s="39">
        <v>941.23333333333312</v>
      </c>
      <c r="M114" s="31">
        <v>911.5</v>
      </c>
      <c r="N114" s="31">
        <v>887.7</v>
      </c>
      <c r="O114" s="262">
        <v>2273050</v>
      </c>
      <c r="P114" s="263">
        <v>-4.1655248013154289E-2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656.2</v>
      </c>
      <c r="F115" s="38">
        <v>660.69999999999993</v>
      </c>
      <c r="G115" s="39">
        <v>650.64999999999986</v>
      </c>
      <c r="H115" s="39">
        <v>645.09999999999991</v>
      </c>
      <c r="I115" s="39">
        <v>635.04999999999984</v>
      </c>
      <c r="J115" s="39">
        <v>666.24999999999989</v>
      </c>
      <c r="K115" s="39">
        <v>676.29999999999984</v>
      </c>
      <c r="L115" s="39">
        <v>681.84999999999991</v>
      </c>
      <c r="M115" s="31">
        <v>670.75</v>
      </c>
      <c r="N115" s="31">
        <v>655.15</v>
      </c>
      <c r="O115" s="262">
        <v>12936875</v>
      </c>
      <c r="P115" s="263">
        <v>1.9022675580674064E-2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458.15</v>
      </c>
      <c r="F116" s="38">
        <v>459.68333333333334</v>
      </c>
      <c r="G116" s="39">
        <v>455.9666666666667</v>
      </c>
      <c r="H116" s="39">
        <v>453.78333333333336</v>
      </c>
      <c r="I116" s="39">
        <v>450.06666666666672</v>
      </c>
      <c r="J116" s="39">
        <v>461.86666666666667</v>
      </c>
      <c r="K116" s="39">
        <v>465.58333333333326</v>
      </c>
      <c r="L116" s="39">
        <v>467.76666666666665</v>
      </c>
      <c r="M116" s="31">
        <v>463.4</v>
      </c>
      <c r="N116" s="31">
        <v>457.5</v>
      </c>
      <c r="O116" s="262">
        <v>78331200</v>
      </c>
      <c r="P116" s="263">
        <v>-2.8588348206081148E-4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653.70000000000005</v>
      </c>
      <c r="F117" s="38">
        <v>655.86666666666667</v>
      </c>
      <c r="G117" s="39">
        <v>645.88333333333333</v>
      </c>
      <c r="H117" s="39">
        <v>638.06666666666661</v>
      </c>
      <c r="I117" s="39">
        <v>628.08333333333326</v>
      </c>
      <c r="J117" s="39">
        <v>663.68333333333339</v>
      </c>
      <c r="K117" s="39">
        <v>673.66666666666674</v>
      </c>
      <c r="L117" s="39">
        <v>681.48333333333346</v>
      </c>
      <c r="M117" s="31">
        <v>665.85</v>
      </c>
      <c r="N117" s="31">
        <v>648.04999999999995</v>
      </c>
      <c r="O117" s="262">
        <v>24106250</v>
      </c>
      <c r="P117" s="263">
        <v>-2.0270270270270271E-2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3228.5</v>
      </c>
      <c r="F118" s="38">
        <v>3224.2833333333333</v>
      </c>
      <c r="G118" s="39">
        <v>3195.5166666666664</v>
      </c>
      <c r="H118" s="39">
        <v>3162.5333333333333</v>
      </c>
      <c r="I118" s="39">
        <v>3133.7666666666664</v>
      </c>
      <c r="J118" s="39">
        <v>3257.2666666666664</v>
      </c>
      <c r="K118" s="39">
        <v>3286.0333333333338</v>
      </c>
      <c r="L118" s="39">
        <v>3319.0166666666664</v>
      </c>
      <c r="M118" s="31">
        <v>3253.05</v>
      </c>
      <c r="N118" s="31">
        <v>3191.3</v>
      </c>
      <c r="O118" s="262">
        <v>413500</v>
      </c>
      <c r="P118" s="263">
        <v>8.9591567852437423E-2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809.05</v>
      </c>
      <c r="F119" s="38">
        <v>811.05000000000007</v>
      </c>
      <c r="G119" s="39">
        <v>805.00000000000011</v>
      </c>
      <c r="H119" s="39">
        <v>800.95</v>
      </c>
      <c r="I119" s="39">
        <v>794.90000000000009</v>
      </c>
      <c r="J119" s="39">
        <v>815.10000000000014</v>
      </c>
      <c r="K119" s="39">
        <v>821.15000000000009</v>
      </c>
      <c r="L119" s="39">
        <v>825.20000000000016</v>
      </c>
      <c r="M119" s="31">
        <v>817.1</v>
      </c>
      <c r="N119" s="31">
        <v>807</v>
      </c>
      <c r="O119" s="262">
        <v>20291850</v>
      </c>
      <c r="P119" s="263">
        <v>3.002802615774723E-3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517.6</v>
      </c>
      <c r="F120" s="38">
        <v>510.13333333333338</v>
      </c>
      <c r="G120" s="39">
        <v>500.56666666666672</v>
      </c>
      <c r="H120" s="39">
        <v>483.53333333333336</v>
      </c>
      <c r="I120" s="39">
        <v>473.9666666666667</v>
      </c>
      <c r="J120" s="39">
        <v>527.16666666666674</v>
      </c>
      <c r="K120" s="39">
        <v>536.73333333333346</v>
      </c>
      <c r="L120" s="39">
        <v>553.76666666666677</v>
      </c>
      <c r="M120" s="31">
        <v>519.70000000000005</v>
      </c>
      <c r="N120" s="31">
        <v>493.1</v>
      </c>
      <c r="O120" s="262">
        <v>15870000</v>
      </c>
      <c r="P120" s="263">
        <v>-5.1688078876605918E-2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1846.95</v>
      </c>
      <c r="F121" s="38">
        <v>1842.1000000000001</v>
      </c>
      <c r="G121" s="39">
        <v>1830.2500000000002</v>
      </c>
      <c r="H121" s="39">
        <v>1813.5500000000002</v>
      </c>
      <c r="I121" s="39">
        <v>1801.7000000000003</v>
      </c>
      <c r="J121" s="39">
        <v>1858.8000000000002</v>
      </c>
      <c r="K121" s="39">
        <v>1870.65</v>
      </c>
      <c r="L121" s="39">
        <v>1887.3500000000001</v>
      </c>
      <c r="M121" s="31">
        <v>1853.95</v>
      </c>
      <c r="N121" s="31">
        <v>1825.4</v>
      </c>
      <c r="O121" s="262">
        <v>24558400</v>
      </c>
      <c r="P121" s="263">
        <v>-2.0813065182373486E-2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128</v>
      </c>
      <c r="F122" s="38">
        <v>127.34999999999998</v>
      </c>
      <c r="G122" s="39">
        <v>125.99999999999997</v>
      </c>
      <c r="H122" s="39">
        <v>123.99999999999999</v>
      </c>
      <c r="I122" s="39">
        <v>122.64999999999998</v>
      </c>
      <c r="J122" s="39">
        <v>129.34999999999997</v>
      </c>
      <c r="K122" s="39">
        <v>130.69999999999996</v>
      </c>
      <c r="L122" s="39">
        <v>132.69999999999996</v>
      </c>
      <c r="M122" s="31">
        <v>128.69999999999999</v>
      </c>
      <c r="N122" s="31">
        <v>125.35</v>
      </c>
      <c r="O122" s="262">
        <v>76032480</v>
      </c>
      <c r="P122" s="263">
        <v>-7.5713453698311008E-3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2343.5</v>
      </c>
      <c r="F123" s="38">
        <v>2335.4833333333331</v>
      </c>
      <c r="G123" s="39">
        <v>2315.0166666666664</v>
      </c>
      <c r="H123" s="39">
        <v>2286.5333333333333</v>
      </c>
      <c r="I123" s="39">
        <v>2266.0666666666666</v>
      </c>
      <c r="J123" s="39">
        <v>2363.9666666666662</v>
      </c>
      <c r="K123" s="39">
        <v>2384.4333333333325</v>
      </c>
      <c r="L123" s="39">
        <v>2412.9166666666661</v>
      </c>
      <c r="M123" s="31">
        <v>2355.9499999999998</v>
      </c>
      <c r="N123" s="31">
        <v>2307</v>
      </c>
      <c r="O123" s="262">
        <v>748500</v>
      </c>
      <c r="P123" s="263">
        <v>-2.8804982483456597E-2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393.1</v>
      </c>
      <c r="F124" s="38">
        <v>390.66666666666669</v>
      </c>
      <c r="G124" s="39">
        <v>386.33333333333337</v>
      </c>
      <c r="H124" s="39">
        <v>379.56666666666666</v>
      </c>
      <c r="I124" s="39">
        <v>375.23333333333335</v>
      </c>
      <c r="J124" s="39">
        <v>397.43333333333339</v>
      </c>
      <c r="K124" s="39">
        <v>401.76666666666677</v>
      </c>
      <c r="L124" s="39">
        <v>408.53333333333342</v>
      </c>
      <c r="M124" s="31">
        <v>395</v>
      </c>
      <c r="N124" s="31">
        <v>383.9</v>
      </c>
      <c r="O124" s="262">
        <v>12010500</v>
      </c>
      <c r="P124" s="263">
        <v>-6.3866436994832382E-2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429.6</v>
      </c>
      <c r="F125" s="38">
        <v>421.01666666666665</v>
      </c>
      <c r="G125" s="39">
        <v>405.63333333333333</v>
      </c>
      <c r="H125" s="39">
        <v>381.66666666666669</v>
      </c>
      <c r="I125" s="39">
        <v>366.28333333333336</v>
      </c>
      <c r="J125" s="39">
        <v>444.98333333333329</v>
      </c>
      <c r="K125" s="39">
        <v>460.36666666666662</v>
      </c>
      <c r="L125" s="39">
        <v>484.33333333333326</v>
      </c>
      <c r="M125" s="31">
        <v>436.4</v>
      </c>
      <c r="N125" s="31">
        <v>397.05</v>
      </c>
      <c r="O125" s="262">
        <v>24912000</v>
      </c>
      <c r="P125" s="263">
        <v>0.24560000000000001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2637.85</v>
      </c>
      <c r="F126" s="38">
        <v>2632.6833333333329</v>
      </c>
      <c r="G126" s="39">
        <v>2617.9166666666661</v>
      </c>
      <c r="H126" s="39">
        <v>2597.9833333333331</v>
      </c>
      <c r="I126" s="39">
        <v>2583.2166666666662</v>
      </c>
      <c r="J126" s="39">
        <v>2652.6166666666659</v>
      </c>
      <c r="K126" s="39">
        <v>2667.3833333333332</v>
      </c>
      <c r="L126" s="39">
        <v>2687.3166666666657</v>
      </c>
      <c r="M126" s="31">
        <v>2647.45</v>
      </c>
      <c r="N126" s="31">
        <v>2612.75</v>
      </c>
      <c r="O126" s="262">
        <v>8812800</v>
      </c>
      <c r="P126" s="263">
        <v>1.6224443906320267E-2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4977.05</v>
      </c>
      <c r="F127" s="38">
        <v>4968.3166666666666</v>
      </c>
      <c r="G127" s="39">
        <v>4918.6833333333334</v>
      </c>
      <c r="H127" s="39">
        <v>4860.3166666666666</v>
      </c>
      <c r="I127" s="39">
        <v>4810.6833333333334</v>
      </c>
      <c r="J127" s="39">
        <v>5026.6833333333334</v>
      </c>
      <c r="K127" s="39">
        <v>5076.3166666666666</v>
      </c>
      <c r="L127" s="39">
        <v>5134.6833333333334</v>
      </c>
      <c r="M127" s="31">
        <v>5017.95</v>
      </c>
      <c r="N127" s="31">
        <v>4909.95</v>
      </c>
      <c r="O127" s="262">
        <v>1977150</v>
      </c>
      <c r="P127" s="263">
        <v>-2.8952409017238837E-2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4235.45</v>
      </c>
      <c r="F128" s="38">
        <v>4258.5999999999995</v>
      </c>
      <c r="G128" s="39">
        <v>4201.8499999999985</v>
      </c>
      <c r="H128" s="39">
        <v>4168.2499999999991</v>
      </c>
      <c r="I128" s="39">
        <v>4111.4999999999982</v>
      </c>
      <c r="J128" s="39">
        <v>4292.1999999999989</v>
      </c>
      <c r="K128" s="39">
        <v>4348.9500000000007</v>
      </c>
      <c r="L128" s="39">
        <v>4382.5499999999993</v>
      </c>
      <c r="M128" s="31">
        <v>4315.3500000000004</v>
      </c>
      <c r="N128" s="31">
        <v>4225</v>
      </c>
      <c r="O128" s="262">
        <v>902000</v>
      </c>
      <c r="P128" s="263">
        <v>7.2532699167657547E-2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1071.45</v>
      </c>
      <c r="F129" s="38">
        <v>1055.5</v>
      </c>
      <c r="G129" s="39">
        <v>1026.3</v>
      </c>
      <c r="H129" s="39">
        <v>981.15</v>
      </c>
      <c r="I129" s="39">
        <v>951.94999999999993</v>
      </c>
      <c r="J129" s="39">
        <v>1100.6500000000001</v>
      </c>
      <c r="K129" s="39">
        <v>1129.8499999999999</v>
      </c>
      <c r="L129" s="39">
        <v>1175</v>
      </c>
      <c r="M129" s="31">
        <v>1084.7</v>
      </c>
      <c r="N129" s="31">
        <v>1010.35</v>
      </c>
      <c r="O129" s="262">
        <v>5298050</v>
      </c>
      <c r="P129" s="263">
        <v>0.10651517841292384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1472.35</v>
      </c>
      <c r="F130" s="38">
        <v>1470.8166666666666</v>
      </c>
      <c r="G130" s="39">
        <v>1428.6333333333332</v>
      </c>
      <c r="H130" s="39">
        <v>1384.9166666666665</v>
      </c>
      <c r="I130" s="39">
        <v>1342.7333333333331</v>
      </c>
      <c r="J130" s="39">
        <v>1514.5333333333333</v>
      </c>
      <c r="K130" s="39">
        <v>1556.7166666666667</v>
      </c>
      <c r="L130" s="39">
        <v>1600.4333333333334</v>
      </c>
      <c r="M130" s="31">
        <v>1513</v>
      </c>
      <c r="N130" s="31">
        <v>1427.1</v>
      </c>
      <c r="O130" s="262">
        <v>19675600</v>
      </c>
      <c r="P130" s="263">
        <v>0.10037582211086753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290.39999999999998</v>
      </c>
      <c r="F131" s="38">
        <v>290.05</v>
      </c>
      <c r="G131" s="39">
        <v>287.25</v>
      </c>
      <c r="H131" s="39">
        <v>284.09999999999997</v>
      </c>
      <c r="I131" s="39">
        <v>281.29999999999995</v>
      </c>
      <c r="J131" s="39">
        <v>293.20000000000005</v>
      </c>
      <c r="K131" s="39">
        <v>296.00000000000011</v>
      </c>
      <c r="L131" s="39">
        <v>299.15000000000009</v>
      </c>
      <c r="M131" s="31">
        <v>292.85000000000002</v>
      </c>
      <c r="N131" s="31">
        <v>286.89999999999998</v>
      </c>
      <c r="O131" s="262">
        <v>38688000</v>
      </c>
      <c r="P131" s="263">
        <v>-1.8668831168831168E-2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134.75</v>
      </c>
      <c r="F132" s="38">
        <v>134.95000000000002</v>
      </c>
      <c r="G132" s="39">
        <v>133.45000000000005</v>
      </c>
      <c r="H132" s="39">
        <v>132.15000000000003</v>
      </c>
      <c r="I132" s="39">
        <v>130.65000000000006</v>
      </c>
      <c r="J132" s="39">
        <v>136.25000000000003</v>
      </c>
      <c r="K132" s="39">
        <v>137.74999999999997</v>
      </c>
      <c r="L132" s="39">
        <v>139.05000000000001</v>
      </c>
      <c r="M132" s="31">
        <v>136.44999999999999</v>
      </c>
      <c r="N132" s="31">
        <v>133.65</v>
      </c>
      <c r="O132" s="262">
        <v>72342000</v>
      </c>
      <c r="P132" s="263">
        <v>8.6163627237744681E-3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577.45000000000005</v>
      </c>
      <c r="F133" s="38">
        <v>578.68333333333339</v>
      </c>
      <c r="G133" s="39">
        <v>574.11666666666679</v>
      </c>
      <c r="H133" s="39">
        <v>570.78333333333342</v>
      </c>
      <c r="I133" s="39">
        <v>566.21666666666681</v>
      </c>
      <c r="J133" s="39">
        <v>582.01666666666677</v>
      </c>
      <c r="K133" s="39">
        <v>586.58333333333337</v>
      </c>
      <c r="L133" s="39">
        <v>589.91666666666674</v>
      </c>
      <c r="M133" s="31">
        <v>583.25</v>
      </c>
      <c r="N133" s="31">
        <v>575.35</v>
      </c>
      <c r="O133" s="262">
        <v>7623600</v>
      </c>
      <c r="P133" s="263">
        <v>3.8750817527795946E-2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9532.1</v>
      </c>
      <c r="F134" s="38">
        <v>9564.3166666666675</v>
      </c>
      <c r="G134" s="39">
        <v>9470.8333333333358</v>
      </c>
      <c r="H134" s="39">
        <v>9409.5666666666675</v>
      </c>
      <c r="I134" s="39">
        <v>9316.0833333333358</v>
      </c>
      <c r="J134" s="39">
        <v>9625.5833333333358</v>
      </c>
      <c r="K134" s="39">
        <v>9719.0666666666693</v>
      </c>
      <c r="L134" s="39">
        <v>9780.3333333333358</v>
      </c>
      <c r="M134" s="31">
        <v>9657.7999999999993</v>
      </c>
      <c r="N134" s="31">
        <v>9503.0499999999993</v>
      </c>
      <c r="O134" s="262">
        <v>2928600</v>
      </c>
      <c r="P134" s="263">
        <v>1.9281637198941947E-2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1012.8</v>
      </c>
      <c r="F135" s="38">
        <v>1010.6666666666666</v>
      </c>
      <c r="G135" s="39">
        <v>1005.7333333333332</v>
      </c>
      <c r="H135" s="39">
        <v>998.66666666666663</v>
      </c>
      <c r="I135" s="39">
        <v>993.73333333333323</v>
      </c>
      <c r="J135" s="39">
        <v>1017.7333333333332</v>
      </c>
      <c r="K135" s="39">
        <v>1022.6666666666666</v>
      </c>
      <c r="L135" s="39">
        <v>1029.7333333333331</v>
      </c>
      <c r="M135" s="31">
        <v>1015.6</v>
      </c>
      <c r="N135" s="31">
        <v>1003.6</v>
      </c>
      <c r="O135" s="262">
        <v>9769200</v>
      </c>
      <c r="P135" s="263">
        <v>5.4030689431597148E-3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1647.7</v>
      </c>
      <c r="F136" s="38">
        <v>1635.7666666666667</v>
      </c>
      <c r="G136" s="39">
        <v>1616.0833333333333</v>
      </c>
      <c r="H136" s="39">
        <v>1584.4666666666667</v>
      </c>
      <c r="I136" s="39">
        <v>1564.7833333333333</v>
      </c>
      <c r="J136" s="39">
        <v>1667.3833333333332</v>
      </c>
      <c r="K136" s="39">
        <v>1687.0666666666666</v>
      </c>
      <c r="L136" s="39">
        <v>1718.6833333333332</v>
      </c>
      <c r="M136" s="31">
        <v>1655.45</v>
      </c>
      <c r="N136" s="31">
        <v>1604.15</v>
      </c>
      <c r="O136" s="262">
        <v>2889600</v>
      </c>
      <c r="P136" s="263">
        <v>6.0948744309002788E-2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1365.7</v>
      </c>
      <c r="F137" s="38">
        <v>1386.3999999999999</v>
      </c>
      <c r="G137" s="39">
        <v>1341.7999999999997</v>
      </c>
      <c r="H137" s="39">
        <v>1317.8999999999999</v>
      </c>
      <c r="I137" s="39">
        <v>1273.2999999999997</v>
      </c>
      <c r="J137" s="39">
        <v>1410.2999999999997</v>
      </c>
      <c r="K137" s="39">
        <v>1454.8999999999996</v>
      </c>
      <c r="L137" s="39">
        <v>1478.7999999999997</v>
      </c>
      <c r="M137" s="31">
        <v>1431</v>
      </c>
      <c r="N137" s="31">
        <v>1362.5</v>
      </c>
      <c r="O137" s="262">
        <v>1821200</v>
      </c>
      <c r="P137" s="263">
        <v>0.1151114376683811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777.05</v>
      </c>
      <c r="F138" s="38">
        <v>781.5</v>
      </c>
      <c r="G138" s="39">
        <v>765</v>
      </c>
      <c r="H138" s="39">
        <v>752.95</v>
      </c>
      <c r="I138" s="39">
        <v>736.45</v>
      </c>
      <c r="J138" s="39">
        <v>793.55</v>
      </c>
      <c r="K138" s="39">
        <v>810.05</v>
      </c>
      <c r="L138" s="39">
        <v>822.09999999999991</v>
      </c>
      <c r="M138" s="31">
        <v>798</v>
      </c>
      <c r="N138" s="31">
        <v>769.45</v>
      </c>
      <c r="O138" s="262">
        <v>4294400</v>
      </c>
      <c r="P138" s="263">
        <v>2.1503330161750715E-2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1045.1500000000001</v>
      </c>
      <c r="F139" s="38">
        <v>1070.0166666666667</v>
      </c>
      <c r="G139" s="39">
        <v>1018.1833333333334</v>
      </c>
      <c r="H139" s="39">
        <v>991.2166666666667</v>
      </c>
      <c r="I139" s="39">
        <v>939.38333333333344</v>
      </c>
      <c r="J139" s="39">
        <v>1096.9833333333333</v>
      </c>
      <c r="K139" s="39">
        <v>1148.8166666666668</v>
      </c>
      <c r="L139" s="39">
        <v>1175.7833333333333</v>
      </c>
      <c r="M139" s="31">
        <v>1121.8499999999999</v>
      </c>
      <c r="N139" s="31">
        <v>1043.05</v>
      </c>
      <c r="O139" s="262">
        <v>3339200</v>
      </c>
      <c r="P139" s="263">
        <v>8.2468879668049791E-2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96.7</v>
      </c>
      <c r="F140" s="38">
        <v>96.683333333333337</v>
      </c>
      <c r="G140" s="39">
        <v>94.666666666666671</v>
      </c>
      <c r="H140" s="39">
        <v>92.63333333333334</v>
      </c>
      <c r="I140" s="39">
        <v>90.616666666666674</v>
      </c>
      <c r="J140" s="39">
        <v>98.716666666666669</v>
      </c>
      <c r="K140" s="39">
        <v>100.73333333333332</v>
      </c>
      <c r="L140" s="39">
        <v>102.76666666666667</v>
      </c>
      <c r="M140" s="31">
        <v>98.7</v>
      </c>
      <c r="N140" s="31">
        <v>94.65</v>
      </c>
      <c r="O140" s="262">
        <v>64865600</v>
      </c>
      <c r="P140" s="263">
        <v>2.7093872962338391E-2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2280.4</v>
      </c>
      <c r="F141" s="38">
        <v>2278.0500000000002</v>
      </c>
      <c r="G141" s="39">
        <v>2261.1500000000005</v>
      </c>
      <c r="H141" s="39">
        <v>2241.9000000000005</v>
      </c>
      <c r="I141" s="39">
        <v>2225.0000000000009</v>
      </c>
      <c r="J141" s="39">
        <v>2297.3000000000002</v>
      </c>
      <c r="K141" s="39">
        <v>2314.1999999999998</v>
      </c>
      <c r="L141" s="39">
        <v>2333.4499999999998</v>
      </c>
      <c r="M141" s="31">
        <v>2294.9499999999998</v>
      </c>
      <c r="N141" s="31">
        <v>2258.8000000000002</v>
      </c>
      <c r="O141" s="262">
        <v>2124375</v>
      </c>
      <c r="P141" s="263">
        <v>3.637780953618293E-3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112023.55</v>
      </c>
      <c r="F142" s="38">
        <v>110731.21666666667</v>
      </c>
      <c r="G142" s="39">
        <v>108792.33333333334</v>
      </c>
      <c r="H142" s="39">
        <v>105561.11666666667</v>
      </c>
      <c r="I142" s="39">
        <v>103622.23333333334</v>
      </c>
      <c r="J142" s="39">
        <v>113962.43333333335</v>
      </c>
      <c r="K142" s="39">
        <v>115901.31666666668</v>
      </c>
      <c r="L142" s="39">
        <v>119132.53333333335</v>
      </c>
      <c r="M142" s="31">
        <v>112670.1</v>
      </c>
      <c r="N142" s="31">
        <v>107500</v>
      </c>
      <c r="O142" s="262">
        <v>55470</v>
      </c>
      <c r="P142" s="263">
        <v>0.15876331731773555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1348.25</v>
      </c>
      <c r="F143" s="38">
        <v>1345.3666666666666</v>
      </c>
      <c r="G143" s="39">
        <v>1338.2833333333331</v>
      </c>
      <c r="H143" s="39">
        <v>1328.3166666666666</v>
      </c>
      <c r="I143" s="39">
        <v>1321.2333333333331</v>
      </c>
      <c r="J143" s="39">
        <v>1355.333333333333</v>
      </c>
      <c r="K143" s="39">
        <v>1362.4166666666665</v>
      </c>
      <c r="L143" s="39">
        <v>1372.383333333333</v>
      </c>
      <c r="M143" s="31">
        <v>1352.45</v>
      </c>
      <c r="N143" s="31">
        <v>1335.4</v>
      </c>
      <c r="O143" s="262">
        <v>4766300</v>
      </c>
      <c r="P143" s="263">
        <v>7.674418604651163E-3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95.75</v>
      </c>
      <c r="F144" s="38">
        <v>95.816666666666677</v>
      </c>
      <c r="G144" s="39">
        <v>94.833333333333357</v>
      </c>
      <c r="H144" s="39">
        <v>93.916666666666686</v>
      </c>
      <c r="I144" s="39">
        <v>92.933333333333366</v>
      </c>
      <c r="J144" s="39">
        <v>96.733333333333348</v>
      </c>
      <c r="K144" s="39">
        <v>97.716666666666669</v>
      </c>
      <c r="L144" s="39">
        <v>98.63333333333334</v>
      </c>
      <c r="M144" s="31">
        <v>96.8</v>
      </c>
      <c r="N144" s="31">
        <v>94.9</v>
      </c>
      <c r="O144" s="262">
        <v>55882500</v>
      </c>
      <c r="P144" s="263">
        <v>2.6025888185072982E-2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4920.8</v>
      </c>
      <c r="F145" s="38">
        <v>4826.9500000000007</v>
      </c>
      <c r="G145" s="39">
        <v>4681.5500000000011</v>
      </c>
      <c r="H145" s="39">
        <v>4442.3</v>
      </c>
      <c r="I145" s="39">
        <v>4296.9000000000005</v>
      </c>
      <c r="J145" s="39">
        <v>5066.2000000000016</v>
      </c>
      <c r="K145" s="39">
        <v>5211.6000000000013</v>
      </c>
      <c r="L145" s="39">
        <v>5450.8500000000022</v>
      </c>
      <c r="M145" s="31">
        <v>4972.3500000000004</v>
      </c>
      <c r="N145" s="31">
        <v>4587.7</v>
      </c>
      <c r="O145" s="262">
        <v>1200750</v>
      </c>
      <c r="P145" s="263">
        <v>4.2453444458913921E-2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4502.5</v>
      </c>
      <c r="F146" s="38">
        <v>4505.5666666666666</v>
      </c>
      <c r="G146" s="39">
        <v>4467.1333333333332</v>
      </c>
      <c r="H146" s="39">
        <v>4431.7666666666664</v>
      </c>
      <c r="I146" s="39">
        <v>4393.333333333333</v>
      </c>
      <c r="J146" s="39">
        <v>4540.9333333333334</v>
      </c>
      <c r="K146" s="39">
        <v>4579.3666666666659</v>
      </c>
      <c r="L146" s="39">
        <v>4614.7333333333336</v>
      </c>
      <c r="M146" s="31">
        <v>4544</v>
      </c>
      <c r="N146" s="31">
        <v>4470.2</v>
      </c>
      <c r="O146" s="262">
        <v>935700</v>
      </c>
      <c r="P146" s="263">
        <v>-2.1797083267994354E-2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22549.599999999999</v>
      </c>
      <c r="F147" s="38">
        <v>22608.55</v>
      </c>
      <c r="G147" s="39">
        <v>22437.1</v>
      </c>
      <c r="H147" s="39">
        <v>22324.6</v>
      </c>
      <c r="I147" s="39">
        <v>22153.149999999998</v>
      </c>
      <c r="J147" s="39">
        <v>22721.05</v>
      </c>
      <c r="K147" s="39">
        <v>22892.500000000004</v>
      </c>
      <c r="L147" s="39">
        <v>23005</v>
      </c>
      <c r="M147" s="31">
        <v>22780</v>
      </c>
      <c r="N147" s="31">
        <v>22496.05</v>
      </c>
      <c r="O147" s="262">
        <v>290680</v>
      </c>
      <c r="P147" s="263">
        <v>-1.8503511615343058E-2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114.05</v>
      </c>
      <c r="F148" s="38">
        <v>114.36666666666667</v>
      </c>
      <c r="G148" s="39">
        <v>113.58333333333334</v>
      </c>
      <c r="H148" s="39">
        <v>113.11666666666667</v>
      </c>
      <c r="I148" s="39">
        <v>112.33333333333334</v>
      </c>
      <c r="J148" s="39">
        <v>114.83333333333334</v>
      </c>
      <c r="K148" s="39">
        <v>115.61666666666667</v>
      </c>
      <c r="L148" s="39">
        <v>116.08333333333334</v>
      </c>
      <c r="M148" s="31">
        <v>115.15</v>
      </c>
      <c r="N148" s="31">
        <v>113.9</v>
      </c>
      <c r="O148" s="262">
        <v>82431000</v>
      </c>
      <c r="P148" s="263">
        <v>-1.0586583126282812E-2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216.6</v>
      </c>
      <c r="F149" s="38">
        <v>217.64999999999998</v>
      </c>
      <c r="G149" s="39">
        <v>215.09999999999997</v>
      </c>
      <c r="H149" s="39">
        <v>213.6</v>
      </c>
      <c r="I149" s="39">
        <v>211.04999999999998</v>
      </c>
      <c r="J149" s="39">
        <v>219.14999999999995</v>
      </c>
      <c r="K149" s="39">
        <v>221.69999999999996</v>
      </c>
      <c r="L149" s="39">
        <v>223.19999999999993</v>
      </c>
      <c r="M149" s="31">
        <v>220.2</v>
      </c>
      <c r="N149" s="31">
        <v>216.15</v>
      </c>
      <c r="O149" s="262">
        <v>69510000</v>
      </c>
      <c r="P149" s="263">
        <v>1.0951612199485143E-2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1124.5</v>
      </c>
      <c r="F150" s="38">
        <v>1121.4166666666667</v>
      </c>
      <c r="G150" s="39">
        <v>1102.8333333333335</v>
      </c>
      <c r="H150" s="39">
        <v>1081.1666666666667</v>
      </c>
      <c r="I150" s="39">
        <v>1062.5833333333335</v>
      </c>
      <c r="J150" s="39">
        <v>1143.0833333333335</v>
      </c>
      <c r="K150" s="39">
        <v>1161.666666666667</v>
      </c>
      <c r="L150" s="39">
        <v>1183.3333333333335</v>
      </c>
      <c r="M150" s="31">
        <v>1140</v>
      </c>
      <c r="N150" s="31">
        <v>1099.75</v>
      </c>
      <c r="O150" s="262">
        <v>5730900</v>
      </c>
      <c r="P150" s="263">
        <v>1.2490724709374228E-2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3903.55</v>
      </c>
      <c r="F151" s="38">
        <v>3906.65</v>
      </c>
      <c r="G151" s="39">
        <v>3838.55</v>
      </c>
      <c r="H151" s="39">
        <v>3773.55</v>
      </c>
      <c r="I151" s="39">
        <v>3705.4500000000003</v>
      </c>
      <c r="J151" s="39">
        <v>3971.65</v>
      </c>
      <c r="K151" s="39">
        <v>4039.7499999999995</v>
      </c>
      <c r="L151" s="39">
        <v>4104.75</v>
      </c>
      <c r="M151" s="31">
        <v>3974.75</v>
      </c>
      <c r="N151" s="31">
        <v>3841.65</v>
      </c>
      <c r="O151" s="262">
        <v>223000</v>
      </c>
      <c r="P151" s="263">
        <v>-2.6833631484794273E-3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173.5</v>
      </c>
      <c r="F152" s="38">
        <v>173.46666666666667</v>
      </c>
      <c r="G152" s="39">
        <v>172.68333333333334</v>
      </c>
      <c r="H152" s="39">
        <v>171.86666666666667</v>
      </c>
      <c r="I152" s="39">
        <v>171.08333333333334</v>
      </c>
      <c r="J152" s="39">
        <v>174.28333333333333</v>
      </c>
      <c r="K152" s="39">
        <v>175.06666666666669</v>
      </c>
      <c r="L152" s="39">
        <v>175.88333333333333</v>
      </c>
      <c r="M152" s="31">
        <v>174.25</v>
      </c>
      <c r="N152" s="31">
        <v>172.65</v>
      </c>
      <c r="O152" s="262">
        <v>34769350</v>
      </c>
      <c r="P152" s="263">
        <v>1.1990138951142985E-2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39128.949999999997</v>
      </c>
      <c r="F153" s="38">
        <v>39063.083333333336</v>
      </c>
      <c r="G153" s="39">
        <v>38836.166666666672</v>
      </c>
      <c r="H153" s="39">
        <v>38543.383333333339</v>
      </c>
      <c r="I153" s="39">
        <v>38316.466666666674</v>
      </c>
      <c r="J153" s="39">
        <v>39355.866666666669</v>
      </c>
      <c r="K153" s="39">
        <v>39582.78333333334</v>
      </c>
      <c r="L153" s="39">
        <v>39875.566666666666</v>
      </c>
      <c r="M153" s="31">
        <v>39290</v>
      </c>
      <c r="N153" s="31">
        <v>38770.300000000003</v>
      </c>
      <c r="O153" s="262">
        <v>203340</v>
      </c>
      <c r="P153" s="263">
        <v>-2.327257006988976E-2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969.7</v>
      </c>
      <c r="F154" s="38">
        <v>969.44999999999993</v>
      </c>
      <c r="G154" s="39">
        <v>959.89999999999986</v>
      </c>
      <c r="H154" s="39">
        <v>950.09999999999991</v>
      </c>
      <c r="I154" s="39">
        <v>940.54999999999984</v>
      </c>
      <c r="J154" s="39">
        <v>979.24999999999989</v>
      </c>
      <c r="K154" s="39">
        <v>988.79999999999984</v>
      </c>
      <c r="L154" s="39">
        <v>998.59999999999991</v>
      </c>
      <c r="M154" s="31">
        <v>979</v>
      </c>
      <c r="N154" s="31">
        <v>959.65</v>
      </c>
      <c r="O154" s="262">
        <v>11184750</v>
      </c>
      <c r="P154" s="263">
        <v>-5.2694770544290288E-3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4808.6000000000004</v>
      </c>
      <c r="F155" s="38">
        <v>4800.5333333333338</v>
      </c>
      <c r="G155" s="39">
        <v>4758.0666666666675</v>
      </c>
      <c r="H155" s="39">
        <v>4707.5333333333338</v>
      </c>
      <c r="I155" s="39">
        <v>4665.0666666666675</v>
      </c>
      <c r="J155" s="39">
        <v>4851.0666666666675</v>
      </c>
      <c r="K155" s="39">
        <v>4893.5333333333328</v>
      </c>
      <c r="L155" s="39">
        <v>4944.0666666666675</v>
      </c>
      <c r="M155" s="31">
        <v>4843</v>
      </c>
      <c r="N155" s="31">
        <v>4750</v>
      </c>
      <c r="O155" s="262">
        <v>1068375</v>
      </c>
      <c r="P155" s="263">
        <v>-2.9874463689814078E-2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225</v>
      </c>
      <c r="F156" s="38">
        <v>225.36666666666667</v>
      </c>
      <c r="G156" s="39">
        <v>223.73333333333335</v>
      </c>
      <c r="H156" s="39">
        <v>222.46666666666667</v>
      </c>
      <c r="I156" s="39">
        <v>220.83333333333334</v>
      </c>
      <c r="J156" s="39">
        <v>226.63333333333335</v>
      </c>
      <c r="K156" s="39">
        <v>228.26666666666668</v>
      </c>
      <c r="L156" s="39">
        <v>229.53333333333336</v>
      </c>
      <c r="M156" s="31">
        <v>227</v>
      </c>
      <c r="N156" s="31">
        <v>224.1</v>
      </c>
      <c r="O156" s="262">
        <v>15297000</v>
      </c>
      <c r="P156" s="263">
        <v>9.1035028695824263E-3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259.25</v>
      </c>
      <c r="F157" s="38">
        <v>260.13333333333333</v>
      </c>
      <c r="G157" s="39">
        <v>256.71666666666664</v>
      </c>
      <c r="H157" s="39">
        <v>254.18333333333334</v>
      </c>
      <c r="I157" s="39">
        <v>250.76666666666665</v>
      </c>
      <c r="J157" s="39">
        <v>262.66666666666663</v>
      </c>
      <c r="K157" s="39">
        <v>266.08333333333337</v>
      </c>
      <c r="L157" s="39">
        <v>268.61666666666662</v>
      </c>
      <c r="M157" s="31">
        <v>263.55</v>
      </c>
      <c r="N157" s="31">
        <v>257.60000000000002</v>
      </c>
      <c r="O157" s="262">
        <v>52111000</v>
      </c>
      <c r="P157" s="263">
        <v>4.9019607843137254E-3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2620.85</v>
      </c>
      <c r="F158" s="38">
        <v>2616.8333333333335</v>
      </c>
      <c r="G158" s="39">
        <v>2601.0166666666669</v>
      </c>
      <c r="H158" s="39">
        <v>2581.1833333333334</v>
      </c>
      <c r="I158" s="39">
        <v>2565.3666666666668</v>
      </c>
      <c r="J158" s="39">
        <v>2636.666666666667</v>
      </c>
      <c r="K158" s="39">
        <v>2652.4833333333336</v>
      </c>
      <c r="L158" s="39">
        <v>2672.3166666666671</v>
      </c>
      <c r="M158" s="31">
        <v>2632.65</v>
      </c>
      <c r="N158" s="31">
        <v>2597</v>
      </c>
      <c r="O158" s="262">
        <v>2831000</v>
      </c>
      <c r="P158" s="263">
        <v>-4.3959908563390186E-3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3715.85</v>
      </c>
      <c r="F159" s="38">
        <v>3721.7833333333333</v>
      </c>
      <c r="G159" s="39">
        <v>3695.6666666666665</v>
      </c>
      <c r="H159" s="39">
        <v>3675.4833333333331</v>
      </c>
      <c r="I159" s="39">
        <v>3649.3666666666663</v>
      </c>
      <c r="J159" s="39">
        <v>3741.9666666666667</v>
      </c>
      <c r="K159" s="39">
        <v>3768.0833333333335</v>
      </c>
      <c r="L159" s="39">
        <v>3788.2666666666669</v>
      </c>
      <c r="M159" s="31">
        <v>3747.9</v>
      </c>
      <c r="N159" s="31">
        <v>3701.6</v>
      </c>
      <c r="O159" s="262">
        <v>2332250</v>
      </c>
      <c r="P159" s="263">
        <v>-9.6380381237952449E-4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60.25</v>
      </c>
      <c r="F160" s="38">
        <v>60.216666666666669</v>
      </c>
      <c r="G160" s="39">
        <v>59.533333333333339</v>
      </c>
      <c r="H160" s="39">
        <v>58.81666666666667</v>
      </c>
      <c r="I160" s="39">
        <v>58.13333333333334</v>
      </c>
      <c r="J160" s="39">
        <v>60.933333333333337</v>
      </c>
      <c r="K160" s="39">
        <v>61.616666666666674</v>
      </c>
      <c r="L160" s="39">
        <v>62.333333333333336</v>
      </c>
      <c r="M160" s="31">
        <v>60.9</v>
      </c>
      <c r="N160" s="31">
        <v>59.5</v>
      </c>
      <c r="O160" s="262">
        <v>264080000</v>
      </c>
      <c r="P160" s="263">
        <v>-6.6602082828772099E-4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4613.2</v>
      </c>
      <c r="F161" s="38">
        <v>4607.2666666666664</v>
      </c>
      <c r="G161" s="39">
        <v>4559.9333333333325</v>
      </c>
      <c r="H161" s="39">
        <v>4506.6666666666661</v>
      </c>
      <c r="I161" s="39">
        <v>4459.3333333333321</v>
      </c>
      <c r="J161" s="39">
        <v>4660.5333333333328</v>
      </c>
      <c r="K161" s="39">
        <v>4707.8666666666668</v>
      </c>
      <c r="L161" s="39">
        <v>4761.1333333333332</v>
      </c>
      <c r="M161" s="31">
        <v>4654.6000000000004</v>
      </c>
      <c r="N161" s="31">
        <v>4554</v>
      </c>
      <c r="O161" s="262">
        <v>1861800</v>
      </c>
      <c r="P161" s="263">
        <v>5.1329832288666777E-2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248.85</v>
      </c>
      <c r="F162" s="38">
        <v>249.06666666666663</v>
      </c>
      <c r="G162" s="39">
        <v>247.68333333333328</v>
      </c>
      <c r="H162" s="39">
        <v>246.51666666666665</v>
      </c>
      <c r="I162" s="39">
        <v>245.1333333333333</v>
      </c>
      <c r="J162" s="39">
        <v>250.23333333333326</v>
      </c>
      <c r="K162" s="39">
        <v>251.61666666666665</v>
      </c>
      <c r="L162" s="39">
        <v>252.78333333333325</v>
      </c>
      <c r="M162" s="31">
        <v>250.45</v>
      </c>
      <c r="N162" s="31">
        <v>247.9</v>
      </c>
      <c r="O162" s="262">
        <v>42579000</v>
      </c>
      <c r="P162" s="263">
        <v>9.7323600973236012E-3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1627.45</v>
      </c>
      <c r="F163" s="38">
        <v>1628.5</v>
      </c>
      <c r="G163" s="39">
        <v>1612</v>
      </c>
      <c r="H163" s="39">
        <v>1596.55</v>
      </c>
      <c r="I163" s="39">
        <v>1580.05</v>
      </c>
      <c r="J163" s="39">
        <v>1643.95</v>
      </c>
      <c r="K163" s="39">
        <v>1660.45</v>
      </c>
      <c r="L163" s="39">
        <v>1675.9</v>
      </c>
      <c r="M163" s="31">
        <v>1645</v>
      </c>
      <c r="N163" s="31">
        <v>1613.05</v>
      </c>
      <c r="O163" s="262">
        <v>3051686</v>
      </c>
      <c r="P163" s="263">
        <v>1.5163823449769834E-2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876.8</v>
      </c>
      <c r="F164" s="38">
        <v>872.38333333333333</v>
      </c>
      <c r="G164" s="39">
        <v>862.26666666666665</v>
      </c>
      <c r="H164" s="39">
        <v>847.73333333333335</v>
      </c>
      <c r="I164" s="39">
        <v>837.61666666666667</v>
      </c>
      <c r="J164" s="39">
        <v>886.91666666666663</v>
      </c>
      <c r="K164" s="39">
        <v>897.03333333333319</v>
      </c>
      <c r="L164" s="39">
        <v>911.56666666666661</v>
      </c>
      <c r="M164" s="31">
        <v>882.5</v>
      </c>
      <c r="N164" s="31">
        <v>857.85</v>
      </c>
      <c r="O164" s="262">
        <v>3283550</v>
      </c>
      <c r="P164" s="263">
        <v>5.3162486368593241E-2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216.15</v>
      </c>
      <c r="F165" s="38">
        <v>215.76666666666665</v>
      </c>
      <c r="G165" s="39">
        <v>208.5333333333333</v>
      </c>
      <c r="H165" s="39">
        <v>200.91666666666666</v>
      </c>
      <c r="I165" s="39">
        <v>193.68333333333331</v>
      </c>
      <c r="J165" s="39">
        <v>223.3833333333333</v>
      </c>
      <c r="K165" s="39">
        <v>230.61666666666665</v>
      </c>
      <c r="L165" s="39">
        <v>238.23333333333329</v>
      </c>
      <c r="M165" s="31">
        <v>223</v>
      </c>
      <c r="N165" s="31">
        <v>208.15</v>
      </c>
      <c r="O165" s="262">
        <v>45605000</v>
      </c>
      <c r="P165" s="263">
        <v>3.2254413761883205E-2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197.6</v>
      </c>
      <c r="F166" s="38">
        <v>198.04999999999998</v>
      </c>
      <c r="G166" s="39">
        <v>195.44999999999996</v>
      </c>
      <c r="H166" s="39">
        <v>193.29999999999998</v>
      </c>
      <c r="I166" s="39">
        <v>190.69999999999996</v>
      </c>
      <c r="J166" s="39">
        <v>200.19999999999996</v>
      </c>
      <c r="K166" s="39">
        <v>202.79999999999998</v>
      </c>
      <c r="L166" s="39">
        <v>204.94999999999996</v>
      </c>
      <c r="M166" s="31">
        <v>200.65</v>
      </c>
      <c r="N166" s="31">
        <v>195.9</v>
      </c>
      <c r="O166" s="262">
        <v>78584000</v>
      </c>
      <c r="P166" s="263">
        <v>-7.0757100980491259E-3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2516.6999999999998</v>
      </c>
      <c r="F167" s="38">
        <v>2506.3166666666666</v>
      </c>
      <c r="G167" s="39">
        <v>2490.9333333333334</v>
      </c>
      <c r="H167" s="39">
        <v>2465.166666666667</v>
      </c>
      <c r="I167" s="39">
        <v>2449.7833333333338</v>
      </c>
      <c r="J167" s="39">
        <v>2532.083333333333</v>
      </c>
      <c r="K167" s="39">
        <v>2547.4666666666662</v>
      </c>
      <c r="L167" s="39">
        <v>2573.2333333333327</v>
      </c>
      <c r="M167" s="31">
        <v>2521.6999999999998</v>
      </c>
      <c r="N167" s="31">
        <v>2480.5500000000002</v>
      </c>
      <c r="O167" s="262">
        <v>19573500</v>
      </c>
      <c r="P167" s="263">
        <v>1.8829622496649188E-2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94.4</v>
      </c>
      <c r="F168" s="38">
        <v>94.2</v>
      </c>
      <c r="G168" s="39">
        <v>93.65</v>
      </c>
      <c r="H168" s="39">
        <v>92.9</v>
      </c>
      <c r="I168" s="39">
        <v>92.350000000000009</v>
      </c>
      <c r="J168" s="39">
        <v>94.95</v>
      </c>
      <c r="K168" s="39">
        <v>95.499999999999986</v>
      </c>
      <c r="L168" s="39">
        <v>96.25</v>
      </c>
      <c r="M168" s="31">
        <v>94.75</v>
      </c>
      <c r="N168" s="31">
        <v>93.45</v>
      </c>
      <c r="O168" s="262">
        <v>108688000</v>
      </c>
      <c r="P168" s="263">
        <v>2.8788661696316528E-3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885.2</v>
      </c>
      <c r="F169" s="38">
        <v>881.75</v>
      </c>
      <c r="G169" s="39">
        <v>871.1</v>
      </c>
      <c r="H169" s="39">
        <v>857</v>
      </c>
      <c r="I169" s="39">
        <v>846.35</v>
      </c>
      <c r="J169" s="39">
        <v>895.85</v>
      </c>
      <c r="K169" s="39">
        <v>906.50000000000011</v>
      </c>
      <c r="L169" s="39">
        <v>920.6</v>
      </c>
      <c r="M169" s="31">
        <v>892.4</v>
      </c>
      <c r="N169" s="31">
        <v>867.65</v>
      </c>
      <c r="O169" s="262">
        <v>9206400</v>
      </c>
      <c r="P169" s="263">
        <v>-5.874222529371113E-3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1276.95</v>
      </c>
      <c r="F170" s="38">
        <v>1278.2833333333335</v>
      </c>
      <c r="G170" s="39">
        <v>1261.416666666667</v>
      </c>
      <c r="H170" s="39">
        <v>1245.8833333333334</v>
      </c>
      <c r="I170" s="39">
        <v>1229.0166666666669</v>
      </c>
      <c r="J170" s="39">
        <v>1293.8166666666671</v>
      </c>
      <c r="K170" s="39">
        <v>1310.6833333333334</v>
      </c>
      <c r="L170" s="39">
        <v>1326.2166666666672</v>
      </c>
      <c r="M170" s="31">
        <v>1295.1500000000001</v>
      </c>
      <c r="N170" s="31">
        <v>1262.75</v>
      </c>
      <c r="O170" s="262">
        <v>7900500</v>
      </c>
      <c r="P170" s="263">
        <v>1.3566823823727509E-2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577.5</v>
      </c>
      <c r="F171" s="38">
        <v>584.70000000000005</v>
      </c>
      <c r="G171" s="39">
        <v>568.50000000000011</v>
      </c>
      <c r="H171" s="39">
        <v>559.50000000000011</v>
      </c>
      <c r="I171" s="39">
        <v>543.30000000000018</v>
      </c>
      <c r="J171" s="39">
        <v>593.70000000000005</v>
      </c>
      <c r="K171" s="39">
        <v>609.89999999999986</v>
      </c>
      <c r="L171" s="39">
        <v>618.9</v>
      </c>
      <c r="M171" s="31">
        <v>600.9</v>
      </c>
      <c r="N171" s="31">
        <v>575.70000000000005</v>
      </c>
      <c r="O171" s="262">
        <v>95085000</v>
      </c>
      <c r="P171" s="263">
        <v>0.23338846191263743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24389.1</v>
      </c>
      <c r="F172" s="38">
        <v>24364.666666666668</v>
      </c>
      <c r="G172" s="39">
        <v>24260.583333333336</v>
      </c>
      <c r="H172" s="39">
        <v>24132.066666666669</v>
      </c>
      <c r="I172" s="39">
        <v>24027.983333333337</v>
      </c>
      <c r="J172" s="39">
        <v>24493.183333333334</v>
      </c>
      <c r="K172" s="39">
        <v>24597.26666666667</v>
      </c>
      <c r="L172" s="39">
        <v>24725.783333333333</v>
      </c>
      <c r="M172" s="31">
        <v>24468.75</v>
      </c>
      <c r="N172" s="31">
        <v>24236.15</v>
      </c>
      <c r="O172" s="262">
        <v>219300</v>
      </c>
      <c r="P172" s="263">
        <v>7.2338959696865313E-3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3799.8</v>
      </c>
      <c r="F173" s="38">
        <v>3814.15</v>
      </c>
      <c r="G173" s="39">
        <v>3777.65</v>
      </c>
      <c r="H173" s="39">
        <v>3755.5</v>
      </c>
      <c r="I173" s="39">
        <v>3719</v>
      </c>
      <c r="J173" s="39">
        <v>3836.3</v>
      </c>
      <c r="K173" s="39">
        <v>3872.8</v>
      </c>
      <c r="L173" s="39">
        <v>3894.9500000000003</v>
      </c>
      <c r="M173" s="31">
        <v>3850.65</v>
      </c>
      <c r="N173" s="31">
        <v>3792</v>
      </c>
      <c r="O173" s="262">
        <v>1722875</v>
      </c>
      <c r="P173" s="263">
        <v>1.2934518997574777E-2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2276.5</v>
      </c>
      <c r="F174" s="38">
        <v>2281.2833333333333</v>
      </c>
      <c r="G174" s="39">
        <v>2267.7166666666667</v>
      </c>
      <c r="H174" s="39">
        <v>2258.9333333333334</v>
      </c>
      <c r="I174" s="39">
        <v>2245.3666666666668</v>
      </c>
      <c r="J174" s="39">
        <v>2290.0666666666666</v>
      </c>
      <c r="K174" s="39">
        <v>2303.6333333333332</v>
      </c>
      <c r="L174" s="39">
        <v>2312.4166666666665</v>
      </c>
      <c r="M174" s="31">
        <v>2294.85</v>
      </c>
      <c r="N174" s="31">
        <v>2272.5</v>
      </c>
      <c r="O174" s="262">
        <v>4405500</v>
      </c>
      <c r="P174" s="263">
        <v>1.2409513960703205E-2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1847.55</v>
      </c>
      <c r="F175" s="38">
        <v>1838.5</v>
      </c>
      <c r="G175" s="39">
        <v>1822.05</v>
      </c>
      <c r="H175" s="39">
        <v>1796.55</v>
      </c>
      <c r="I175" s="39">
        <v>1780.1</v>
      </c>
      <c r="J175" s="39">
        <v>1864</v>
      </c>
      <c r="K175" s="39">
        <v>1880.4499999999998</v>
      </c>
      <c r="L175" s="39">
        <v>1905.95</v>
      </c>
      <c r="M175" s="31">
        <v>1854.95</v>
      </c>
      <c r="N175" s="31">
        <v>1813</v>
      </c>
      <c r="O175" s="262">
        <v>6595200</v>
      </c>
      <c r="P175" s="263">
        <v>-6.4177890264846783E-3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1144.1500000000001</v>
      </c>
      <c r="F176" s="38">
        <v>1140.0666666666666</v>
      </c>
      <c r="G176" s="39">
        <v>1129.7833333333333</v>
      </c>
      <c r="H176" s="39">
        <v>1115.4166666666667</v>
      </c>
      <c r="I176" s="39">
        <v>1105.1333333333334</v>
      </c>
      <c r="J176" s="39">
        <v>1154.4333333333332</v>
      </c>
      <c r="K176" s="39">
        <v>1164.7166666666665</v>
      </c>
      <c r="L176" s="39">
        <v>1179.083333333333</v>
      </c>
      <c r="M176" s="31">
        <v>1150.3499999999999</v>
      </c>
      <c r="N176" s="31">
        <v>1125.7</v>
      </c>
      <c r="O176" s="262">
        <v>22612800</v>
      </c>
      <c r="P176" s="263">
        <v>-5.8604108990237505E-2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533.6</v>
      </c>
      <c r="F177" s="38">
        <v>532.65</v>
      </c>
      <c r="G177" s="39">
        <v>524.79999999999995</v>
      </c>
      <c r="H177" s="39">
        <v>516</v>
      </c>
      <c r="I177" s="39">
        <v>508.15</v>
      </c>
      <c r="J177" s="39">
        <v>541.44999999999993</v>
      </c>
      <c r="K177" s="39">
        <v>549.30000000000007</v>
      </c>
      <c r="L177" s="39">
        <v>558.09999999999991</v>
      </c>
      <c r="M177" s="31">
        <v>540.5</v>
      </c>
      <c r="N177" s="31">
        <v>523.85</v>
      </c>
      <c r="O177" s="262">
        <v>8769000</v>
      </c>
      <c r="P177" s="263">
        <v>1.1243729458571182E-2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816.75</v>
      </c>
      <c r="F178" s="38">
        <v>813.75</v>
      </c>
      <c r="G178" s="39">
        <v>808.75</v>
      </c>
      <c r="H178" s="39">
        <v>800.75</v>
      </c>
      <c r="I178" s="39">
        <v>795.75</v>
      </c>
      <c r="J178" s="39">
        <v>821.75</v>
      </c>
      <c r="K178" s="39">
        <v>826.75</v>
      </c>
      <c r="L178" s="39">
        <v>834.75</v>
      </c>
      <c r="M178" s="31">
        <v>818.75</v>
      </c>
      <c r="N178" s="31">
        <v>805.75</v>
      </c>
      <c r="O178" s="262">
        <v>3155000</v>
      </c>
      <c r="P178" s="263">
        <v>3.1796502384737681E-3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1051.7</v>
      </c>
      <c r="F179" s="38">
        <v>1050.55</v>
      </c>
      <c r="G179" s="39">
        <v>1039.75</v>
      </c>
      <c r="H179" s="39">
        <v>1027.8</v>
      </c>
      <c r="I179" s="39">
        <v>1017</v>
      </c>
      <c r="J179" s="39">
        <v>1062.5</v>
      </c>
      <c r="K179" s="39">
        <v>1073.2999999999997</v>
      </c>
      <c r="L179" s="39">
        <v>1085.25</v>
      </c>
      <c r="M179" s="31">
        <v>1061.3499999999999</v>
      </c>
      <c r="N179" s="31">
        <v>1038.5999999999999</v>
      </c>
      <c r="O179" s="262">
        <v>8331400</v>
      </c>
      <c r="P179" s="263">
        <v>-3.509777692846678E-2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1698.85</v>
      </c>
      <c r="F180" s="38">
        <v>1703.95</v>
      </c>
      <c r="G180" s="39">
        <v>1689.9</v>
      </c>
      <c r="H180" s="39">
        <v>1680.95</v>
      </c>
      <c r="I180" s="39">
        <v>1666.9</v>
      </c>
      <c r="J180" s="39">
        <v>1712.9</v>
      </c>
      <c r="K180" s="39">
        <v>1726.9499999999998</v>
      </c>
      <c r="L180" s="39">
        <v>1735.9</v>
      </c>
      <c r="M180" s="31">
        <v>1718</v>
      </c>
      <c r="N180" s="31">
        <v>1695</v>
      </c>
      <c r="O180" s="262">
        <v>4178500</v>
      </c>
      <c r="P180" s="263">
        <v>-4.0519604337981166E-3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839.95</v>
      </c>
      <c r="F181" s="38">
        <v>841.1</v>
      </c>
      <c r="G181" s="39">
        <v>835.45</v>
      </c>
      <c r="H181" s="39">
        <v>830.95</v>
      </c>
      <c r="I181" s="39">
        <v>825.30000000000007</v>
      </c>
      <c r="J181" s="39">
        <v>845.6</v>
      </c>
      <c r="K181" s="39">
        <v>851.24999999999989</v>
      </c>
      <c r="L181" s="39">
        <v>855.75</v>
      </c>
      <c r="M181" s="31">
        <v>846.75</v>
      </c>
      <c r="N181" s="31">
        <v>836.6</v>
      </c>
      <c r="O181" s="262">
        <v>11604600</v>
      </c>
      <c r="P181" s="263">
        <v>1.3280943025540275E-2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619.54999999999995</v>
      </c>
      <c r="F182" s="38">
        <v>621.35</v>
      </c>
      <c r="G182" s="39">
        <v>614.75</v>
      </c>
      <c r="H182" s="39">
        <v>609.94999999999993</v>
      </c>
      <c r="I182" s="39">
        <v>603.34999999999991</v>
      </c>
      <c r="J182" s="39">
        <v>626.15000000000009</v>
      </c>
      <c r="K182" s="39">
        <v>632.75000000000023</v>
      </c>
      <c r="L182" s="39">
        <v>637.55000000000018</v>
      </c>
      <c r="M182" s="31">
        <v>627.95000000000005</v>
      </c>
      <c r="N182" s="31">
        <v>616.54999999999995</v>
      </c>
      <c r="O182" s="262">
        <v>59402550</v>
      </c>
      <c r="P182" s="263">
        <v>2.5258860276937457E-2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236.85</v>
      </c>
      <c r="F183" s="38">
        <v>237.11666666666667</v>
      </c>
      <c r="G183" s="39">
        <v>235.33333333333334</v>
      </c>
      <c r="H183" s="39">
        <v>233.81666666666666</v>
      </c>
      <c r="I183" s="39">
        <v>232.03333333333333</v>
      </c>
      <c r="J183" s="39">
        <v>238.63333333333335</v>
      </c>
      <c r="K183" s="39">
        <v>240.41666666666666</v>
      </c>
      <c r="L183" s="39">
        <v>241.93333333333337</v>
      </c>
      <c r="M183" s="31">
        <v>238.9</v>
      </c>
      <c r="N183" s="31">
        <v>235.6</v>
      </c>
      <c r="O183" s="262">
        <v>90605250</v>
      </c>
      <c r="P183" s="263">
        <v>7.8285181733457599E-4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119.55</v>
      </c>
      <c r="F184" s="38">
        <v>119.46666666666665</v>
      </c>
      <c r="G184" s="39">
        <v>118.68333333333331</v>
      </c>
      <c r="H184" s="39">
        <v>117.81666666666665</v>
      </c>
      <c r="I184" s="39">
        <v>117.0333333333333</v>
      </c>
      <c r="J184" s="39">
        <v>120.33333333333331</v>
      </c>
      <c r="K184" s="39">
        <v>121.11666666666665</v>
      </c>
      <c r="L184" s="39">
        <v>121.98333333333332</v>
      </c>
      <c r="M184" s="31">
        <v>120.25</v>
      </c>
      <c r="N184" s="31">
        <v>118.6</v>
      </c>
      <c r="O184" s="262">
        <v>234250500</v>
      </c>
      <c r="P184" s="263">
        <v>-6.9713219864770345E-3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3466.75</v>
      </c>
      <c r="F185" s="38">
        <v>3459.9</v>
      </c>
      <c r="G185" s="39">
        <v>3423.6000000000004</v>
      </c>
      <c r="H185" s="39">
        <v>3380.4500000000003</v>
      </c>
      <c r="I185" s="39">
        <v>3344.1500000000005</v>
      </c>
      <c r="J185" s="39">
        <v>3503.05</v>
      </c>
      <c r="K185" s="39">
        <v>3539.3500000000004</v>
      </c>
      <c r="L185" s="39">
        <v>3582.5</v>
      </c>
      <c r="M185" s="31">
        <v>3496.2</v>
      </c>
      <c r="N185" s="31">
        <v>3416.75</v>
      </c>
      <c r="O185" s="262">
        <v>10865400</v>
      </c>
      <c r="P185" s="263">
        <v>4.781031136612944E-2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1181.8499999999999</v>
      </c>
      <c r="F186" s="38">
        <v>1173.3500000000001</v>
      </c>
      <c r="G186" s="39">
        <v>1158.2000000000003</v>
      </c>
      <c r="H186" s="39">
        <v>1134.5500000000002</v>
      </c>
      <c r="I186" s="39">
        <v>1119.4000000000003</v>
      </c>
      <c r="J186" s="39">
        <v>1197.0000000000002</v>
      </c>
      <c r="K186" s="39">
        <v>1212.1500000000003</v>
      </c>
      <c r="L186" s="39">
        <v>1235.8000000000002</v>
      </c>
      <c r="M186" s="31">
        <v>1188.5</v>
      </c>
      <c r="N186" s="31">
        <v>1149.7</v>
      </c>
      <c r="O186" s="262">
        <v>17152200</v>
      </c>
      <c r="P186" s="263">
        <v>-1.1822047080783988E-2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2921.9</v>
      </c>
      <c r="F187" s="38">
        <v>2929.0166666666664</v>
      </c>
      <c r="G187" s="39">
        <v>2910.083333333333</v>
      </c>
      <c r="H187" s="39">
        <v>2898.2666666666664</v>
      </c>
      <c r="I187" s="39">
        <v>2879.333333333333</v>
      </c>
      <c r="J187" s="39">
        <v>2940.833333333333</v>
      </c>
      <c r="K187" s="39">
        <v>2959.7666666666664</v>
      </c>
      <c r="L187" s="39">
        <v>2971.583333333333</v>
      </c>
      <c r="M187" s="31">
        <v>2947.95</v>
      </c>
      <c r="N187" s="31">
        <v>2917.2</v>
      </c>
      <c r="O187" s="262">
        <v>6177750</v>
      </c>
      <c r="P187" s="263">
        <v>-2.2836467168871225E-2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2071.5</v>
      </c>
      <c r="F188" s="38">
        <v>2057.8166666666666</v>
      </c>
      <c r="G188" s="39">
        <v>2026.9833333333331</v>
      </c>
      <c r="H188" s="39">
        <v>1982.4666666666665</v>
      </c>
      <c r="I188" s="39">
        <v>1951.633333333333</v>
      </c>
      <c r="J188" s="39">
        <v>2102.333333333333</v>
      </c>
      <c r="K188" s="39">
        <v>2133.166666666667</v>
      </c>
      <c r="L188" s="39">
        <v>2177.6833333333334</v>
      </c>
      <c r="M188" s="31">
        <v>2088.65</v>
      </c>
      <c r="N188" s="31">
        <v>2013.3</v>
      </c>
      <c r="O188" s="262">
        <v>1533000</v>
      </c>
      <c r="P188" s="263">
        <v>-5.719557195571956E-2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1713.35</v>
      </c>
      <c r="F189" s="38">
        <v>1716.0333333333335</v>
      </c>
      <c r="G189" s="39">
        <v>1701.0666666666671</v>
      </c>
      <c r="H189" s="39">
        <v>1688.7833333333335</v>
      </c>
      <c r="I189" s="39">
        <v>1673.8166666666671</v>
      </c>
      <c r="J189" s="39">
        <v>1728.3166666666671</v>
      </c>
      <c r="K189" s="39">
        <v>1743.2833333333338</v>
      </c>
      <c r="L189" s="39">
        <v>1755.5666666666671</v>
      </c>
      <c r="M189" s="31">
        <v>1731</v>
      </c>
      <c r="N189" s="31">
        <v>1703.75</v>
      </c>
      <c r="O189" s="262">
        <v>3780800</v>
      </c>
      <c r="P189" s="263">
        <v>4.9973418394471027E-3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1362.45</v>
      </c>
      <c r="F190" s="38">
        <v>1368.3833333333332</v>
      </c>
      <c r="G190" s="39">
        <v>1349.7666666666664</v>
      </c>
      <c r="H190" s="39">
        <v>1337.0833333333333</v>
      </c>
      <c r="I190" s="39">
        <v>1318.4666666666665</v>
      </c>
      <c r="J190" s="39">
        <v>1381.0666666666664</v>
      </c>
      <c r="K190" s="39">
        <v>1399.6833333333332</v>
      </c>
      <c r="L190" s="39">
        <v>1412.3666666666663</v>
      </c>
      <c r="M190" s="31">
        <v>1387</v>
      </c>
      <c r="N190" s="31">
        <v>1355.7</v>
      </c>
      <c r="O190" s="262">
        <v>6648600</v>
      </c>
      <c r="P190" s="263">
        <v>-3.775959723096287E-3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1587.1</v>
      </c>
      <c r="F191" s="38">
        <v>1583.5333333333331</v>
      </c>
      <c r="G191" s="39">
        <v>1574.2666666666662</v>
      </c>
      <c r="H191" s="39">
        <v>1561.4333333333332</v>
      </c>
      <c r="I191" s="39">
        <v>1552.1666666666663</v>
      </c>
      <c r="J191" s="39">
        <v>1596.3666666666661</v>
      </c>
      <c r="K191" s="39">
        <v>1605.633333333333</v>
      </c>
      <c r="L191" s="39">
        <v>1618.466666666666</v>
      </c>
      <c r="M191" s="31">
        <v>1592.8</v>
      </c>
      <c r="N191" s="31">
        <v>1570.7</v>
      </c>
      <c r="O191" s="262">
        <v>2296400</v>
      </c>
      <c r="P191" s="263">
        <v>-2.7773073666384419E-2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8212.9</v>
      </c>
      <c r="F192" s="38">
        <v>8225.9833333333336</v>
      </c>
      <c r="G192" s="39">
        <v>8187.9666666666672</v>
      </c>
      <c r="H192" s="39">
        <v>8163.0333333333328</v>
      </c>
      <c r="I192" s="39">
        <v>8125.0166666666664</v>
      </c>
      <c r="J192" s="39">
        <v>8250.9166666666679</v>
      </c>
      <c r="K192" s="39">
        <v>8288.9333333333343</v>
      </c>
      <c r="L192" s="39">
        <v>8313.8666666666686</v>
      </c>
      <c r="M192" s="31">
        <v>8264</v>
      </c>
      <c r="N192" s="31">
        <v>8201.0499999999993</v>
      </c>
      <c r="O192" s="262">
        <v>1700300</v>
      </c>
      <c r="P192" s="263">
        <v>1.7595307917888565E-2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607.35</v>
      </c>
      <c r="F193" s="38">
        <v>606.98333333333335</v>
      </c>
      <c r="G193" s="39">
        <v>603.61666666666667</v>
      </c>
      <c r="H193" s="39">
        <v>599.88333333333333</v>
      </c>
      <c r="I193" s="39">
        <v>596.51666666666665</v>
      </c>
      <c r="J193" s="39">
        <v>610.7166666666667</v>
      </c>
      <c r="K193" s="39">
        <v>614.08333333333348</v>
      </c>
      <c r="L193" s="39">
        <v>617.81666666666672</v>
      </c>
      <c r="M193" s="31">
        <v>610.35</v>
      </c>
      <c r="N193" s="31">
        <v>603.25</v>
      </c>
      <c r="O193" s="262">
        <v>34329100</v>
      </c>
      <c r="P193" s="263">
        <v>-4.0356038319378446E-3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242.15</v>
      </c>
      <c r="F194" s="38">
        <v>240.88333333333333</v>
      </c>
      <c r="G194" s="39">
        <v>237.41666666666666</v>
      </c>
      <c r="H194" s="39">
        <v>232.68333333333334</v>
      </c>
      <c r="I194" s="39">
        <v>229.21666666666667</v>
      </c>
      <c r="J194" s="39">
        <v>245.61666666666665</v>
      </c>
      <c r="K194" s="39">
        <v>249.08333333333334</v>
      </c>
      <c r="L194" s="39">
        <v>253.81666666666663</v>
      </c>
      <c r="M194" s="31">
        <v>244.35</v>
      </c>
      <c r="N194" s="31">
        <v>236.15</v>
      </c>
      <c r="O194" s="262">
        <v>97868000</v>
      </c>
      <c r="P194" s="263">
        <v>3.9247334664231408E-2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825.4</v>
      </c>
      <c r="F195" s="38">
        <v>818.88333333333321</v>
      </c>
      <c r="G195" s="39">
        <v>810.31666666666638</v>
      </c>
      <c r="H195" s="39">
        <v>795.23333333333312</v>
      </c>
      <c r="I195" s="39">
        <v>786.66666666666629</v>
      </c>
      <c r="J195" s="39">
        <v>833.96666666666647</v>
      </c>
      <c r="K195" s="39">
        <v>842.5333333333333</v>
      </c>
      <c r="L195" s="39">
        <v>857.61666666666656</v>
      </c>
      <c r="M195" s="31">
        <v>827.45</v>
      </c>
      <c r="N195" s="31">
        <v>803.8</v>
      </c>
      <c r="O195" s="262">
        <v>9664800</v>
      </c>
      <c r="P195" s="263">
        <v>1.8977732793522266E-2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411.7</v>
      </c>
      <c r="F196" s="38">
        <v>409.2166666666667</v>
      </c>
      <c r="G196" s="39">
        <v>405.33333333333337</v>
      </c>
      <c r="H196" s="39">
        <v>398.9666666666667</v>
      </c>
      <c r="I196" s="39">
        <v>395.08333333333337</v>
      </c>
      <c r="J196" s="39">
        <v>415.58333333333337</v>
      </c>
      <c r="K196" s="39">
        <v>419.4666666666667</v>
      </c>
      <c r="L196" s="39">
        <v>425.83333333333337</v>
      </c>
      <c r="M196" s="31">
        <v>413.1</v>
      </c>
      <c r="N196" s="31">
        <v>402.85</v>
      </c>
      <c r="O196" s="262">
        <v>37099500</v>
      </c>
      <c r="P196" s="263">
        <v>6.4732775013148845E-4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236.15</v>
      </c>
      <c r="F197" s="38">
        <v>233.76666666666668</v>
      </c>
      <c r="G197" s="39">
        <v>228.73333333333335</v>
      </c>
      <c r="H197" s="39">
        <v>221.31666666666666</v>
      </c>
      <c r="I197" s="39">
        <v>216.28333333333333</v>
      </c>
      <c r="J197" s="39">
        <v>241.18333333333337</v>
      </c>
      <c r="K197" s="39">
        <v>246.21666666666673</v>
      </c>
      <c r="L197" s="39">
        <v>253.63333333333338</v>
      </c>
      <c r="M197" s="31">
        <v>238.8</v>
      </c>
      <c r="N197" s="31">
        <v>226.35</v>
      </c>
      <c r="O197" s="262">
        <v>108927000</v>
      </c>
      <c r="P197" s="263">
        <v>1.7058823529411765E-2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653.70000000000005</v>
      </c>
      <c r="F198" s="38">
        <v>652.5</v>
      </c>
      <c r="G198" s="39">
        <v>645.45000000000005</v>
      </c>
      <c r="H198" s="39">
        <v>637.20000000000005</v>
      </c>
      <c r="I198" s="39">
        <v>630.15000000000009</v>
      </c>
      <c r="J198" s="39">
        <v>660.75</v>
      </c>
      <c r="K198" s="39">
        <v>667.8</v>
      </c>
      <c r="L198" s="39">
        <v>676.05</v>
      </c>
      <c r="M198" s="31">
        <v>659.55</v>
      </c>
      <c r="N198" s="31">
        <v>644.25</v>
      </c>
      <c r="O198" s="262">
        <v>7156800</v>
      </c>
      <c r="P198" s="263">
        <v>8.1135902636916835E-3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56" t="s">
        <v>16</v>
      </c>
      <c r="B8" s="358"/>
      <c r="C8" s="362" t="s">
        <v>20</v>
      </c>
      <c r="D8" s="362" t="s">
        <v>21</v>
      </c>
      <c r="E8" s="353" t="s">
        <v>22</v>
      </c>
      <c r="F8" s="354"/>
      <c r="G8" s="355"/>
      <c r="H8" s="353" t="s">
        <v>23</v>
      </c>
      <c r="I8" s="354"/>
      <c r="J8" s="355"/>
      <c r="K8" s="26"/>
      <c r="L8" s="53"/>
      <c r="M8" s="53"/>
      <c r="N8" s="1"/>
      <c r="O8" s="1"/>
    </row>
    <row r="9" spans="1:15" ht="36" customHeight="1">
      <c r="A9" s="360"/>
      <c r="B9" s="361"/>
      <c r="C9" s="361"/>
      <c r="D9" s="3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19517</v>
      </c>
      <c r="D10" s="35">
        <v>19497.433333333334</v>
      </c>
      <c r="E10" s="35">
        <v>19456.01666666667</v>
      </c>
      <c r="F10" s="35">
        <v>19395.033333333336</v>
      </c>
      <c r="G10" s="35">
        <v>19353.616666666672</v>
      </c>
      <c r="H10" s="35">
        <v>19558.416666666668</v>
      </c>
      <c r="I10" s="35">
        <v>19599.833333333332</v>
      </c>
      <c r="J10" s="35">
        <v>19660.816666666666</v>
      </c>
      <c r="K10" s="35">
        <v>19538.849999999999</v>
      </c>
      <c r="L10" s="35">
        <v>19436.45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44879.5</v>
      </c>
      <c r="D11" s="35">
        <v>44839.366666666669</v>
      </c>
      <c r="E11" s="35">
        <v>44560.683333333334</v>
      </c>
      <c r="F11" s="35">
        <v>44241.866666666669</v>
      </c>
      <c r="G11" s="35">
        <v>43963.183333333334</v>
      </c>
      <c r="H11" s="35">
        <v>45158.183333333334</v>
      </c>
      <c r="I11" s="35">
        <v>45436.866666666669</v>
      </c>
      <c r="J11" s="35">
        <v>45755.683333333334</v>
      </c>
      <c r="K11" s="35">
        <v>45118.05</v>
      </c>
      <c r="L11" s="35">
        <v>44520.55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3442.15</v>
      </c>
      <c r="D12" s="38">
        <v>3442.1666666666665</v>
      </c>
      <c r="E12" s="38">
        <v>3427.4333333333329</v>
      </c>
      <c r="F12" s="38">
        <v>3412.7166666666662</v>
      </c>
      <c r="G12" s="38">
        <v>3397.9833333333327</v>
      </c>
      <c r="H12" s="38">
        <v>3456.8833333333332</v>
      </c>
      <c r="I12" s="38">
        <v>3471.6166666666668</v>
      </c>
      <c r="J12" s="38">
        <v>3486.3333333333335</v>
      </c>
      <c r="K12" s="38">
        <v>3456.9</v>
      </c>
      <c r="L12" s="38">
        <v>3427.45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6010.5</v>
      </c>
      <c r="D13" s="38">
        <v>6001.3499999999995</v>
      </c>
      <c r="E13" s="38">
        <v>5983.0999999999985</v>
      </c>
      <c r="F13" s="38">
        <v>5955.6999999999989</v>
      </c>
      <c r="G13" s="38">
        <v>5937.449999999998</v>
      </c>
      <c r="H13" s="38">
        <v>6028.7499999999991</v>
      </c>
      <c r="I13" s="38">
        <v>6047.0000000000009</v>
      </c>
      <c r="J13" s="38">
        <v>6074.4</v>
      </c>
      <c r="K13" s="38">
        <v>6019.6</v>
      </c>
      <c r="L13" s="38">
        <v>5973.95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30436.1</v>
      </c>
      <c r="D14" s="38">
        <v>30339.733333333334</v>
      </c>
      <c r="E14" s="38">
        <v>30123.666666666668</v>
      </c>
      <c r="F14" s="38">
        <v>29811.233333333334</v>
      </c>
      <c r="G14" s="38">
        <v>29595.166666666668</v>
      </c>
      <c r="H14" s="38">
        <v>30652.166666666668</v>
      </c>
      <c r="I14" s="38">
        <v>30868.233333333334</v>
      </c>
      <c r="J14" s="38">
        <v>31180.666666666668</v>
      </c>
      <c r="K14" s="38">
        <v>30555.8</v>
      </c>
      <c r="L14" s="38">
        <v>30027.3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5382.5</v>
      </c>
      <c r="D15" s="38">
        <v>5395.55</v>
      </c>
      <c r="E15" s="38">
        <v>5364.8</v>
      </c>
      <c r="F15" s="38">
        <v>5347.1</v>
      </c>
      <c r="G15" s="38">
        <v>5316.35</v>
      </c>
      <c r="H15" s="38">
        <v>5413.25</v>
      </c>
      <c r="I15" s="38">
        <v>5444</v>
      </c>
      <c r="J15" s="38">
        <v>5461.7</v>
      </c>
      <c r="K15" s="38">
        <v>5426.3</v>
      </c>
      <c r="L15" s="38">
        <v>5377.85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10741.9</v>
      </c>
      <c r="D16" s="38">
        <v>10729.416666666666</v>
      </c>
      <c r="E16" s="38">
        <v>10678.483333333332</v>
      </c>
      <c r="F16" s="38">
        <v>10615.066666666666</v>
      </c>
      <c r="G16" s="38">
        <v>10564.133333333331</v>
      </c>
      <c r="H16" s="38">
        <v>10792.833333333332</v>
      </c>
      <c r="I16" s="38">
        <v>10843.766666666666</v>
      </c>
      <c r="J16" s="38">
        <v>10907.183333333332</v>
      </c>
      <c r="K16" s="38">
        <v>10780.35</v>
      </c>
      <c r="L16" s="38">
        <v>10666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4438.05</v>
      </c>
      <c r="D17" s="38">
        <v>4399.3499999999995</v>
      </c>
      <c r="E17" s="38">
        <v>4349.6999999999989</v>
      </c>
      <c r="F17" s="38">
        <v>4261.3499999999995</v>
      </c>
      <c r="G17" s="38">
        <v>4211.6999999999989</v>
      </c>
      <c r="H17" s="38">
        <v>4487.6999999999989</v>
      </c>
      <c r="I17" s="38">
        <v>4537.3499999999985</v>
      </c>
      <c r="J17" s="38">
        <v>4625.6999999999989</v>
      </c>
      <c r="K17" s="31">
        <v>4449</v>
      </c>
      <c r="L17" s="31">
        <v>4311</v>
      </c>
      <c r="M17" s="31">
        <v>1.9948999999999999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23864</v>
      </c>
      <c r="D18" s="38">
        <v>24107.149999999998</v>
      </c>
      <c r="E18" s="38">
        <v>23556.849999999995</v>
      </c>
      <c r="F18" s="38">
        <v>23249.699999999997</v>
      </c>
      <c r="G18" s="38">
        <v>22699.399999999994</v>
      </c>
      <c r="H18" s="38">
        <v>24414.299999999996</v>
      </c>
      <c r="I18" s="38">
        <v>24964.6</v>
      </c>
      <c r="J18" s="38">
        <v>25271.749999999996</v>
      </c>
      <c r="K18" s="31">
        <v>24657.45</v>
      </c>
      <c r="L18" s="31">
        <v>23800</v>
      </c>
      <c r="M18" s="31">
        <v>0.12945999999999999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188.5</v>
      </c>
      <c r="D19" s="38">
        <v>189.96666666666667</v>
      </c>
      <c r="E19" s="38">
        <v>185.03333333333333</v>
      </c>
      <c r="F19" s="38">
        <v>181.56666666666666</v>
      </c>
      <c r="G19" s="38">
        <v>176.63333333333333</v>
      </c>
      <c r="H19" s="38">
        <v>193.43333333333334</v>
      </c>
      <c r="I19" s="38">
        <v>198.36666666666667</v>
      </c>
      <c r="J19" s="38">
        <v>201.83333333333334</v>
      </c>
      <c r="K19" s="31">
        <v>194.9</v>
      </c>
      <c r="L19" s="31">
        <v>186.5</v>
      </c>
      <c r="M19" s="31">
        <v>43.125100000000003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209.8</v>
      </c>
      <c r="D20" s="38">
        <v>212.9</v>
      </c>
      <c r="E20" s="38">
        <v>200.9</v>
      </c>
      <c r="F20" s="38">
        <v>192</v>
      </c>
      <c r="G20" s="38">
        <v>180</v>
      </c>
      <c r="H20" s="38">
        <v>221.8</v>
      </c>
      <c r="I20" s="38">
        <v>233.8</v>
      </c>
      <c r="J20" s="38">
        <v>242.70000000000002</v>
      </c>
      <c r="K20" s="31">
        <v>224.9</v>
      </c>
      <c r="L20" s="31">
        <v>204</v>
      </c>
      <c r="M20" s="31">
        <v>84.576300000000003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2042.75</v>
      </c>
      <c r="D21" s="38">
        <v>2037.0166666666667</v>
      </c>
      <c r="E21" s="38">
        <v>2021.5333333333333</v>
      </c>
      <c r="F21" s="38">
        <v>2000.3166666666666</v>
      </c>
      <c r="G21" s="38">
        <v>1984.8333333333333</v>
      </c>
      <c r="H21" s="38">
        <v>2058.2333333333336</v>
      </c>
      <c r="I21" s="38">
        <v>2073.7166666666662</v>
      </c>
      <c r="J21" s="38">
        <v>2094.9333333333334</v>
      </c>
      <c r="K21" s="31">
        <v>2052.5</v>
      </c>
      <c r="L21" s="31">
        <v>2015.8</v>
      </c>
      <c r="M21" s="31">
        <v>5.2551300000000003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2541.8000000000002</v>
      </c>
      <c r="D22" s="38">
        <v>2533.9</v>
      </c>
      <c r="E22" s="38">
        <v>2509.9</v>
      </c>
      <c r="F22" s="38">
        <v>2478</v>
      </c>
      <c r="G22" s="38">
        <v>2454</v>
      </c>
      <c r="H22" s="38">
        <v>2565.8000000000002</v>
      </c>
      <c r="I22" s="38">
        <v>2589.8000000000002</v>
      </c>
      <c r="J22" s="38">
        <v>2621.7000000000003</v>
      </c>
      <c r="K22" s="31">
        <v>2557.9</v>
      </c>
      <c r="L22" s="31">
        <v>2502</v>
      </c>
      <c r="M22" s="31">
        <v>32.940559999999998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1012.55</v>
      </c>
      <c r="D23" s="38">
        <v>1027.6500000000001</v>
      </c>
      <c r="E23" s="38">
        <v>993.05000000000018</v>
      </c>
      <c r="F23" s="38">
        <v>973.55000000000007</v>
      </c>
      <c r="G23" s="38">
        <v>938.95000000000016</v>
      </c>
      <c r="H23" s="38">
        <v>1047.1500000000001</v>
      </c>
      <c r="I23" s="38">
        <v>1081.75</v>
      </c>
      <c r="J23" s="38">
        <v>1101.2500000000002</v>
      </c>
      <c r="K23" s="31">
        <v>1062.25</v>
      </c>
      <c r="L23" s="31">
        <v>1008.15</v>
      </c>
      <c r="M23" s="31">
        <v>9.2437799999999992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775.25</v>
      </c>
      <c r="D24" s="38">
        <v>774.63333333333333</v>
      </c>
      <c r="E24" s="38">
        <v>769.36666666666667</v>
      </c>
      <c r="F24" s="38">
        <v>763.48333333333335</v>
      </c>
      <c r="G24" s="38">
        <v>758.2166666666667</v>
      </c>
      <c r="H24" s="38">
        <v>780.51666666666665</v>
      </c>
      <c r="I24" s="38">
        <v>785.7833333333333</v>
      </c>
      <c r="J24" s="38">
        <v>791.66666666666663</v>
      </c>
      <c r="K24" s="31">
        <v>779.9</v>
      </c>
      <c r="L24" s="31">
        <v>768.75</v>
      </c>
      <c r="M24" s="31">
        <v>27.586189999999998</v>
      </c>
      <c r="N24" s="1"/>
      <c r="O24" s="1"/>
    </row>
    <row r="25" spans="1:15" ht="12.75" customHeight="1">
      <c r="A25" s="56">
        <v>16</v>
      </c>
      <c r="B25" s="58" t="s">
        <v>860</v>
      </c>
      <c r="C25" s="31">
        <v>278.5</v>
      </c>
      <c r="D25" s="38">
        <v>279.40000000000003</v>
      </c>
      <c r="E25" s="38">
        <v>274.30000000000007</v>
      </c>
      <c r="F25" s="38">
        <v>270.10000000000002</v>
      </c>
      <c r="G25" s="38">
        <v>265.00000000000006</v>
      </c>
      <c r="H25" s="38">
        <v>283.60000000000008</v>
      </c>
      <c r="I25" s="38">
        <v>288.7000000000001</v>
      </c>
      <c r="J25" s="38">
        <v>292.90000000000009</v>
      </c>
      <c r="K25" s="31">
        <v>284.5</v>
      </c>
      <c r="L25" s="31">
        <v>275.2</v>
      </c>
      <c r="M25" s="31">
        <v>102.93961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796.65</v>
      </c>
      <c r="D26" s="38">
        <v>796.48333333333323</v>
      </c>
      <c r="E26" s="38">
        <v>788.51666666666642</v>
      </c>
      <c r="F26" s="38">
        <v>780.38333333333321</v>
      </c>
      <c r="G26" s="38">
        <v>772.4166666666664</v>
      </c>
      <c r="H26" s="38">
        <v>804.61666666666645</v>
      </c>
      <c r="I26" s="38">
        <v>812.58333333333337</v>
      </c>
      <c r="J26" s="38">
        <v>820.71666666666647</v>
      </c>
      <c r="K26" s="31">
        <v>804.45</v>
      </c>
      <c r="L26" s="31">
        <v>788.35</v>
      </c>
      <c r="M26" s="31">
        <v>54.548459999999999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4099</v>
      </c>
      <c r="D27" s="38">
        <v>4071.0666666666671</v>
      </c>
      <c r="E27" s="38">
        <v>4032.1333333333341</v>
      </c>
      <c r="F27" s="38">
        <v>3965.2666666666669</v>
      </c>
      <c r="G27" s="38">
        <v>3926.3333333333339</v>
      </c>
      <c r="H27" s="38">
        <v>4137.9333333333343</v>
      </c>
      <c r="I27" s="38">
        <v>4176.8666666666677</v>
      </c>
      <c r="J27" s="38">
        <v>4243.7333333333345</v>
      </c>
      <c r="K27" s="31">
        <v>4110</v>
      </c>
      <c r="L27" s="31">
        <v>4004.2</v>
      </c>
      <c r="M27" s="31">
        <v>2.9802300000000002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471.75</v>
      </c>
      <c r="D28" s="38">
        <v>473.11666666666662</v>
      </c>
      <c r="E28" s="38">
        <v>468.73333333333323</v>
      </c>
      <c r="F28" s="38">
        <v>465.71666666666664</v>
      </c>
      <c r="G28" s="38">
        <v>461.33333333333326</v>
      </c>
      <c r="H28" s="38">
        <v>476.13333333333321</v>
      </c>
      <c r="I28" s="38">
        <v>480.51666666666654</v>
      </c>
      <c r="J28" s="38">
        <v>483.53333333333319</v>
      </c>
      <c r="K28" s="31">
        <v>477.5</v>
      </c>
      <c r="L28" s="31">
        <v>470.1</v>
      </c>
      <c r="M28" s="31">
        <v>29.945180000000001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4980.3</v>
      </c>
      <c r="D29" s="38">
        <v>4993.583333333333</v>
      </c>
      <c r="E29" s="38">
        <v>4950.7166666666662</v>
      </c>
      <c r="F29" s="38">
        <v>4921.1333333333332</v>
      </c>
      <c r="G29" s="38">
        <v>4878.2666666666664</v>
      </c>
      <c r="H29" s="38">
        <v>5023.1666666666661</v>
      </c>
      <c r="I29" s="38">
        <v>5066.0333333333328</v>
      </c>
      <c r="J29" s="38">
        <v>5095.6166666666659</v>
      </c>
      <c r="K29" s="31">
        <v>5036.45</v>
      </c>
      <c r="L29" s="31">
        <v>4964</v>
      </c>
      <c r="M29" s="31">
        <v>3.58846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437.3</v>
      </c>
      <c r="D30" s="38">
        <v>435.43333333333339</v>
      </c>
      <c r="E30" s="38">
        <v>429.96666666666681</v>
      </c>
      <c r="F30" s="38">
        <v>422.63333333333344</v>
      </c>
      <c r="G30" s="38">
        <v>417.16666666666686</v>
      </c>
      <c r="H30" s="38">
        <v>442.76666666666677</v>
      </c>
      <c r="I30" s="38">
        <v>448.23333333333335</v>
      </c>
      <c r="J30" s="38">
        <v>455.56666666666672</v>
      </c>
      <c r="K30" s="31">
        <v>440.9</v>
      </c>
      <c r="L30" s="31">
        <v>428.1</v>
      </c>
      <c r="M30" s="31">
        <v>22.11786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182.5</v>
      </c>
      <c r="D31" s="38">
        <v>182.41666666666666</v>
      </c>
      <c r="E31" s="38">
        <v>180.63333333333333</v>
      </c>
      <c r="F31" s="38">
        <v>178.76666666666668</v>
      </c>
      <c r="G31" s="38">
        <v>176.98333333333335</v>
      </c>
      <c r="H31" s="38">
        <v>184.2833333333333</v>
      </c>
      <c r="I31" s="38">
        <v>186.06666666666666</v>
      </c>
      <c r="J31" s="38">
        <v>187.93333333333328</v>
      </c>
      <c r="K31" s="31">
        <v>184.2</v>
      </c>
      <c r="L31" s="31">
        <v>180.55</v>
      </c>
      <c r="M31" s="31">
        <v>86.495800000000003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3339.65</v>
      </c>
      <c r="D32" s="38">
        <v>3345.3166666666671</v>
      </c>
      <c r="E32" s="38">
        <v>3317.3333333333339</v>
      </c>
      <c r="F32" s="38">
        <v>3295.0166666666669</v>
      </c>
      <c r="G32" s="38">
        <v>3267.0333333333338</v>
      </c>
      <c r="H32" s="38">
        <v>3367.6333333333341</v>
      </c>
      <c r="I32" s="38">
        <v>3395.6166666666668</v>
      </c>
      <c r="J32" s="38">
        <v>3417.9333333333343</v>
      </c>
      <c r="K32" s="31">
        <v>3373.3</v>
      </c>
      <c r="L32" s="31">
        <v>3323</v>
      </c>
      <c r="M32" s="31">
        <v>5.1924799999999998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2025.65</v>
      </c>
      <c r="D33" s="38">
        <v>2028.8833333333332</v>
      </c>
      <c r="E33" s="38">
        <v>1999.7666666666664</v>
      </c>
      <c r="F33" s="38">
        <v>1973.8833333333332</v>
      </c>
      <c r="G33" s="38">
        <v>1944.7666666666664</v>
      </c>
      <c r="H33" s="38">
        <v>2054.7666666666664</v>
      </c>
      <c r="I33" s="38">
        <v>2083.8833333333332</v>
      </c>
      <c r="J33" s="38">
        <v>2109.7666666666664</v>
      </c>
      <c r="K33" s="31">
        <v>2058</v>
      </c>
      <c r="L33" s="31">
        <v>2003</v>
      </c>
      <c r="M33" s="31">
        <v>11.41954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649.65</v>
      </c>
      <c r="D34" s="38">
        <v>651.86666666666667</v>
      </c>
      <c r="E34" s="38">
        <v>641.7833333333333</v>
      </c>
      <c r="F34" s="38">
        <v>633.91666666666663</v>
      </c>
      <c r="G34" s="38">
        <v>623.83333333333326</v>
      </c>
      <c r="H34" s="38">
        <v>659.73333333333335</v>
      </c>
      <c r="I34" s="38">
        <v>669.81666666666661</v>
      </c>
      <c r="J34" s="38">
        <v>677.68333333333339</v>
      </c>
      <c r="K34" s="31">
        <v>661.95</v>
      </c>
      <c r="L34" s="31">
        <v>644</v>
      </c>
      <c r="M34" s="31">
        <v>4.4763099999999998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738.9</v>
      </c>
      <c r="D35" s="38">
        <v>737.11666666666667</v>
      </c>
      <c r="E35" s="38">
        <v>731.18333333333339</v>
      </c>
      <c r="F35" s="38">
        <v>723.4666666666667</v>
      </c>
      <c r="G35" s="38">
        <v>717.53333333333342</v>
      </c>
      <c r="H35" s="38">
        <v>744.83333333333337</v>
      </c>
      <c r="I35" s="38">
        <v>750.76666666666654</v>
      </c>
      <c r="J35" s="38">
        <v>758.48333333333335</v>
      </c>
      <c r="K35" s="31">
        <v>743.05</v>
      </c>
      <c r="L35" s="31">
        <v>729.4</v>
      </c>
      <c r="M35" s="31">
        <v>12.947939999999999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841.55</v>
      </c>
      <c r="D36" s="38">
        <v>842.98333333333323</v>
      </c>
      <c r="E36" s="38">
        <v>830.56666666666649</v>
      </c>
      <c r="F36" s="38">
        <v>819.58333333333326</v>
      </c>
      <c r="G36" s="38">
        <v>807.16666666666652</v>
      </c>
      <c r="H36" s="38">
        <v>853.96666666666647</v>
      </c>
      <c r="I36" s="38">
        <v>866.38333333333321</v>
      </c>
      <c r="J36" s="38">
        <v>877.36666666666645</v>
      </c>
      <c r="K36" s="31">
        <v>855.4</v>
      </c>
      <c r="L36" s="31">
        <v>832</v>
      </c>
      <c r="M36" s="31">
        <v>19.200510000000001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398.1</v>
      </c>
      <c r="D37" s="38">
        <v>399</v>
      </c>
      <c r="E37" s="38">
        <v>396</v>
      </c>
      <c r="F37" s="38">
        <v>393.9</v>
      </c>
      <c r="G37" s="38">
        <v>390.9</v>
      </c>
      <c r="H37" s="38">
        <v>401.1</v>
      </c>
      <c r="I37" s="38">
        <v>404.1</v>
      </c>
      <c r="J37" s="38">
        <v>406.20000000000005</v>
      </c>
      <c r="K37" s="31">
        <v>402</v>
      </c>
      <c r="L37" s="31">
        <v>396.9</v>
      </c>
      <c r="M37" s="31">
        <v>8.1249500000000001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952.25</v>
      </c>
      <c r="D38" s="38">
        <v>947.25</v>
      </c>
      <c r="E38" s="38">
        <v>939.65</v>
      </c>
      <c r="F38" s="38">
        <v>927.05</v>
      </c>
      <c r="G38" s="38">
        <v>919.44999999999993</v>
      </c>
      <c r="H38" s="38">
        <v>959.85</v>
      </c>
      <c r="I38" s="38">
        <v>967.44999999999993</v>
      </c>
      <c r="J38" s="38">
        <v>980.05000000000007</v>
      </c>
      <c r="K38" s="31">
        <v>954.85</v>
      </c>
      <c r="L38" s="31">
        <v>934.65</v>
      </c>
      <c r="M38" s="31">
        <v>123.76085999999999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4712</v>
      </c>
      <c r="D39" s="38">
        <v>4758.7333333333336</v>
      </c>
      <c r="E39" s="38">
        <v>4653.2666666666673</v>
      </c>
      <c r="F39" s="38">
        <v>4594.5333333333338</v>
      </c>
      <c r="G39" s="38">
        <v>4489.0666666666675</v>
      </c>
      <c r="H39" s="38">
        <v>4817.4666666666672</v>
      </c>
      <c r="I39" s="38">
        <v>4922.9333333333343</v>
      </c>
      <c r="J39" s="38">
        <v>4981.666666666667</v>
      </c>
      <c r="K39" s="31">
        <v>4864.2</v>
      </c>
      <c r="L39" s="31">
        <v>4700</v>
      </c>
      <c r="M39" s="31">
        <v>4.5135300000000003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1486.3</v>
      </c>
      <c r="D40" s="38">
        <v>1488.1333333333332</v>
      </c>
      <c r="E40" s="38">
        <v>1468.9166666666665</v>
      </c>
      <c r="F40" s="38">
        <v>1451.5333333333333</v>
      </c>
      <c r="G40" s="38">
        <v>1432.3166666666666</v>
      </c>
      <c r="H40" s="38">
        <v>1505.5166666666664</v>
      </c>
      <c r="I40" s="38">
        <v>1524.7333333333331</v>
      </c>
      <c r="J40" s="38">
        <v>1542.1166666666663</v>
      </c>
      <c r="K40" s="31">
        <v>1507.35</v>
      </c>
      <c r="L40" s="31">
        <v>1470.75</v>
      </c>
      <c r="M40" s="31">
        <v>27.036069999999999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7394.55</v>
      </c>
      <c r="D41" s="38">
        <v>7421.1833333333334</v>
      </c>
      <c r="E41" s="38">
        <v>7343.3666666666668</v>
      </c>
      <c r="F41" s="38">
        <v>7292.1833333333334</v>
      </c>
      <c r="G41" s="38">
        <v>7214.3666666666668</v>
      </c>
      <c r="H41" s="38">
        <v>7472.3666666666668</v>
      </c>
      <c r="I41" s="38">
        <v>7550.1833333333343</v>
      </c>
      <c r="J41" s="38">
        <v>7601.3666666666668</v>
      </c>
      <c r="K41" s="31">
        <v>7499</v>
      </c>
      <c r="L41" s="31">
        <v>7370</v>
      </c>
      <c r="M41" s="31">
        <v>0.11767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7148.7</v>
      </c>
      <c r="D42" s="38">
        <v>7141.666666666667</v>
      </c>
      <c r="E42" s="38">
        <v>7078.3333333333339</v>
      </c>
      <c r="F42" s="38">
        <v>7007.9666666666672</v>
      </c>
      <c r="G42" s="38">
        <v>6944.6333333333341</v>
      </c>
      <c r="H42" s="38">
        <v>7212.0333333333338</v>
      </c>
      <c r="I42" s="38">
        <v>7275.3666666666677</v>
      </c>
      <c r="J42" s="38">
        <v>7345.7333333333336</v>
      </c>
      <c r="K42" s="31">
        <v>7205</v>
      </c>
      <c r="L42" s="31">
        <v>7071.3</v>
      </c>
      <c r="M42" s="31">
        <v>7.3134899999999998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2482.5500000000002</v>
      </c>
      <c r="D43" s="38">
        <v>2488.1666666666665</v>
      </c>
      <c r="E43" s="38">
        <v>2465.3833333333332</v>
      </c>
      <c r="F43" s="38">
        <v>2448.2166666666667</v>
      </c>
      <c r="G43" s="38">
        <v>2425.4333333333334</v>
      </c>
      <c r="H43" s="38">
        <v>2505.333333333333</v>
      </c>
      <c r="I43" s="38">
        <v>2528.1166666666668</v>
      </c>
      <c r="J43" s="38">
        <v>2545.2833333333328</v>
      </c>
      <c r="K43" s="31">
        <v>2510.9499999999998</v>
      </c>
      <c r="L43" s="31">
        <v>2471</v>
      </c>
      <c r="M43" s="31">
        <v>1.49437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228.1</v>
      </c>
      <c r="D44" s="38">
        <v>228</v>
      </c>
      <c r="E44" s="38">
        <v>226</v>
      </c>
      <c r="F44" s="38">
        <v>223.9</v>
      </c>
      <c r="G44" s="38">
        <v>221.9</v>
      </c>
      <c r="H44" s="38">
        <v>230.1</v>
      </c>
      <c r="I44" s="38">
        <v>232.1</v>
      </c>
      <c r="J44" s="38">
        <v>234.2</v>
      </c>
      <c r="K44" s="31">
        <v>230</v>
      </c>
      <c r="L44" s="31">
        <v>225.9</v>
      </c>
      <c r="M44" s="31">
        <v>92.011700000000005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191.35</v>
      </c>
      <c r="D45" s="38">
        <v>192.36666666666667</v>
      </c>
      <c r="E45" s="38">
        <v>188.58333333333334</v>
      </c>
      <c r="F45" s="38">
        <v>185.81666666666666</v>
      </c>
      <c r="G45" s="38">
        <v>182.03333333333333</v>
      </c>
      <c r="H45" s="38">
        <v>195.13333333333335</v>
      </c>
      <c r="I45" s="38">
        <v>198.91666666666666</v>
      </c>
      <c r="J45" s="38">
        <v>201.68333333333337</v>
      </c>
      <c r="K45" s="31">
        <v>196.15</v>
      </c>
      <c r="L45" s="31">
        <v>189.6</v>
      </c>
      <c r="M45" s="31">
        <v>327.81495000000001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84.2</v>
      </c>
      <c r="D46" s="38">
        <v>84.416666666666671</v>
      </c>
      <c r="E46" s="38">
        <v>83.433333333333337</v>
      </c>
      <c r="F46" s="38">
        <v>82.666666666666671</v>
      </c>
      <c r="G46" s="38">
        <v>81.683333333333337</v>
      </c>
      <c r="H46" s="38">
        <v>85.183333333333337</v>
      </c>
      <c r="I46" s="38">
        <v>86.166666666666657</v>
      </c>
      <c r="J46" s="38">
        <v>86.933333333333337</v>
      </c>
      <c r="K46" s="31">
        <v>85.4</v>
      </c>
      <c r="L46" s="31">
        <v>83.65</v>
      </c>
      <c r="M46" s="31">
        <v>76.558779999999999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1759.15</v>
      </c>
      <c r="D47" s="38">
        <v>1753</v>
      </c>
      <c r="E47" s="38">
        <v>1742.3</v>
      </c>
      <c r="F47" s="38">
        <v>1725.45</v>
      </c>
      <c r="G47" s="38">
        <v>1714.75</v>
      </c>
      <c r="H47" s="38">
        <v>1769.85</v>
      </c>
      <c r="I47" s="38">
        <v>1780.5499999999997</v>
      </c>
      <c r="J47" s="38">
        <v>1797.3999999999999</v>
      </c>
      <c r="K47" s="31">
        <v>1763.7</v>
      </c>
      <c r="L47" s="31">
        <v>1736.15</v>
      </c>
      <c r="M47" s="31">
        <v>1.7420599999999999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127.6</v>
      </c>
      <c r="D48" s="38">
        <v>127.05</v>
      </c>
      <c r="E48" s="38">
        <v>126.04999999999998</v>
      </c>
      <c r="F48" s="38">
        <v>124.49999999999999</v>
      </c>
      <c r="G48" s="38">
        <v>123.49999999999997</v>
      </c>
      <c r="H48" s="38">
        <v>128.6</v>
      </c>
      <c r="I48" s="38">
        <v>129.60000000000002</v>
      </c>
      <c r="J48" s="38">
        <v>131.15</v>
      </c>
      <c r="K48" s="31">
        <v>128.05000000000001</v>
      </c>
      <c r="L48" s="31">
        <v>125.5</v>
      </c>
      <c r="M48" s="31">
        <v>105.89274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704.65</v>
      </c>
      <c r="D49" s="38">
        <v>702.88333333333333</v>
      </c>
      <c r="E49" s="38">
        <v>696.76666666666665</v>
      </c>
      <c r="F49" s="38">
        <v>688.88333333333333</v>
      </c>
      <c r="G49" s="38">
        <v>682.76666666666665</v>
      </c>
      <c r="H49" s="38">
        <v>710.76666666666665</v>
      </c>
      <c r="I49" s="38">
        <v>716.88333333333321</v>
      </c>
      <c r="J49" s="38">
        <v>724.76666666666665</v>
      </c>
      <c r="K49" s="31">
        <v>709</v>
      </c>
      <c r="L49" s="31">
        <v>695</v>
      </c>
      <c r="M49" s="31">
        <v>6.6750699999999998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912.55</v>
      </c>
      <c r="D50" s="38">
        <v>911.95000000000016</v>
      </c>
      <c r="E50" s="38">
        <v>904.8000000000003</v>
      </c>
      <c r="F50" s="38">
        <v>897.05000000000018</v>
      </c>
      <c r="G50" s="38">
        <v>889.90000000000032</v>
      </c>
      <c r="H50" s="38">
        <v>919.70000000000027</v>
      </c>
      <c r="I50" s="38">
        <v>926.85000000000014</v>
      </c>
      <c r="J50" s="38">
        <v>934.60000000000025</v>
      </c>
      <c r="K50" s="31">
        <v>919.1</v>
      </c>
      <c r="L50" s="31">
        <v>904.2</v>
      </c>
      <c r="M50" s="31">
        <v>7.0976999999999997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889.65</v>
      </c>
      <c r="D51" s="38">
        <v>882.93333333333339</v>
      </c>
      <c r="E51" s="38">
        <v>872.91666666666674</v>
      </c>
      <c r="F51" s="38">
        <v>856.18333333333339</v>
      </c>
      <c r="G51" s="38">
        <v>846.16666666666674</v>
      </c>
      <c r="H51" s="38">
        <v>899.66666666666674</v>
      </c>
      <c r="I51" s="38">
        <v>909.68333333333339</v>
      </c>
      <c r="J51" s="38">
        <v>926.41666666666674</v>
      </c>
      <c r="K51" s="31">
        <v>892.95</v>
      </c>
      <c r="L51" s="31">
        <v>866.2</v>
      </c>
      <c r="M51" s="31">
        <v>70.662760000000006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98.95</v>
      </c>
      <c r="D52" s="38">
        <v>100.23333333333335</v>
      </c>
      <c r="E52" s="38">
        <v>97.316666666666691</v>
      </c>
      <c r="F52" s="38">
        <v>95.683333333333337</v>
      </c>
      <c r="G52" s="38">
        <v>92.76666666666668</v>
      </c>
      <c r="H52" s="38">
        <v>101.8666666666667</v>
      </c>
      <c r="I52" s="38">
        <v>104.78333333333336</v>
      </c>
      <c r="J52" s="38">
        <v>106.41666666666671</v>
      </c>
      <c r="K52" s="31">
        <v>103.15</v>
      </c>
      <c r="L52" s="31">
        <v>98.6</v>
      </c>
      <c r="M52" s="31">
        <v>313.96068000000002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253.55</v>
      </c>
      <c r="D53" s="38">
        <v>254.93333333333331</v>
      </c>
      <c r="E53" s="38">
        <v>251.66666666666663</v>
      </c>
      <c r="F53" s="38">
        <v>249.78333333333333</v>
      </c>
      <c r="G53" s="38">
        <v>246.51666666666665</v>
      </c>
      <c r="H53" s="38">
        <v>256.81666666666661</v>
      </c>
      <c r="I53" s="38">
        <v>260.08333333333331</v>
      </c>
      <c r="J53" s="38">
        <v>261.96666666666658</v>
      </c>
      <c r="K53" s="31">
        <v>258.2</v>
      </c>
      <c r="L53" s="31">
        <v>253.05</v>
      </c>
      <c r="M53" s="31">
        <v>19.88139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18256.7</v>
      </c>
      <c r="D54" s="38">
        <v>18252.599999999999</v>
      </c>
      <c r="E54" s="38">
        <v>18115.199999999997</v>
      </c>
      <c r="F54" s="38">
        <v>17973.699999999997</v>
      </c>
      <c r="G54" s="38">
        <v>17836.299999999996</v>
      </c>
      <c r="H54" s="38">
        <v>18394.099999999999</v>
      </c>
      <c r="I54" s="38">
        <v>18531.5</v>
      </c>
      <c r="J54" s="38">
        <v>18673</v>
      </c>
      <c r="K54" s="31">
        <v>18390</v>
      </c>
      <c r="L54" s="31">
        <v>18111.099999999999</v>
      </c>
      <c r="M54" s="31">
        <v>0.22731000000000001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360.4</v>
      </c>
      <c r="D55" s="38">
        <v>363.76666666666665</v>
      </c>
      <c r="E55" s="38">
        <v>356.68333333333328</v>
      </c>
      <c r="F55" s="38">
        <v>352.96666666666664</v>
      </c>
      <c r="G55" s="38">
        <v>345.88333333333327</v>
      </c>
      <c r="H55" s="38">
        <v>367.48333333333329</v>
      </c>
      <c r="I55" s="38">
        <v>374.56666666666666</v>
      </c>
      <c r="J55" s="38">
        <v>378.2833333333333</v>
      </c>
      <c r="K55" s="31">
        <v>370.85</v>
      </c>
      <c r="L55" s="31">
        <v>360.05</v>
      </c>
      <c r="M55" s="31">
        <v>32.787509999999997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4798.5</v>
      </c>
      <c r="D56" s="38">
        <v>4799.05</v>
      </c>
      <c r="E56" s="38">
        <v>4766.1000000000004</v>
      </c>
      <c r="F56" s="38">
        <v>4733.7</v>
      </c>
      <c r="G56" s="38">
        <v>4700.75</v>
      </c>
      <c r="H56" s="38">
        <v>4831.4500000000007</v>
      </c>
      <c r="I56" s="38">
        <v>4864.3999999999996</v>
      </c>
      <c r="J56" s="38">
        <v>4896.8000000000011</v>
      </c>
      <c r="K56" s="31">
        <v>4832</v>
      </c>
      <c r="L56" s="31">
        <v>4766.6499999999996</v>
      </c>
      <c r="M56" s="31">
        <v>4.01478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328.75</v>
      </c>
      <c r="D57" s="38">
        <v>330.05</v>
      </c>
      <c r="E57" s="38">
        <v>325.40000000000003</v>
      </c>
      <c r="F57" s="38">
        <v>322.05</v>
      </c>
      <c r="G57" s="38">
        <v>317.40000000000003</v>
      </c>
      <c r="H57" s="38">
        <v>333.40000000000003</v>
      </c>
      <c r="I57" s="38">
        <v>338.05</v>
      </c>
      <c r="J57" s="38">
        <v>341.40000000000003</v>
      </c>
      <c r="K57" s="31">
        <v>334.7</v>
      </c>
      <c r="L57" s="31">
        <v>326.7</v>
      </c>
      <c r="M57" s="31">
        <v>71.540480000000002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408.05</v>
      </c>
      <c r="D58" s="38">
        <v>408.0333333333333</v>
      </c>
      <c r="E58" s="38">
        <v>403.61666666666662</v>
      </c>
      <c r="F58" s="38">
        <v>399.18333333333334</v>
      </c>
      <c r="G58" s="38">
        <v>394.76666666666665</v>
      </c>
      <c r="H58" s="38">
        <v>412.46666666666658</v>
      </c>
      <c r="I58" s="38">
        <v>416.88333333333333</v>
      </c>
      <c r="J58" s="38">
        <v>421.31666666666655</v>
      </c>
      <c r="K58" s="31">
        <v>412.45</v>
      </c>
      <c r="L58" s="31">
        <v>403.6</v>
      </c>
      <c r="M58" s="31">
        <v>8.4684000000000008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1085.3</v>
      </c>
      <c r="D59" s="38">
        <v>1083.1500000000001</v>
      </c>
      <c r="E59" s="38">
        <v>1074.3000000000002</v>
      </c>
      <c r="F59" s="38">
        <v>1063.3000000000002</v>
      </c>
      <c r="G59" s="38">
        <v>1054.4500000000003</v>
      </c>
      <c r="H59" s="38">
        <v>1094.1500000000001</v>
      </c>
      <c r="I59" s="38">
        <v>1103</v>
      </c>
      <c r="J59" s="38">
        <v>1114</v>
      </c>
      <c r="K59" s="31">
        <v>1092</v>
      </c>
      <c r="L59" s="31">
        <v>1072.1500000000001</v>
      </c>
      <c r="M59" s="31">
        <v>15.628869999999999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1209.75</v>
      </c>
      <c r="D60" s="38">
        <v>1206.4833333333333</v>
      </c>
      <c r="E60" s="38">
        <v>1174.2666666666667</v>
      </c>
      <c r="F60" s="38">
        <v>1138.7833333333333</v>
      </c>
      <c r="G60" s="38">
        <v>1106.5666666666666</v>
      </c>
      <c r="H60" s="38">
        <v>1241.9666666666667</v>
      </c>
      <c r="I60" s="38">
        <v>1274.1833333333334</v>
      </c>
      <c r="J60" s="38">
        <v>1309.6666666666667</v>
      </c>
      <c r="K60" s="31">
        <v>1238.7</v>
      </c>
      <c r="L60" s="31">
        <v>1171</v>
      </c>
      <c r="M60" s="31">
        <v>83.598560000000006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233.75</v>
      </c>
      <c r="D61" s="38">
        <v>233.58333333333334</v>
      </c>
      <c r="E61" s="38">
        <v>230.66666666666669</v>
      </c>
      <c r="F61" s="38">
        <v>227.58333333333334</v>
      </c>
      <c r="G61" s="38">
        <v>224.66666666666669</v>
      </c>
      <c r="H61" s="38">
        <v>236.66666666666669</v>
      </c>
      <c r="I61" s="38">
        <v>239.58333333333337</v>
      </c>
      <c r="J61" s="38">
        <v>242.66666666666669</v>
      </c>
      <c r="K61" s="31">
        <v>236.5</v>
      </c>
      <c r="L61" s="31">
        <v>230.5</v>
      </c>
      <c r="M61" s="31">
        <v>67.259770000000003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4888.1499999999996</v>
      </c>
      <c r="D62" s="38">
        <v>4856.833333333333</v>
      </c>
      <c r="E62" s="38">
        <v>4819.9666666666662</v>
      </c>
      <c r="F62" s="38">
        <v>4751.7833333333328</v>
      </c>
      <c r="G62" s="38">
        <v>4714.9166666666661</v>
      </c>
      <c r="H62" s="38">
        <v>4925.0166666666664</v>
      </c>
      <c r="I62" s="38">
        <v>4961.8833333333332</v>
      </c>
      <c r="J62" s="38">
        <v>5030.0666666666666</v>
      </c>
      <c r="K62" s="31">
        <v>4893.7</v>
      </c>
      <c r="L62" s="31">
        <v>4788.6499999999996</v>
      </c>
      <c r="M62" s="31">
        <v>2.4623499999999998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1995.45</v>
      </c>
      <c r="D63" s="38">
        <v>2009.25</v>
      </c>
      <c r="E63" s="38">
        <v>1967.0500000000002</v>
      </c>
      <c r="F63" s="38">
        <v>1938.65</v>
      </c>
      <c r="G63" s="38">
        <v>1896.4500000000003</v>
      </c>
      <c r="H63" s="38">
        <v>2037.65</v>
      </c>
      <c r="I63" s="38">
        <v>2079.85</v>
      </c>
      <c r="J63" s="38">
        <v>2108.25</v>
      </c>
      <c r="K63" s="31">
        <v>2051.4499999999998</v>
      </c>
      <c r="L63" s="31">
        <v>1980.85</v>
      </c>
      <c r="M63" s="31">
        <v>5.4420799999999998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695.15</v>
      </c>
      <c r="D64" s="38">
        <v>693.13333333333333</v>
      </c>
      <c r="E64" s="38">
        <v>689.26666666666665</v>
      </c>
      <c r="F64" s="38">
        <v>683.38333333333333</v>
      </c>
      <c r="G64" s="38">
        <v>679.51666666666665</v>
      </c>
      <c r="H64" s="38">
        <v>699.01666666666665</v>
      </c>
      <c r="I64" s="38">
        <v>702.88333333333321</v>
      </c>
      <c r="J64" s="38">
        <v>708.76666666666665</v>
      </c>
      <c r="K64" s="31">
        <v>697</v>
      </c>
      <c r="L64" s="31">
        <v>687.25</v>
      </c>
      <c r="M64" s="31">
        <v>4.6875600000000004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1042.7</v>
      </c>
      <c r="D65" s="38">
        <v>1041.1666666666667</v>
      </c>
      <c r="E65" s="38">
        <v>1032.3333333333335</v>
      </c>
      <c r="F65" s="38">
        <v>1021.9666666666667</v>
      </c>
      <c r="G65" s="38">
        <v>1013.1333333333334</v>
      </c>
      <c r="H65" s="38">
        <v>1051.5333333333335</v>
      </c>
      <c r="I65" s="38">
        <v>1060.366666666667</v>
      </c>
      <c r="J65" s="38">
        <v>1070.7333333333336</v>
      </c>
      <c r="K65" s="31">
        <v>1050</v>
      </c>
      <c r="L65" s="31">
        <v>1030.8</v>
      </c>
      <c r="M65" s="31">
        <v>3.4920599999999999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297.14999999999998</v>
      </c>
      <c r="D66" s="38">
        <v>296.84999999999997</v>
      </c>
      <c r="E66" s="38">
        <v>293.24999999999994</v>
      </c>
      <c r="F66" s="38">
        <v>289.34999999999997</v>
      </c>
      <c r="G66" s="38">
        <v>285.74999999999994</v>
      </c>
      <c r="H66" s="38">
        <v>300.74999999999994</v>
      </c>
      <c r="I66" s="38">
        <v>304.34999999999997</v>
      </c>
      <c r="J66" s="38">
        <v>308.24999999999994</v>
      </c>
      <c r="K66" s="31">
        <v>300.45</v>
      </c>
      <c r="L66" s="31">
        <v>292.95</v>
      </c>
      <c r="M66" s="31">
        <v>25.19248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1796.1</v>
      </c>
      <c r="D67" s="38">
        <v>1815</v>
      </c>
      <c r="E67" s="38">
        <v>1726.15</v>
      </c>
      <c r="F67" s="38">
        <v>1656.2</v>
      </c>
      <c r="G67" s="38">
        <v>1567.3500000000001</v>
      </c>
      <c r="H67" s="38">
        <v>1884.95</v>
      </c>
      <c r="I67" s="38">
        <v>1973.8</v>
      </c>
      <c r="J67" s="38">
        <v>2043.75</v>
      </c>
      <c r="K67" s="31">
        <v>1903.85</v>
      </c>
      <c r="L67" s="31">
        <v>1745.05</v>
      </c>
      <c r="M67" s="31">
        <v>34.904859999999999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569.70000000000005</v>
      </c>
      <c r="D68" s="38">
        <v>575.75</v>
      </c>
      <c r="E68" s="38">
        <v>557.75</v>
      </c>
      <c r="F68" s="38">
        <v>545.79999999999995</v>
      </c>
      <c r="G68" s="38">
        <v>527.79999999999995</v>
      </c>
      <c r="H68" s="38">
        <v>587.70000000000005</v>
      </c>
      <c r="I68" s="38">
        <v>605.70000000000005</v>
      </c>
      <c r="J68" s="38">
        <v>617.65000000000009</v>
      </c>
      <c r="K68" s="31">
        <v>593.75</v>
      </c>
      <c r="L68" s="31">
        <v>563.79999999999995</v>
      </c>
      <c r="M68" s="31">
        <v>75.086910000000003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1990.15</v>
      </c>
      <c r="D69" s="38">
        <v>1987.9833333333333</v>
      </c>
      <c r="E69" s="38">
        <v>1974.9666666666667</v>
      </c>
      <c r="F69" s="38">
        <v>1959.7833333333333</v>
      </c>
      <c r="G69" s="38">
        <v>1946.7666666666667</v>
      </c>
      <c r="H69" s="38">
        <v>2003.1666666666667</v>
      </c>
      <c r="I69" s="38">
        <v>2016.1833333333336</v>
      </c>
      <c r="J69" s="38">
        <v>2031.3666666666668</v>
      </c>
      <c r="K69" s="31">
        <v>2001</v>
      </c>
      <c r="L69" s="31">
        <v>1972.8</v>
      </c>
      <c r="M69" s="31">
        <v>1.2618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2041.35</v>
      </c>
      <c r="D70" s="38">
        <v>2009.8666666666668</v>
      </c>
      <c r="E70" s="38">
        <v>1969.7333333333336</v>
      </c>
      <c r="F70" s="38">
        <v>1898.1166666666668</v>
      </c>
      <c r="G70" s="38">
        <v>1857.9833333333336</v>
      </c>
      <c r="H70" s="38">
        <v>2081.4833333333336</v>
      </c>
      <c r="I70" s="38">
        <v>2121.6166666666668</v>
      </c>
      <c r="J70" s="38">
        <v>2193.2333333333336</v>
      </c>
      <c r="K70" s="31">
        <v>2050</v>
      </c>
      <c r="L70" s="31">
        <v>1938.25</v>
      </c>
      <c r="M70" s="31">
        <v>15.41713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420.75</v>
      </c>
      <c r="D71" s="38">
        <v>414.60000000000008</v>
      </c>
      <c r="E71" s="38">
        <v>405.25000000000017</v>
      </c>
      <c r="F71" s="38">
        <v>389.75000000000011</v>
      </c>
      <c r="G71" s="38">
        <v>380.4000000000002</v>
      </c>
      <c r="H71" s="38">
        <v>430.10000000000014</v>
      </c>
      <c r="I71" s="38">
        <v>439.45000000000005</v>
      </c>
      <c r="J71" s="38">
        <v>454.9500000000001</v>
      </c>
      <c r="K71" s="31">
        <v>423.95</v>
      </c>
      <c r="L71" s="31">
        <v>399.1</v>
      </c>
      <c r="M71" s="31">
        <v>35.86674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188.85</v>
      </c>
      <c r="D72" s="38">
        <v>190.65</v>
      </c>
      <c r="E72" s="38">
        <v>183.3</v>
      </c>
      <c r="F72" s="38">
        <v>177.75</v>
      </c>
      <c r="G72" s="38">
        <v>170.4</v>
      </c>
      <c r="H72" s="38">
        <v>196.20000000000002</v>
      </c>
      <c r="I72" s="38">
        <v>203.54999999999998</v>
      </c>
      <c r="J72" s="38">
        <v>209.10000000000002</v>
      </c>
      <c r="K72" s="31">
        <v>198</v>
      </c>
      <c r="L72" s="31">
        <v>185.1</v>
      </c>
      <c r="M72" s="31">
        <v>42.669029999999999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3745.4</v>
      </c>
      <c r="D73" s="38">
        <v>3742.7833333333333</v>
      </c>
      <c r="E73" s="38">
        <v>3725.6166666666668</v>
      </c>
      <c r="F73" s="38">
        <v>3705.8333333333335</v>
      </c>
      <c r="G73" s="38">
        <v>3688.666666666667</v>
      </c>
      <c r="H73" s="38">
        <v>3762.5666666666666</v>
      </c>
      <c r="I73" s="38">
        <v>3779.7333333333336</v>
      </c>
      <c r="J73" s="38">
        <v>3799.5166666666664</v>
      </c>
      <c r="K73" s="31">
        <v>3759.95</v>
      </c>
      <c r="L73" s="31">
        <v>3723</v>
      </c>
      <c r="M73" s="31">
        <v>2.8024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4616.25</v>
      </c>
      <c r="D74" s="38">
        <v>4632.7</v>
      </c>
      <c r="E74" s="38">
        <v>4448.5499999999993</v>
      </c>
      <c r="F74" s="38">
        <v>4280.8499999999995</v>
      </c>
      <c r="G74" s="38">
        <v>4096.6999999999989</v>
      </c>
      <c r="H74" s="38">
        <v>4800.3999999999996</v>
      </c>
      <c r="I74" s="38">
        <v>4984.5499999999993</v>
      </c>
      <c r="J74" s="38">
        <v>5152.25</v>
      </c>
      <c r="K74" s="31">
        <v>4816.8500000000004</v>
      </c>
      <c r="L74" s="31">
        <v>4465</v>
      </c>
      <c r="M74" s="31">
        <v>36.605060000000002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489.65</v>
      </c>
      <c r="D75" s="38">
        <v>490.55</v>
      </c>
      <c r="E75" s="38">
        <v>487.1</v>
      </c>
      <c r="F75" s="38">
        <v>484.55</v>
      </c>
      <c r="G75" s="38">
        <v>481.1</v>
      </c>
      <c r="H75" s="38">
        <v>493.1</v>
      </c>
      <c r="I75" s="38">
        <v>496.54999999999995</v>
      </c>
      <c r="J75" s="38">
        <v>499.1</v>
      </c>
      <c r="K75" s="31">
        <v>494</v>
      </c>
      <c r="L75" s="31">
        <v>488</v>
      </c>
      <c r="M75" s="31">
        <v>25.092369999999999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3652.1</v>
      </c>
      <c r="D76" s="38">
        <v>3664.0333333333333</v>
      </c>
      <c r="E76" s="38">
        <v>3628.0666666666666</v>
      </c>
      <c r="F76" s="38">
        <v>3604.0333333333333</v>
      </c>
      <c r="G76" s="38">
        <v>3568.0666666666666</v>
      </c>
      <c r="H76" s="38">
        <v>3688.0666666666666</v>
      </c>
      <c r="I76" s="38">
        <v>3724.0333333333328</v>
      </c>
      <c r="J76" s="38">
        <v>3748.0666666666666</v>
      </c>
      <c r="K76" s="31">
        <v>3700</v>
      </c>
      <c r="L76" s="31">
        <v>3640</v>
      </c>
      <c r="M76" s="31">
        <v>4.8285099999999996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5649.55</v>
      </c>
      <c r="D77" s="38">
        <v>5666.8499999999995</v>
      </c>
      <c r="E77" s="38">
        <v>5622.6999999999989</v>
      </c>
      <c r="F77" s="38">
        <v>5595.8499999999995</v>
      </c>
      <c r="G77" s="38">
        <v>5551.6999999999989</v>
      </c>
      <c r="H77" s="38">
        <v>5693.6999999999989</v>
      </c>
      <c r="I77" s="38">
        <v>5737.8499999999985</v>
      </c>
      <c r="J77" s="38">
        <v>5764.6999999999989</v>
      </c>
      <c r="K77" s="31">
        <v>5711</v>
      </c>
      <c r="L77" s="31">
        <v>5640</v>
      </c>
      <c r="M77" s="31">
        <v>3.4530400000000001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3359.55</v>
      </c>
      <c r="D78" s="38">
        <v>3396.1333333333332</v>
      </c>
      <c r="E78" s="38">
        <v>3313.4166666666665</v>
      </c>
      <c r="F78" s="38">
        <v>3267.2833333333333</v>
      </c>
      <c r="G78" s="38">
        <v>3184.5666666666666</v>
      </c>
      <c r="H78" s="38">
        <v>3442.2666666666664</v>
      </c>
      <c r="I78" s="38">
        <v>3524.9833333333336</v>
      </c>
      <c r="J78" s="38">
        <v>3571.1166666666663</v>
      </c>
      <c r="K78" s="31">
        <v>3478.85</v>
      </c>
      <c r="L78" s="31">
        <v>3350</v>
      </c>
      <c r="M78" s="31">
        <v>12.35134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2575.5500000000002</v>
      </c>
      <c r="D79" s="38">
        <v>2574.85</v>
      </c>
      <c r="E79" s="38">
        <v>2551.75</v>
      </c>
      <c r="F79" s="38">
        <v>2527.9500000000003</v>
      </c>
      <c r="G79" s="38">
        <v>2504.8500000000004</v>
      </c>
      <c r="H79" s="38">
        <v>2598.6499999999996</v>
      </c>
      <c r="I79" s="38">
        <v>2621.7499999999991</v>
      </c>
      <c r="J79" s="38">
        <v>2645.5499999999993</v>
      </c>
      <c r="K79" s="31">
        <v>2597.9499999999998</v>
      </c>
      <c r="L79" s="31">
        <v>2551.0500000000002</v>
      </c>
      <c r="M79" s="31">
        <v>1.85456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134.6</v>
      </c>
      <c r="D80" s="38">
        <v>133.93333333333334</v>
      </c>
      <c r="E80" s="38">
        <v>132.36666666666667</v>
      </c>
      <c r="F80" s="38">
        <v>130.13333333333333</v>
      </c>
      <c r="G80" s="38">
        <v>128.56666666666666</v>
      </c>
      <c r="H80" s="38">
        <v>136.16666666666669</v>
      </c>
      <c r="I80" s="38">
        <v>137.73333333333335</v>
      </c>
      <c r="J80" s="38">
        <v>139.9666666666667</v>
      </c>
      <c r="K80" s="31">
        <v>135.5</v>
      </c>
      <c r="L80" s="31">
        <v>131.69999999999999</v>
      </c>
      <c r="M80" s="31">
        <v>166.63874000000001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2805.7</v>
      </c>
      <c r="D81" s="38">
        <v>2799.8333333333335</v>
      </c>
      <c r="E81" s="38">
        <v>2786.666666666667</v>
      </c>
      <c r="F81" s="38">
        <v>2767.6333333333337</v>
      </c>
      <c r="G81" s="38">
        <v>2754.4666666666672</v>
      </c>
      <c r="H81" s="38">
        <v>2818.8666666666668</v>
      </c>
      <c r="I81" s="38">
        <v>2832.0333333333338</v>
      </c>
      <c r="J81" s="38">
        <v>2851.0666666666666</v>
      </c>
      <c r="K81" s="31">
        <v>2813</v>
      </c>
      <c r="L81" s="31">
        <v>2780.8</v>
      </c>
      <c r="M81" s="31">
        <v>2.3777300000000001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338.5</v>
      </c>
      <c r="D82" s="38">
        <v>337.11666666666667</v>
      </c>
      <c r="E82" s="38">
        <v>334.73333333333335</v>
      </c>
      <c r="F82" s="38">
        <v>330.9666666666667</v>
      </c>
      <c r="G82" s="38">
        <v>328.58333333333337</v>
      </c>
      <c r="H82" s="38">
        <v>340.88333333333333</v>
      </c>
      <c r="I82" s="38">
        <v>343.26666666666665</v>
      </c>
      <c r="J82" s="38">
        <v>347.0333333333333</v>
      </c>
      <c r="K82" s="31">
        <v>339.5</v>
      </c>
      <c r="L82" s="31">
        <v>333.35</v>
      </c>
      <c r="M82" s="31">
        <v>20.956499999999998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115.3</v>
      </c>
      <c r="D83" s="38">
        <v>115.46666666666665</v>
      </c>
      <c r="E83" s="38">
        <v>114.0333333333333</v>
      </c>
      <c r="F83" s="38">
        <v>112.76666666666665</v>
      </c>
      <c r="G83" s="38">
        <v>111.3333333333333</v>
      </c>
      <c r="H83" s="38">
        <v>116.73333333333331</v>
      </c>
      <c r="I83" s="38">
        <v>118.16666666666667</v>
      </c>
      <c r="J83" s="38">
        <v>119.43333333333331</v>
      </c>
      <c r="K83" s="31">
        <v>116.9</v>
      </c>
      <c r="L83" s="31">
        <v>114.2</v>
      </c>
      <c r="M83" s="31">
        <v>112.30403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1335.45</v>
      </c>
      <c r="D84" s="38">
        <v>1343.1499999999999</v>
      </c>
      <c r="E84" s="38">
        <v>1322.2999999999997</v>
      </c>
      <c r="F84" s="38">
        <v>1309.1499999999999</v>
      </c>
      <c r="G84" s="38">
        <v>1288.2999999999997</v>
      </c>
      <c r="H84" s="38">
        <v>1356.2999999999997</v>
      </c>
      <c r="I84" s="38">
        <v>1377.1499999999996</v>
      </c>
      <c r="J84" s="38">
        <v>1390.2999999999997</v>
      </c>
      <c r="K84" s="31">
        <v>1364</v>
      </c>
      <c r="L84" s="31">
        <v>1330</v>
      </c>
      <c r="M84" s="31">
        <v>6.3981000000000003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1017.55</v>
      </c>
      <c r="D85" s="38">
        <v>1015.9666666666667</v>
      </c>
      <c r="E85" s="38">
        <v>1011.0833333333334</v>
      </c>
      <c r="F85" s="38">
        <v>1004.6166666666667</v>
      </c>
      <c r="G85" s="38">
        <v>999.73333333333335</v>
      </c>
      <c r="H85" s="38">
        <v>1022.4333333333334</v>
      </c>
      <c r="I85" s="38">
        <v>1027.3166666666666</v>
      </c>
      <c r="J85" s="38">
        <v>1033.7833333333333</v>
      </c>
      <c r="K85" s="31">
        <v>1020.85</v>
      </c>
      <c r="L85" s="31">
        <v>1009.5</v>
      </c>
      <c r="M85" s="31">
        <v>5.9786099999999998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1535.9</v>
      </c>
      <c r="D86" s="38">
        <v>1552.4333333333334</v>
      </c>
      <c r="E86" s="38">
        <v>1514.9166666666667</v>
      </c>
      <c r="F86" s="38">
        <v>1493.9333333333334</v>
      </c>
      <c r="G86" s="38">
        <v>1456.4166666666667</v>
      </c>
      <c r="H86" s="38">
        <v>1573.4166666666667</v>
      </c>
      <c r="I86" s="38">
        <v>1610.9333333333332</v>
      </c>
      <c r="J86" s="38">
        <v>1631.9166666666667</v>
      </c>
      <c r="K86" s="31">
        <v>1589.95</v>
      </c>
      <c r="L86" s="31">
        <v>1531.45</v>
      </c>
      <c r="M86" s="31">
        <v>10.271409999999999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1825.45</v>
      </c>
      <c r="D87" s="38">
        <v>1830.5166666666667</v>
      </c>
      <c r="E87" s="38">
        <v>1815.0833333333333</v>
      </c>
      <c r="F87" s="38">
        <v>1804.7166666666667</v>
      </c>
      <c r="G87" s="38">
        <v>1789.2833333333333</v>
      </c>
      <c r="H87" s="38">
        <v>1840.8833333333332</v>
      </c>
      <c r="I87" s="38">
        <v>1856.3166666666666</v>
      </c>
      <c r="J87" s="38">
        <v>1866.6833333333332</v>
      </c>
      <c r="K87" s="31">
        <v>1845.95</v>
      </c>
      <c r="L87" s="31">
        <v>1820.15</v>
      </c>
      <c r="M87" s="31">
        <v>3.2465799999999998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450.9</v>
      </c>
      <c r="D88" s="38">
        <v>452.68333333333334</v>
      </c>
      <c r="E88" s="38">
        <v>447.86666666666667</v>
      </c>
      <c r="F88" s="38">
        <v>444.83333333333331</v>
      </c>
      <c r="G88" s="38">
        <v>440.01666666666665</v>
      </c>
      <c r="H88" s="38">
        <v>455.7166666666667</v>
      </c>
      <c r="I88" s="38">
        <v>460.53333333333342</v>
      </c>
      <c r="J88" s="38">
        <v>463.56666666666672</v>
      </c>
      <c r="K88" s="31">
        <v>457.5</v>
      </c>
      <c r="L88" s="31">
        <v>449.65</v>
      </c>
      <c r="M88" s="31">
        <v>36.859029999999997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3750</v>
      </c>
      <c r="D89" s="38">
        <v>3763.4166666666665</v>
      </c>
      <c r="E89" s="38">
        <v>3726.8833333333332</v>
      </c>
      <c r="F89" s="38">
        <v>3703.7666666666669</v>
      </c>
      <c r="G89" s="38">
        <v>3667.2333333333336</v>
      </c>
      <c r="H89" s="38">
        <v>3786.5333333333328</v>
      </c>
      <c r="I89" s="38">
        <v>3823.0666666666666</v>
      </c>
      <c r="J89" s="38">
        <v>3846.1833333333325</v>
      </c>
      <c r="K89" s="31">
        <v>3799.95</v>
      </c>
      <c r="L89" s="31">
        <v>3740.3</v>
      </c>
      <c r="M89" s="31">
        <v>5.0687600000000002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1313.95</v>
      </c>
      <c r="D90" s="38">
        <v>1311.1833333333334</v>
      </c>
      <c r="E90" s="38">
        <v>1296.7666666666669</v>
      </c>
      <c r="F90" s="38">
        <v>1279.5833333333335</v>
      </c>
      <c r="G90" s="38">
        <v>1265.166666666667</v>
      </c>
      <c r="H90" s="38">
        <v>1328.3666666666668</v>
      </c>
      <c r="I90" s="38">
        <v>1342.7833333333333</v>
      </c>
      <c r="J90" s="38">
        <v>1359.9666666666667</v>
      </c>
      <c r="K90" s="31">
        <v>1325.6</v>
      </c>
      <c r="L90" s="31">
        <v>1294</v>
      </c>
      <c r="M90" s="31">
        <v>5.8875500000000001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1144.3499999999999</v>
      </c>
      <c r="D91" s="38">
        <v>1140.8999999999999</v>
      </c>
      <c r="E91" s="38">
        <v>1129.4499999999998</v>
      </c>
      <c r="F91" s="38">
        <v>1114.55</v>
      </c>
      <c r="G91" s="38">
        <v>1103.0999999999999</v>
      </c>
      <c r="H91" s="38">
        <v>1155.7999999999997</v>
      </c>
      <c r="I91" s="38">
        <v>1167.25</v>
      </c>
      <c r="J91" s="38">
        <v>1182.1499999999996</v>
      </c>
      <c r="K91" s="31">
        <v>1152.3499999999999</v>
      </c>
      <c r="L91" s="31">
        <v>1126</v>
      </c>
      <c r="M91" s="31">
        <v>33.153030000000001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2406.3000000000002</v>
      </c>
      <c r="D92" s="38">
        <v>2405.2666666666669</v>
      </c>
      <c r="E92" s="38">
        <v>2372.5833333333339</v>
      </c>
      <c r="F92" s="38">
        <v>2338.8666666666672</v>
      </c>
      <c r="G92" s="38">
        <v>2306.1833333333343</v>
      </c>
      <c r="H92" s="38">
        <v>2438.9833333333336</v>
      </c>
      <c r="I92" s="38">
        <v>2471.666666666667</v>
      </c>
      <c r="J92" s="38">
        <v>2505.3833333333332</v>
      </c>
      <c r="K92" s="31">
        <v>2437.9499999999998</v>
      </c>
      <c r="L92" s="31">
        <v>2371.5500000000002</v>
      </c>
      <c r="M92" s="31">
        <v>4.3682800000000004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1652.2</v>
      </c>
      <c r="D93" s="38">
        <v>1645.9833333333333</v>
      </c>
      <c r="E93" s="38">
        <v>1635.4666666666667</v>
      </c>
      <c r="F93" s="38">
        <v>1618.7333333333333</v>
      </c>
      <c r="G93" s="38">
        <v>1608.2166666666667</v>
      </c>
      <c r="H93" s="38">
        <v>1662.7166666666667</v>
      </c>
      <c r="I93" s="38">
        <v>1673.2333333333336</v>
      </c>
      <c r="J93" s="38">
        <v>1689.9666666666667</v>
      </c>
      <c r="K93" s="31">
        <v>1656.5</v>
      </c>
      <c r="L93" s="31">
        <v>1629.25</v>
      </c>
      <c r="M93" s="31">
        <v>186.94152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642.20000000000005</v>
      </c>
      <c r="D94" s="38">
        <v>640.5333333333333</v>
      </c>
      <c r="E94" s="38">
        <v>636.81666666666661</v>
      </c>
      <c r="F94" s="38">
        <v>631.43333333333328</v>
      </c>
      <c r="G94" s="38">
        <v>627.71666666666658</v>
      </c>
      <c r="H94" s="38">
        <v>645.91666666666663</v>
      </c>
      <c r="I94" s="38">
        <v>649.63333333333333</v>
      </c>
      <c r="J94" s="38">
        <v>655.01666666666665</v>
      </c>
      <c r="K94" s="31">
        <v>644.25</v>
      </c>
      <c r="L94" s="31">
        <v>635.15</v>
      </c>
      <c r="M94" s="31">
        <v>20.321719999999999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2944.7</v>
      </c>
      <c r="D95" s="38">
        <v>2950.3833333333332</v>
      </c>
      <c r="E95" s="38">
        <v>2915.7666666666664</v>
      </c>
      <c r="F95" s="38">
        <v>2886.833333333333</v>
      </c>
      <c r="G95" s="38">
        <v>2852.2166666666662</v>
      </c>
      <c r="H95" s="38">
        <v>2979.3166666666666</v>
      </c>
      <c r="I95" s="38">
        <v>3013.9333333333334</v>
      </c>
      <c r="J95" s="38">
        <v>3042.8666666666668</v>
      </c>
      <c r="K95" s="31">
        <v>2985</v>
      </c>
      <c r="L95" s="31">
        <v>2921.45</v>
      </c>
      <c r="M95" s="31">
        <v>6.4202700000000004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457</v>
      </c>
      <c r="D96" s="38">
        <v>458.9666666666667</v>
      </c>
      <c r="E96" s="38">
        <v>451.93333333333339</v>
      </c>
      <c r="F96" s="38">
        <v>446.86666666666667</v>
      </c>
      <c r="G96" s="38">
        <v>439.83333333333337</v>
      </c>
      <c r="H96" s="38">
        <v>464.03333333333342</v>
      </c>
      <c r="I96" s="38">
        <v>471.06666666666672</v>
      </c>
      <c r="J96" s="38">
        <v>476.13333333333344</v>
      </c>
      <c r="K96" s="31">
        <v>466</v>
      </c>
      <c r="L96" s="31">
        <v>453.9</v>
      </c>
      <c r="M96" s="31">
        <v>75.76934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266.7</v>
      </c>
      <c r="D97" s="38">
        <v>268.93333333333334</v>
      </c>
      <c r="E97" s="38">
        <v>263.9666666666667</v>
      </c>
      <c r="F97" s="38">
        <v>261.23333333333335</v>
      </c>
      <c r="G97" s="38">
        <v>256.26666666666671</v>
      </c>
      <c r="H97" s="38">
        <v>271.66666666666669</v>
      </c>
      <c r="I97" s="38">
        <v>276.63333333333327</v>
      </c>
      <c r="J97" s="38">
        <v>279.36666666666667</v>
      </c>
      <c r="K97" s="31">
        <v>273.89999999999998</v>
      </c>
      <c r="L97" s="31">
        <v>266.2</v>
      </c>
      <c r="M97" s="31">
        <v>33.332979999999999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2546</v>
      </c>
      <c r="D98" s="38">
        <v>2546.6666666666665</v>
      </c>
      <c r="E98" s="38">
        <v>2534.3833333333332</v>
      </c>
      <c r="F98" s="38">
        <v>2522.7666666666669</v>
      </c>
      <c r="G98" s="38">
        <v>2510.4833333333336</v>
      </c>
      <c r="H98" s="38">
        <v>2558.2833333333328</v>
      </c>
      <c r="I98" s="38">
        <v>2570.5666666666666</v>
      </c>
      <c r="J98" s="38">
        <v>2582.1833333333325</v>
      </c>
      <c r="K98" s="31">
        <v>2558.9499999999998</v>
      </c>
      <c r="L98" s="31">
        <v>2535.0500000000002</v>
      </c>
      <c r="M98" s="31">
        <v>13.59318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318.2</v>
      </c>
      <c r="D99" s="38">
        <v>318.81666666666666</v>
      </c>
      <c r="E99" s="38">
        <v>316.13333333333333</v>
      </c>
      <c r="F99" s="38">
        <v>314.06666666666666</v>
      </c>
      <c r="G99" s="38">
        <v>311.38333333333333</v>
      </c>
      <c r="H99" s="38">
        <v>320.88333333333333</v>
      </c>
      <c r="I99" s="38">
        <v>323.56666666666661</v>
      </c>
      <c r="J99" s="38">
        <v>325.63333333333333</v>
      </c>
      <c r="K99" s="31">
        <v>321.5</v>
      </c>
      <c r="L99" s="31">
        <v>316.75</v>
      </c>
      <c r="M99" s="31">
        <v>3.6242899999999998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42327.75</v>
      </c>
      <c r="D100" s="38">
        <v>42309.183333333334</v>
      </c>
      <c r="E100" s="38">
        <v>41819.366666666669</v>
      </c>
      <c r="F100" s="38">
        <v>41310.983333333337</v>
      </c>
      <c r="G100" s="38">
        <v>40821.166666666672</v>
      </c>
      <c r="H100" s="38">
        <v>42817.566666666666</v>
      </c>
      <c r="I100" s="38">
        <v>43307.383333333331</v>
      </c>
      <c r="J100" s="38">
        <v>43815.766666666663</v>
      </c>
      <c r="K100" s="31">
        <v>42799</v>
      </c>
      <c r="L100" s="31">
        <v>41800.800000000003</v>
      </c>
      <c r="M100" s="31">
        <v>1.4160000000000001E-2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970.5</v>
      </c>
      <c r="D101" s="38">
        <v>969.25</v>
      </c>
      <c r="E101" s="38">
        <v>962.5</v>
      </c>
      <c r="F101" s="38">
        <v>954.5</v>
      </c>
      <c r="G101" s="38">
        <v>947.75</v>
      </c>
      <c r="H101" s="38">
        <v>977.25</v>
      </c>
      <c r="I101" s="38">
        <v>984</v>
      </c>
      <c r="J101" s="38">
        <v>992</v>
      </c>
      <c r="K101" s="31">
        <v>976</v>
      </c>
      <c r="L101" s="31">
        <v>961.25</v>
      </c>
      <c r="M101" s="31">
        <v>205.82882000000001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1366.9</v>
      </c>
      <c r="D102" s="38">
        <v>1362.8166666666668</v>
      </c>
      <c r="E102" s="38">
        <v>1350.6833333333336</v>
      </c>
      <c r="F102" s="38">
        <v>1334.4666666666667</v>
      </c>
      <c r="G102" s="38">
        <v>1322.3333333333335</v>
      </c>
      <c r="H102" s="38">
        <v>1379.0333333333338</v>
      </c>
      <c r="I102" s="38">
        <v>1391.166666666667</v>
      </c>
      <c r="J102" s="38">
        <v>1407.3833333333339</v>
      </c>
      <c r="K102" s="31">
        <v>1374.95</v>
      </c>
      <c r="L102" s="31">
        <v>1346.6</v>
      </c>
      <c r="M102" s="31">
        <v>2.8544999999999998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579</v>
      </c>
      <c r="D103" s="38">
        <v>576.41666666666663</v>
      </c>
      <c r="E103" s="38">
        <v>570.83333333333326</v>
      </c>
      <c r="F103" s="38">
        <v>562.66666666666663</v>
      </c>
      <c r="G103" s="38">
        <v>557.08333333333326</v>
      </c>
      <c r="H103" s="38">
        <v>584.58333333333326</v>
      </c>
      <c r="I103" s="38">
        <v>590.16666666666652</v>
      </c>
      <c r="J103" s="38">
        <v>598.33333333333326</v>
      </c>
      <c r="K103" s="31">
        <v>582</v>
      </c>
      <c r="L103" s="31">
        <v>568.25</v>
      </c>
      <c r="M103" s="31">
        <v>11.437390000000001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8.25</v>
      </c>
      <c r="D104" s="38">
        <v>8.1666666666666661</v>
      </c>
      <c r="E104" s="38">
        <v>7.9333333333333318</v>
      </c>
      <c r="F104" s="38">
        <v>7.6166666666666654</v>
      </c>
      <c r="G104" s="38">
        <v>7.3833333333333311</v>
      </c>
      <c r="H104" s="38">
        <v>8.4833333333333325</v>
      </c>
      <c r="I104" s="38">
        <v>8.7166666666666668</v>
      </c>
      <c r="J104" s="38">
        <v>9.0333333333333332</v>
      </c>
      <c r="K104" s="31">
        <v>8.4</v>
      </c>
      <c r="L104" s="31">
        <v>7.85</v>
      </c>
      <c r="M104" s="31">
        <v>1538.31069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87.45</v>
      </c>
      <c r="D105" s="38">
        <v>87.383333333333326</v>
      </c>
      <c r="E105" s="38">
        <v>86.566666666666649</v>
      </c>
      <c r="F105" s="38">
        <v>85.683333333333323</v>
      </c>
      <c r="G105" s="38">
        <v>84.866666666666646</v>
      </c>
      <c r="H105" s="38">
        <v>88.266666666666652</v>
      </c>
      <c r="I105" s="38">
        <v>89.083333333333314</v>
      </c>
      <c r="J105" s="38">
        <v>89.966666666666654</v>
      </c>
      <c r="K105" s="31">
        <v>88.2</v>
      </c>
      <c r="L105" s="31">
        <v>86.5</v>
      </c>
      <c r="M105" s="31">
        <v>286.66645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455.35</v>
      </c>
      <c r="D106" s="38">
        <v>453.73333333333335</v>
      </c>
      <c r="E106" s="38">
        <v>450.61666666666667</v>
      </c>
      <c r="F106" s="38">
        <v>445.88333333333333</v>
      </c>
      <c r="G106" s="38">
        <v>442.76666666666665</v>
      </c>
      <c r="H106" s="38">
        <v>458.4666666666667</v>
      </c>
      <c r="I106" s="38">
        <v>461.58333333333337</v>
      </c>
      <c r="J106" s="38">
        <v>466.31666666666672</v>
      </c>
      <c r="K106" s="31">
        <v>456.85</v>
      </c>
      <c r="L106" s="31">
        <v>449</v>
      </c>
      <c r="M106" s="31">
        <v>12.744120000000001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395.85</v>
      </c>
      <c r="D107" s="38">
        <v>397.25</v>
      </c>
      <c r="E107" s="38">
        <v>393.05</v>
      </c>
      <c r="F107" s="38">
        <v>390.25</v>
      </c>
      <c r="G107" s="38">
        <v>386.05</v>
      </c>
      <c r="H107" s="38">
        <v>400.05</v>
      </c>
      <c r="I107" s="38">
        <v>404.25000000000006</v>
      </c>
      <c r="J107" s="38">
        <v>407.05</v>
      </c>
      <c r="K107" s="31">
        <v>401.45</v>
      </c>
      <c r="L107" s="31">
        <v>394.45</v>
      </c>
      <c r="M107" s="31">
        <v>27.997229999999998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343.35</v>
      </c>
      <c r="D108" s="38">
        <v>343.58333333333331</v>
      </c>
      <c r="E108" s="38">
        <v>338.81666666666661</v>
      </c>
      <c r="F108" s="38">
        <v>334.2833333333333</v>
      </c>
      <c r="G108" s="38">
        <v>329.51666666666659</v>
      </c>
      <c r="H108" s="38">
        <v>348.11666666666662</v>
      </c>
      <c r="I108" s="38">
        <v>352.88333333333338</v>
      </c>
      <c r="J108" s="38">
        <v>357.41666666666663</v>
      </c>
      <c r="K108" s="31">
        <v>348.35</v>
      </c>
      <c r="L108" s="31">
        <v>339.05</v>
      </c>
      <c r="M108" s="31">
        <v>6.6676399999999996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2512.9</v>
      </c>
      <c r="D109" s="38">
        <v>2494.6333333333332</v>
      </c>
      <c r="E109" s="38">
        <v>2469.2666666666664</v>
      </c>
      <c r="F109" s="38">
        <v>2425.6333333333332</v>
      </c>
      <c r="G109" s="38">
        <v>2400.2666666666664</v>
      </c>
      <c r="H109" s="38">
        <v>2538.2666666666664</v>
      </c>
      <c r="I109" s="38">
        <v>2563.6333333333332</v>
      </c>
      <c r="J109" s="38">
        <v>2607.2666666666664</v>
      </c>
      <c r="K109" s="31">
        <v>2520</v>
      </c>
      <c r="L109" s="31">
        <v>2451</v>
      </c>
      <c r="M109" s="31">
        <v>10.684010000000001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1409.6</v>
      </c>
      <c r="D110" s="38">
        <v>1396.9333333333334</v>
      </c>
      <c r="E110" s="38">
        <v>1378.9666666666667</v>
      </c>
      <c r="F110" s="38">
        <v>1348.3333333333333</v>
      </c>
      <c r="G110" s="38">
        <v>1330.3666666666666</v>
      </c>
      <c r="H110" s="38">
        <v>1427.5666666666668</v>
      </c>
      <c r="I110" s="38">
        <v>1445.5333333333335</v>
      </c>
      <c r="J110" s="38">
        <v>1476.166666666667</v>
      </c>
      <c r="K110" s="31">
        <v>1414.9</v>
      </c>
      <c r="L110" s="31">
        <v>1366.3</v>
      </c>
      <c r="M110" s="31">
        <v>40.63355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173</v>
      </c>
      <c r="D111" s="38">
        <v>172.91666666666666</v>
      </c>
      <c r="E111" s="38">
        <v>170.68333333333331</v>
      </c>
      <c r="F111" s="38">
        <v>168.36666666666665</v>
      </c>
      <c r="G111" s="38">
        <v>166.1333333333333</v>
      </c>
      <c r="H111" s="38">
        <v>175.23333333333332</v>
      </c>
      <c r="I111" s="38">
        <v>177.46666666666667</v>
      </c>
      <c r="J111" s="38">
        <v>179.78333333333333</v>
      </c>
      <c r="K111" s="31">
        <v>175.15</v>
      </c>
      <c r="L111" s="31">
        <v>170.6</v>
      </c>
      <c r="M111" s="31">
        <v>44.830739999999999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1378.35</v>
      </c>
      <c r="D112" s="38">
        <v>1375.4166666666667</v>
      </c>
      <c r="E112" s="38">
        <v>1364.9333333333334</v>
      </c>
      <c r="F112" s="38">
        <v>1351.5166666666667</v>
      </c>
      <c r="G112" s="38">
        <v>1341.0333333333333</v>
      </c>
      <c r="H112" s="38">
        <v>1388.8333333333335</v>
      </c>
      <c r="I112" s="38">
        <v>1399.3166666666666</v>
      </c>
      <c r="J112" s="38">
        <v>1412.7333333333336</v>
      </c>
      <c r="K112" s="31">
        <v>1385.9</v>
      </c>
      <c r="L112" s="31">
        <v>1362</v>
      </c>
      <c r="M112" s="31">
        <v>57.123449999999998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92.3</v>
      </c>
      <c r="D113" s="38">
        <v>92.75</v>
      </c>
      <c r="E113" s="38">
        <v>91.6</v>
      </c>
      <c r="F113" s="38">
        <v>90.899999999999991</v>
      </c>
      <c r="G113" s="38">
        <v>89.749999999999986</v>
      </c>
      <c r="H113" s="38">
        <v>93.45</v>
      </c>
      <c r="I113" s="38">
        <v>94.600000000000009</v>
      </c>
      <c r="J113" s="38">
        <v>95.300000000000011</v>
      </c>
      <c r="K113" s="31">
        <v>93.9</v>
      </c>
      <c r="L113" s="31">
        <v>92.05</v>
      </c>
      <c r="M113" s="31">
        <v>107.4367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908.3</v>
      </c>
      <c r="D114" s="38">
        <v>902.76666666666677</v>
      </c>
      <c r="E114" s="38">
        <v>893.78333333333353</v>
      </c>
      <c r="F114" s="38">
        <v>879.26666666666677</v>
      </c>
      <c r="G114" s="38">
        <v>870.28333333333353</v>
      </c>
      <c r="H114" s="38">
        <v>917.28333333333353</v>
      </c>
      <c r="I114" s="38">
        <v>926.26666666666688</v>
      </c>
      <c r="J114" s="38">
        <v>940.78333333333353</v>
      </c>
      <c r="K114" s="31">
        <v>911.75</v>
      </c>
      <c r="L114" s="31">
        <v>888.25</v>
      </c>
      <c r="M114" s="31">
        <v>5.8418599999999996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653.54999999999995</v>
      </c>
      <c r="D115" s="38">
        <v>658.01666666666654</v>
      </c>
      <c r="E115" s="38">
        <v>647.1333333333331</v>
      </c>
      <c r="F115" s="38">
        <v>640.71666666666658</v>
      </c>
      <c r="G115" s="38">
        <v>629.83333333333314</v>
      </c>
      <c r="H115" s="38">
        <v>664.43333333333305</v>
      </c>
      <c r="I115" s="38">
        <v>675.31666666666649</v>
      </c>
      <c r="J115" s="38">
        <v>681.73333333333301</v>
      </c>
      <c r="K115" s="31">
        <v>668.9</v>
      </c>
      <c r="L115" s="31">
        <v>651.6</v>
      </c>
      <c r="M115" s="31">
        <v>23.647089999999999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45.05</v>
      </c>
      <c r="D116" s="38">
        <v>45.949999999999996</v>
      </c>
      <c r="E116" s="38">
        <v>43.599999999999994</v>
      </c>
      <c r="F116" s="38">
        <v>42.15</v>
      </c>
      <c r="G116" s="38">
        <v>39.799999999999997</v>
      </c>
      <c r="H116" s="38">
        <v>47.399999999999991</v>
      </c>
      <c r="I116" s="38">
        <v>49.75</v>
      </c>
      <c r="J116" s="38">
        <v>51.199999999999989</v>
      </c>
      <c r="K116" s="31">
        <v>48.3</v>
      </c>
      <c r="L116" s="31">
        <v>44.5</v>
      </c>
      <c r="M116" s="31">
        <v>2743.5031399999998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454.95</v>
      </c>
      <c r="D117" s="38">
        <v>456.86666666666662</v>
      </c>
      <c r="E117" s="38">
        <v>452.33333333333326</v>
      </c>
      <c r="F117" s="38">
        <v>449.71666666666664</v>
      </c>
      <c r="G117" s="38">
        <v>445.18333333333328</v>
      </c>
      <c r="H117" s="38">
        <v>459.48333333333323</v>
      </c>
      <c r="I117" s="38">
        <v>464.01666666666665</v>
      </c>
      <c r="J117" s="38">
        <v>466.63333333333321</v>
      </c>
      <c r="K117" s="31">
        <v>461.4</v>
      </c>
      <c r="L117" s="31">
        <v>454.25</v>
      </c>
      <c r="M117" s="31">
        <v>68.344009999999997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652.70000000000005</v>
      </c>
      <c r="D118" s="38">
        <v>654.85</v>
      </c>
      <c r="E118" s="38">
        <v>645.40000000000009</v>
      </c>
      <c r="F118" s="38">
        <v>638.1</v>
      </c>
      <c r="G118" s="38">
        <v>628.65000000000009</v>
      </c>
      <c r="H118" s="38">
        <v>662.15000000000009</v>
      </c>
      <c r="I118" s="38">
        <v>671.60000000000014</v>
      </c>
      <c r="J118" s="38">
        <v>678.90000000000009</v>
      </c>
      <c r="K118" s="31">
        <v>664.3</v>
      </c>
      <c r="L118" s="31">
        <v>647.54999999999995</v>
      </c>
      <c r="M118" s="31">
        <v>17.913779999999999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293.3</v>
      </c>
      <c r="D119" s="38">
        <v>292.46666666666664</v>
      </c>
      <c r="E119" s="38">
        <v>289.23333333333329</v>
      </c>
      <c r="F119" s="38">
        <v>285.16666666666663</v>
      </c>
      <c r="G119" s="38">
        <v>281.93333333333328</v>
      </c>
      <c r="H119" s="38">
        <v>296.5333333333333</v>
      </c>
      <c r="I119" s="38">
        <v>299.76666666666665</v>
      </c>
      <c r="J119" s="38">
        <v>303.83333333333331</v>
      </c>
      <c r="K119" s="31">
        <v>295.7</v>
      </c>
      <c r="L119" s="31">
        <v>288.39999999999998</v>
      </c>
      <c r="M119" s="31">
        <v>16.439060000000001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805.95</v>
      </c>
      <c r="D120" s="38">
        <v>807.85</v>
      </c>
      <c r="E120" s="38">
        <v>800.90000000000009</v>
      </c>
      <c r="F120" s="38">
        <v>795.85</v>
      </c>
      <c r="G120" s="38">
        <v>788.90000000000009</v>
      </c>
      <c r="H120" s="38">
        <v>812.90000000000009</v>
      </c>
      <c r="I120" s="38">
        <v>819.85000000000014</v>
      </c>
      <c r="J120" s="38">
        <v>824.90000000000009</v>
      </c>
      <c r="K120" s="31">
        <v>814.8</v>
      </c>
      <c r="L120" s="31">
        <v>802.8</v>
      </c>
      <c r="M120" s="31">
        <v>12.75614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517.15</v>
      </c>
      <c r="D121" s="38">
        <v>509.7166666666667</v>
      </c>
      <c r="E121" s="38">
        <v>499.43333333333339</v>
      </c>
      <c r="F121" s="38">
        <v>481.7166666666667</v>
      </c>
      <c r="G121" s="38">
        <v>471.43333333333339</v>
      </c>
      <c r="H121" s="38">
        <v>527.43333333333339</v>
      </c>
      <c r="I121" s="38">
        <v>537.7166666666667</v>
      </c>
      <c r="J121" s="38">
        <v>555.43333333333339</v>
      </c>
      <c r="K121" s="31">
        <v>520</v>
      </c>
      <c r="L121" s="31">
        <v>492</v>
      </c>
      <c r="M121" s="31">
        <v>67.433000000000007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1838.5</v>
      </c>
      <c r="D122" s="38">
        <v>1830.8166666666668</v>
      </c>
      <c r="E122" s="38">
        <v>1818.8333333333337</v>
      </c>
      <c r="F122" s="38">
        <v>1799.166666666667</v>
      </c>
      <c r="G122" s="38">
        <v>1787.1833333333338</v>
      </c>
      <c r="H122" s="38">
        <v>1850.4833333333336</v>
      </c>
      <c r="I122" s="38">
        <v>1862.4666666666667</v>
      </c>
      <c r="J122" s="38">
        <v>1882.1333333333334</v>
      </c>
      <c r="K122" s="31">
        <v>1842.8</v>
      </c>
      <c r="L122" s="31">
        <v>1811.15</v>
      </c>
      <c r="M122" s="31">
        <v>54.435319999999997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127.65</v>
      </c>
      <c r="D123" s="38">
        <v>127.01666666666667</v>
      </c>
      <c r="E123" s="38">
        <v>125.68333333333334</v>
      </c>
      <c r="F123" s="38">
        <v>123.71666666666667</v>
      </c>
      <c r="G123" s="38">
        <v>122.38333333333334</v>
      </c>
      <c r="H123" s="38">
        <v>128.98333333333335</v>
      </c>
      <c r="I123" s="38">
        <v>130.31666666666666</v>
      </c>
      <c r="J123" s="38">
        <v>132.28333333333333</v>
      </c>
      <c r="K123" s="31">
        <v>128.35</v>
      </c>
      <c r="L123" s="31">
        <v>125.05</v>
      </c>
      <c r="M123" s="31">
        <v>77.905429999999996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2349.9499999999998</v>
      </c>
      <c r="D124" s="38">
        <v>2341.0333333333333</v>
      </c>
      <c r="E124" s="38">
        <v>2320.0666666666666</v>
      </c>
      <c r="F124" s="38">
        <v>2290.1833333333334</v>
      </c>
      <c r="G124" s="38">
        <v>2269.2166666666667</v>
      </c>
      <c r="H124" s="38">
        <v>2370.9166666666665</v>
      </c>
      <c r="I124" s="38">
        <v>2391.8833333333328</v>
      </c>
      <c r="J124" s="38">
        <v>2421.7666666666664</v>
      </c>
      <c r="K124" s="31">
        <v>2362</v>
      </c>
      <c r="L124" s="31">
        <v>2311.15</v>
      </c>
      <c r="M124" s="31">
        <v>1.2226900000000001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392.3</v>
      </c>
      <c r="D125" s="38">
        <v>389.76666666666665</v>
      </c>
      <c r="E125" s="38">
        <v>385.0333333333333</v>
      </c>
      <c r="F125" s="38">
        <v>377.76666666666665</v>
      </c>
      <c r="G125" s="38">
        <v>373.0333333333333</v>
      </c>
      <c r="H125" s="38">
        <v>397.0333333333333</v>
      </c>
      <c r="I125" s="38">
        <v>401.76666666666665</v>
      </c>
      <c r="J125" s="38">
        <v>409.0333333333333</v>
      </c>
      <c r="K125" s="31">
        <v>394.5</v>
      </c>
      <c r="L125" s="31">
        <v>382.5</v>
      </c>
      <c r="M125" s="31">
        <v>56.616030000000002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426.65</v>
      </c>
      <c r="D126" s="38">
        <v>416.8</v>
      </c>
      <c r="E126" s="38">
        <v>399.85</v>
      </c>
      <c r="F126" s="38">
        <v>373.05</v>
      </c>
      <c r="G126" s="38">
        <v>356.1</v>
      </c>
      <c r="H126" s="38">
        <v>443.6</v>
      </c>
      <c r="I126" s="38">
        <v>460.54999999999995</v>
      </c>
      <c r="J126" s="38">
        <v>487.35</v>
      </c>
      <c r="K126" s="31">
        <v>433.75</v>
      </c>
      <c r="L126" s="31">
        <v>390</v>
      </c>
      <c r="M126" s="31">
        <v>297.20945999999998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658.5</v>
      </c>
      <c r="D127" s="38">
        <v>656.55000000000007</v>
      </c>
      <c r="E127" s="38">
        <v>648.10000000000014</v>
      </c>
      <c r="F127" s="38">
        <v>637.70000000000005</v>
      </c>
      <c r="G127" s="38">
        <v>629.25000000000011</v>
      </c>
      <c r="H127" s="38">
        <v>666.95000000000016</v>
      </c>
      <c r="I127" s="38">
        <v>675.4000000000002</v>
      </c>
      <c r="J127" s="38">
        <v>685.80000000000018</v>
      </c>
      <c r="K127" s="31">
        <v>665</v>
      </c>
      <c r="L127" s="31">
        <v>646.15</v>
      </c>
      <c r="M127" s="31">
        <v>25.93055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2626.9</v>
      </c>
      <c r="D128" s="38">
        <v>2620.1333333333332</v>
      </c>
      <c r="E128" s="38">
        <v>2605.2666666666664</v>
      </c>
      <c r="F128" s="38">
        <v>2583.6333333333332</v>
      </c>
      <c r="G128" s="38">
        <v>2568.7666666666664</v>
      </c>
      <c r="H128" s="38">
        <v>2641.7666666666664</v>
      </c>
      <c r="I128" s="38">
        <v>2656.6333333333332</v>
      </c>
      <c r="J128" s="38">
        <v>2678.2666666666664</v>
      </c>
      <c r="K128" s="31">
        <v>2635</v>
      </c>
      <c r="L128" s="31">
        <v>2598.5</v>
      </c>
      <c r="M128" s="31">
        <v>11.012779999999999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4940.8999999999996</v>
      </c>
      <c r="D129" s="38">
        <v>4934.3499999999995</v>
      </c>
      <c r="E129" s="38">
        <v>4887.7499999999991</v>
      </c>
      <c r="F129" s="38">
        <v>4834.5999999999995</v>
      </c>
      <c r="G129" s="38">
        <v>4787.9999999999991</v>
      </c>
      <c r="H129" s="38">
        <v>4987.4999999999991</v>
      </c>
      <c r="I129" s="38">
        <v>5034.0999999999995</v>
      </c>
      <c r="J129" s="38">
        <v>5087.2499999999991</v>
      </c>
      <c r="K129" s="31">
        <v>4980.95</v>
      </c>
      <c r="L129" s="31">
        <v>4881.2</v>
      </c>
      <c r="M129" s="31">
        <v>2.38713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4215.2</v>
      </c>
      <c r="D130" s="38">
        <v>4234.9666666666662</v>
      </c>
      <c r="E130" s="38">
        <v>4180.2333333333327</v>
      </c>
      <c r="F130" s="38">
        <v>4145.2666666666664</v>
      </c>
      <c r="G130" s="38">
        <v>4090.5333333333328</v>
      </c>
      <c r="H130" s="38">
        <v>4269.9333333333325</v>
      </c>
      <c r="I130" s="38">
        <v>4324.6666666666661</v>
      </c>
      <c r="J130" s="38">
        <v>4359.6333333333323</v>
      </c>
      <c r="K130" s="31">
        <v>4289.7</v>
      </c>
      <c r="L130" s="31">
        <v>4200</v>
      </c>
      <c r="M130" s="31">
        <v>3.4893100000000001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1064</v>
      </c>
      <c r="D131" s="38">
        <v>1051.1833333333332</v>
      </c>
      <c r="E131" s="38">
        <v>1023.9166666666663</v>
      </c>
      <c r="F131" s="38">
        <v>983.83333333333314</v>
      </c>
      <c r="G131" s="38">
        <v>956.56666666666626</v>
      </c>
      <c r="H131" s="38">
        <v>1091.2666666666664</v>
      </c>
      <c r="I131" s="38">
        <v>1118.5333333333333</v>
      </c>
      <c r="J131" s="38">
        <v>1158.6166666666663</v>
      </c>
      <c r="K131" s="31">
        <v>1078.45</v>
      </c>
      <c r="L131" s="31">
        <v>1011.1</v>
      </c>
      <c r="M131" s="31">
        <v>49.766739999999999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1464.65</v>
      </c>
      <c r="D132" s="38">
        <v>1460.95</v>
      </c>
      <c r="E132" s="38">
        <v>1419.45</v>
      </c>
      <c r="F132" s="38">
        <v>1374.25</v>
      </c>
      <c r="G132" s="38">
        <v>1332.75</v>
      </c>
      <c r="H132" s="38">
        <v>1506.15</v>
      </c>
      <c r="I132" s="38">
        <v>1547.65</v>
      </c>
      <c r="J132" s="38">
        <v>1592.8500000000001</v>
      </c>
      <c r="K132" s="31">
        <v>1502.45</v>
      </c>
      <c r="L132" s="31">
        <v>1415.75</v>
      </c>
      <c r="M132" s="31">
        <v>80.660910000000001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290.14999999999998</v>
      </c>
      <c r="D133" s="38">
        <v>289.83333333333331</v>
      </c>
      <c r="E133" s="38">
        <v>286.41666666666663</v>
      </c>
      <c r="F133" s="38">
        <v>282.68333333333334</v>
      </c>
      <c r="G133" s="38">
        <v>279.26666666666665</v>
      </c>
      <c r="H133" s="38">
        <v>293.56666666666661</v>
      </c>
      <c r="I133" s="38">
        <v>296.98333333333323</v>
      </c>
      <c r="J133" s="38">
        <v>300.71666666666658</v>
      </c>
      <c r="K133" s="31">
        <v>293.25</v>
      </c>
      <c r="L133" s="31">
        <v>286.10000000000002</v>
      </c>
      <c r="M133" s="31">
        <v>36.915210000000002</v>
      </c>
      <c r="N133" s="1"/>
      <c r="O133" s="1"/>
    </row>
    <row r="134" spans="1:15" ht="12.75" customHeight="1">
      <c r="A134" s="56">
        <v>125</v>
      </c>
      <c r="B134" s="58" t="s">
        <v>893</v>
      </c>
      <c r="C134" s="31">
        <v>1880.6</v>
      </c>
      <c r="D134" s="38">
        <v>1895.9833333333333</v>
      </c>
      <c r="E134" s="38">
        <v>1846.9666666666667</v>
      </c>
      <c r="F134" s="38">
        <v>1813.3333333333333</v>
      </c>
      <c r="G134" s="38">
        <v>1764.3166666666666</v>
      </c>
      <c r="H134" s="38">
        <v>1929.6166666666668</v>
      </c>
      <c r="I134" s="38">
        <v>1978.6333333333337</v>
      </c>
      <c r="J134" s="38">
        <v>2012.2666666666669</v>
      </c>
      <c r="K134" s="31">
        <v>1945</v>
      </c>
      <c r="L134" s="31">
        <v>1862.35</v>
      </c>
      <c r="M134" s="31">
        <v>7.8344399999999998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576.20000000000005</v>
      </c>
      <c r="D135" s="38">
        <v>576.55000000000007</v>
      </c>
      <c r="E135" s="38">
        <v>571.25000000000011</v>
      </c>
      <c r="F135" s="38">
        <v>566.30000000000007</v>
      </c>
      <c r="G135" s="38">
        <v>561.00000000000011</v>
      </c>
      <c r="H135" s="38">
        <v>581.50000000000011</v>
      </c>
      <c r="I135" s="38">
        <v>586.80000000000007</v>
      </c>
      <c r="J135" s="38">
        <v>591.75000000000011</v>
      </c>
      <c r="K135" s="31">
        <v>581.85</v>
      </c>
      <c r="L135" s="31">
        <v>571.6</v>
      </c>
      <c r="M135" s="31">
        <v>23.97608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9470.4</v>
      </c>
      <c r="D136" s="38">
        <v>9504.4666666666672</v>
      </c>
      <c r="E136" s="38">
        <v>9392.9333333333343</v>
      </c>
      <c r="F136" s="38">
        <v>9315.4666666666672</v>
      </c>
      <c r="G136" s="38">
        <v>9203.9333333333343</v>
      </c>
      <c r="H136" s="38">
        <v>9581.9333333333343</v>
      </c>
      <c r="I136" s="38">
        <v>9693.4666666666672</v>
      </c>
      <c r="J136" s="38">
        <v>9770.9333333333343</v>
      </c>
      <c r="K136" s="31">
        <v>9616</v>
      </c>
      <c r="L136" s="31">
        <v>9427</v>
      </c>
      <c r="M136" s="31">
        <v>5.4047000000000001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538.29999999999995</v>
      </c>
      <c r="D137" s="38">
        <v>539.19999999999993</v>
      </c>
      <c r="E137" s="38">
        <v>526.09999999999991</v>
      </c>
      <c r="F137" s="38">
        <v>513.9</v>
      </c>
      <c r="G137" s="38">
        <v>500.79999999999995</v>
      </c>
      <c r="H137" s="38">
        <v>551.39999999999986</v>
      </c>
      <c r="I137" s="38">
        <v>564.5</v>
      </c>
      <c r="J137" s="38">
        <v>576.69999999999982</v>
      </c>
      <c r="K137" s="31">
        <v>552.29999999999995</v>
      </c>
      <c r="L137" s="31">
        <v>527</v>
      </c>
      <c r="M137" s="31">
        <v>49.480289999999997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1005.95</v>
      </c>
      <c r="D138" s="38">
        <v>1003.8000000000001</v>
      </c>
      <c r="E138" s="38">
        <v>998.60000000000014</v>
      </c>
      <c r="F138" s="38">
        <v>991.25000000000011</v>
      </c>
      <c r="G138" s="38">
        <v>986.05000000000018</v>
      </c>
      <c r="H138" s="38">
        <v>1011.1500000000001</v>
      </c>
      <c r="I138" s="38">
        <v>1016.3500000000001</v>
      </c>
      <c r="J138" s="38">
        <v>1023.7</v>
      </c>
      <c r="K138" s="31">
        <v>1009</v>
      </c>
      <c r="L138" s="31">
        <v>996.45</v>
      </c>
      <c r="M138" s="31">
        <v>3.82504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771.1</v>
      </c>
      <c r="D139" s="38">
        <v>776.16666666666663</v>
      </c>
      <c r="E139" s="38">
        <v>758.38333333333321</v>
      </c>
      <c r="F139" s="38">
        <v>745.66666666666663</v>
      </c>
      <c r="G139" s="38">
        <v>727.88333333333321</v>
      </c>
      <c r="H139" s="38">
        <v>788.88333333333321</v>
      </c>
      <c r="I139" s="38">
        <v>806.66666666666674</v>
      </c>
      <c r="J139" s="38">
        <v>819.38333333333321</v>
      </c>
      <c r="K139" s="31">
        <v>793.95</v>
      </c>
      <c r="L139" s="31">
        <v>763.45</v>
      </c>
      <c r="M139" s="31">
        <v>6.1738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96.7</v>
      </c>
      <c r="D140" s="38">
        <v>97.13333333333334</v>
      </c>
      <c r="E140" s="38">
        <v>95.366666666666674</v>
      </c>
      <c r="F140" s="38">
        <v>94.033333333333331</v>
      </c>
      <c r="G140" s="38">
        <v>92.266666666666666</v>
      </c>
      <c r="H140" s="38">
        <v>98.466666666666683</v>
      </c>
      <c r="I140" s="38">
        <v>100.23333333333336</v>
      </c>
      <c r="J140" s="38">
        <v>101.56666666666669</v>
      </c>
      <c r="K140" s="31">
        <v>98.9</v>
      </c>
      <c r="L140" s="31">
        <v>95.8</v>
      </c>
      <c r="M140" s="31">
        <v>69.928690000000003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2263.65</v>
      </c>
      <c r="D141" s="38">
        <v>2262.2166666666667</v>
      </c>
      <c r="E141" s="38">
        <v>2245.4333333333334</v>
      </c>
      <c r="F141" s="38">
        <v>2227.2166666666667</v>
      </c>
      <c r="G141" s="38">
        <v>2210.4333333333334</v>
      </c>
      <c r="H141" s="38">
        <v>2280.4333333333334</v>
      </c>
      <c r="I141" s="38">
        <v>2297.2166666666672</v>
      </c>
      <c r="J141" s="38">
        <v>2315.4333333333334</v>
      </c>
      <c r="K141" s="31">
        <v>2279</v>
      </c>
      <c r="L141" s="31">
        <v>2244</v>
      </c>
      <c r="M141" s="31">
        <v>2.3317299999999999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111296.5</v>
      </c>
      <c r="D142" s="38">
        <v>110022.95</v>
      </c>
      <c r="E142" s="38">
        <v>108048.9</v>
      </c>
      <c r="F142" s="38">
        <v>104801.3</v>
      </c>
      <c r="G142" s="38">
        <v>102827.25</v>
      </c>
      <c r="H142" s="38">
        <v>113270.54999999999</v>
      </c>
      <c r="I142" s="38">
        <v>115244.6</v>
      </c>
      <c r="J142" s="38">
        <v>118492.19999999998</v>
      </c>
      <c r="K142" s="31">
        <v>111997</v>
      </c>
      <c r="L142" s="31">
        <v>106775.35</v>
      </c>
      <c r="M142" s="31">
        <v>0.26665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60.5</v>
      </c>
      <c r="D143" s="38">
        <v>60.333333333333336</v>
      </c>
      <c r="E143" s="38">
        <v>59.666666666666671</v>
      </c>
      <c r="F143" s="38">
        <v>58.833333333333336</v>
      </c>
      <c r="G143" s="38">
        <v>58.166666666666671</v>
      </c>
      <c r="H143" s="38">
        <v>61.166666666666671</v>
      </c>
      <c r="I143" s="38">
        <v>61.833333333333343</v>
      </c>
      <c r="J143" s="38">
        <v>62.666666666666671</v>
      </c>
      <c r="K143" s="31">
        <v>61</v>
      </c>
      <c r="L143" s="31">
        <v>59.5</v>
      </c>
      <c r="M143" s="31">
        <v>62.74492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1349.1</v>
      </c>
      <c r="D144" s="38">
        <v>1345.4166666666667</v>
      </c>
      <c r="E144" s="38">
        <v>1337.9833333333336</v>
      </c>
      <c r="F144" s="38">
        <v>1326.8666666666668</v>
      </c>
      <c r="G144" s="38">
        <v>1319.4333333333336</v>
      </c>
      <c r="H144" s="38">
        <v>1356.5333333333335</v>
      </c>
      <c r="I144" s="38">
        <v>1363.9666666666665</v>
      </c>
      <c r="J144" s="38">
        <v>1375.0833333333335</v>
      </c>
      <c r="K144" s="31">
        <v>1352.85</v>
      </c>
      <c r="L144" s="31">
        <v>1334.3</v>
      </c>
      <c r="M144" s="31">
        <v>3.2152400000000001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4886.7</v>
      </c>
      <c r="D145" s="38">
        <v>4787.166666666667</v>
      </c>
      <c r="E145" s="38">
        <v>4639.5333333333338</v>
      </c>
      <c r="F145" s="38">
        <v>4392.3666666666668</v>
      </c>
      <c r="G145" s="38">
        <v>4244.7333333333336</v>
      </c>
      <c r="H145" s="38">
        <v>5034.3333333333339</v>
      </c>
      <c r="I145" s="38">
        <v>5181.9666666666672</v>
      </c>
      <c r="J145" s="38">
        <v>5429.1333333333341</v>
      </c>
      <c r="K145" s="31">
        <v>4934.8</v>
      </c>
      <c r="L145" s="31">
        <v>4540</v>
      </c>
      <c r="M145" s="31">
        <v>11.38757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4505.8500000000004</v>
      </c>
      <c r="D146" s="38">
        <v>4507.1166666666668</v>
      </c>
      <c r="E146" s="38">
        <v>4465.2333333333336</v>
      </c>
      <c r="F146" s="38">
        <v>4424.6166666666668</v>
      </c>
      <c r="G146" s="38">
        <v>4382.7333333333336</v>
      </c>
      <c r="H146" s="38">
        <v>4547.7333333333336</v>
      </c>
      <c r="I146" s="38">
        <v>4589.6166666666668</v>
      </c>
      <c r="J146" s="38">
        <v>4630.2333333333336</v>
      </c>
      <c r="K146" s="31">
        <v>4549</v>
      </c>
      <c r="L146" s="31">
        <v>4466.5</v>
      </c>
      <c r="M146" s="31">
        <v>0.98924999999999996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22454.5</v>
      </c>
      <c r="D147" s="38">
        <v>22521.783333333336</v>
      </c>
      <c r="E147" s="38">
        <v>22344.716666666674</v>
      </c>
      <c r="F147" s="38">
        <v>22234.933333333338</v>
      </c>
      <c r="G147" s="38">
        <v>22057.866666666676</v>
      </c>
      <c r="H147" s="38">
        <v>22631.566666666673</v>
      </c>
      <c r="I147" s="38">
        <v>22808.633333333331</v>
      </c>
      <c r="J147" s="38">
        <v>22918.416666666672</v>
      </c>
      <c r="K147" s="31">
        <v>22698.85</v>
      </c>
      <c r="L147" s="31">
        <v>22412</v>
      </c>
      <c r="M147" s="31">
        <v>0.41010000000000002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49.45</v>
      </c>
      <c r="D148" s="38">
        <v>49.65</v>
      </c>
      <c r="E148" s="38">
        <v>48.9</v>
      </c>
      <c r="F148" s="38">
        <v>48.35</v>
      </c>
      <c r="G148" s="38">
        <v>47.6</v>
      </c>
      <c r="H148" s="38">
        <v>50.199999999999996</v>
      </c>
      <c r="I148" s="38">
        <v>50.949999999999996</v>
      </c>
      <c r="J148" s="38">
        <v>51.499999999999993</v>
      </c>
      <c r="K148" s="31">
        <v>50.4</v>
      </c>
      <c r="L148" s="31">
        <v>49.1</v>
      </c>
      <c r="M148" s="31">
        <v>115.63224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113.25</v>
      </c>
      <c r="D149" s="38">
        <v>113.59999999999998</v>
      </c>
      <c r="E149" s="38">
        <v>112.74999999999996</v>
      </c>
      <c r="F149" s="38">
        <v>112.24999999999997</v>
      </c>
      <c r="G149" s="38">
        <v>111.39999999999995</v>
      </c>
      <c r="H149" s="38">
        <v>114.09999999999997</v>
      </c>
      <c r="I149" s="38">
        <v>114.94999999999999</v>
      </c>
      <c r="J149" s="38">
        <v>115.44999999999997</v>
      </c>
      <c r="K149" s="31">
        <v>114.45</v>
      </c>
      <c r="L149" s="31">
        <v>113.1</v>
      </c>
      <c r="M149" s="31">
        <v>55.582050000000002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217.95</v>
      </c>
      <c r="D150" s="38">
        <v>219.25</v>
      </c>
      <c r="E150" s="38">
        <v>216.3</v>
      </c>
      <c r="F150" s="38">
        <v>214.65</v>
      </c>
      <c r="G150" s="38">
        <v>211.70000000000002</v>
      </c>
      <c r="H150" s="38">
        <v>220.9</v>
      </c>
      <c r="I150" s="38">
        <v>223.85</v>
      </c>
      <c r="J150" s="38">
        <v>225.5</v>
      </c>
      <c r="K150" s="31">
        <v>222.2</v>
      </c>
      <c r="L150" s="31">
        <v>217.6</v>
      </c>
      <c r="M150" s="31">
        <v>128.79897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147.55000000000001</v>
      </c>
      <c r="D151" s="38">
        <v>147.20000000000002</v>
      </c>
      <c r="E151" s="38">
        <v>144.40000000000003</v>
      </c>
      <c r="F151" s="38">
        <v>141.25000000000003</v>
      </c>
      <c r="G151" s="38">
        <v>138.45000000000005</v>
      </c>
      <c r="H151" s="38">
        <v>150.35000000000002</v>
      </c>
      <c r="I151" s="38">
        <v>153.15000000000003</v>
      </c>
      <c r="J151" s="38">
        <v>156.30000000000001</v>
      </c>
      <c r="K151" s="31">
        <v>150</v>
      </c>
      <c r="L151" s="31">
        <v>144.05000000000001</v>
      </c>
      <c r="M151" s="31">
        <v>91.645769999999999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1121.9000000000001</v>
      </c>
      <c r="D152" s="38">
        <v>1117</v>
      </c>
      <c r="E152" s="38">
        <v>1095.9000000000001</v>
      </c>
      <c r="F152" s="38">
        <v>1069.9000000000001</v>
      </c>
      <c r="G152" s="38">
        <v>1048.8000000000002</v>
      </c>
      <c r="H152" s="38">
        <v>1143</v>
      </c>
      <c r="I152" s="38">
        <v>1164.0999999999999</v>
      </c>
      <c r="J152" s="38">
        <v>1190.0999999999999</v>
      </c>
      <c r="K152" s="31">
        <v>1138.0999999999999</v>
      </c>
      <c r="L152" s="31">
        <v>1091</v>
      </c>
      <c r="M152" s="31">
        <v>10.34552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3883.3</v>
      </c>
      <c r="D153" s="38">
        <v>3887.15</v>
      </c>
      <c r="E153" s="38">
        <v>3818</v>
      </c>
      <c r="F153" s="38">
        <v>3752.7</v>
      </c>
      <c r="G153" s="38">
        <v>3683.5499999999997</v>
      </c>
      <c r="H153" s="38">
        <v>3952.4500000000003</v>
      </c>
      <c r="I153" s="38">
        <v>4021.6000000000008</v>
      </c>
      <c r="J153" s="38">
        <v>4086.9000000000005</v>
      </c>
      <c r="K153" s="31">
        <v>3956.3</v>
      </c>
      <c r="L153" s="31">
        <v>3821.85</v>
      </c>
      <c r="M153" s="31">
        <v>0.80028999999999995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273.7</v>
      </c>
      <c r="D154" s="38">
        <v>273.55</v>
      </c>
      <c r="E154" s="38">
        <v>271</v>
      </c>
      <c r="F154" s="38">
        <v>268.3</v>
      </c>
      <c r="G154" s="38">
        <v>265.75</v>
      </c>
      <c r="H154" s="38">
        <v>276.25</v>
      </c>
      <c r="I154" s="38">
        <v>278.80000000000007</v>
      </c>
      <c r="J154" s="38">
        <v>281.5</v>
      </c>
      <c r="K154" s="31">
        <v>276.10000000000002</v>
      </c>
      <c r="L154" s="31">
        <v>270.85000000000002</v>
      </c>
      <c r="M154" s="31">
        <v>5.7306100000000004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173.35</v>
      </c>
      <c r="D155" s="38">
        <v>173.29999999999998</v>
      </c>
      <c r="E155" s="38">
        <v>172.14999999999998</v>
      </c>
      <c r="F155" s="38">
        <v>170.95</v>
      </c>
      <c r="G155" s="38">
        <v>169.79999999999998</v>
      </c>
      <c r="H155" s="38">
        <v>174.49999999999997</v>
      </c>
      <c r="I155" s="38">
        <v>175.65</v>
      </c>
      <c r="J155" s="38">
        <v>176.84999999999997</v>
      </c>
      <c r="K155" s="31">
        <v>174.45</v>
      </c>
      <c r="L155" s="31">
        <v>172.1</v>
      </c>
      <c r="M155" s="31">
        <v>46.052709999999998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38910.300000000003</v>
      </c>
      <c r="D156" s="38">
        <v>38870.583333333336</v>
      </c>
      <c r="E156" s="38">
        <v>38669.716666666674</v>
      </c>
      <c r="F156" s="38">
        <v>38429.133333333339</v>
      </c>
      <c r="G156" s="38">
        <v>38228.266666666677</v>
      </c>
      <c r="H156" s="38">
        <v>39111.166666666672</v>
      </c>
      <c r="I156" s="38">
        <v>39312.033333333326</v>
      </c>
      <c r="J156" s="38">
        <v>39552.616666666669</v>
      </c>
      <c r="K156" s="31">
        <v>39071.449999999997</v>
      </c>
      <c r="L156" s="31">
        <v>38630</v>
      </c>
      <c r="M156" s="31">
        <v>9.2600000000000002E-2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1375.2</v>
      </c>
      <c r="D157" s="38">
        <v>1348.1333333333334</v>
      </c>
      <c r="E157" s="38">
        <v>1321.0666666666668</v>
      </c>
      <c r="F157" s="38">
        <v>1266.9333333333334</v>
      </c>
      <c r="G157" s="38">
        <v>1239.8666666666668</v>
      </c>
      <c r="H157" s="38">
        <v>1402.2666666666669</v>
      </c>
      <c r="I157" s="38">
        <v>1429.3333333333335</v>
      </c>
      <c r="J157" s="38">
        <v>1483.4666666666669</v>
      </c>
      <c r="K157" s="31">
        <v>1375.2</v>
      </c>
      <c r="L157" s="31">
        <v>1294</v>
      </c>
      <c r="M157" s="31">
        <v>5.5079900000000004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796.6</v>
      </c>
      <c r="D158" s="38">
        <v>790.68333333333339</v>
      </c>
      <c r="E158" s="38">
        <v>781.91666666666674</v>
      </c>
      <c r="F158" s="38">
        <v>767.23333333333335</v>
      </c>
      <c r="G158" s="38">
        <v>758.4666666666667</v>
      </c>
      <c r="H158" s="38">
        <v>805.36666666666679</v>
      </c>
      <c r="I158" s="38">
        <v>814.13333333333344</v>
      </c>
      <c r="J158" s="38">
        <v>828.81666666666683</v>
      </c>
      <c r="K158" s="31">
        <v>799.45</v>
      </c>
      <c r="L158" s="31">
        <v>776</v>
      </c>
      <c r="M158" s="31">
        <v>37.234569999999998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966.3</v>
      </c>
      <c r="D159" s="38">
        <v>970.15</v>
      </c>
      <c r="E159" s="38">
        <v>958.34999999999991</v>
      </c>
      <c r="F159" s="38">
        <v>950.4</v>
      </c>
      <c r="G159" s="38">
        <v>938.59999999999991</v>
      </c>
      <c r="H159" s="38">
        <v>978.09999999999991</v>
      </c>
      <c r="I159" s="38">
        <v>989.89999999999986</v>
      </c>
      <c r="J159" s="38">
        <v>997.84999999999991</v>
      </c>
      <c r="K159" s="31">
        <v>981.95</v>
      </c>
      <c r="L159" s="31">
        <v>962.2</v>
      </c>
      <c r="M159" s="31">
        <v>14.31066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4785.75</v>
      </c>
      <c r="D160" s="38">
        <v>4768.6833333333334</v>
      </c>
      <c r="E160" s="38">
        <v>4727.3666666666668</v>
      </c>
      <c r="F160" s="38">
        <v>4668.9833333333336</v>
      </c>
      <c r="G160" s="38">
        <v>4627.666666666667</v>
      </c>
      <c r="H160" s="38">
        <v>4827.0666666666666</v>
      </c>
      <c r="I160" s="38">
        <v>4868.3833333333341</v>
      </c>
      <c r="J160" s="38">
        <v>4926.7666666666664</v>
      </c>
      <c r="K160" s="31">
        <v>4810</v>
      </c>
      <c r="L160" s="31">
        <v>4710.3</v>
      </c>
      <c r="M160" s="31">
        <v>3.2590499999999998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224.1</v>
      </c>
      <c r="D161" s="38">
        <v>224.75</v>
      </c>
      <c r="E161" s="38">
        <v>223.1</v>
      </c>
      <c r="F161" s="38">
        <v>222.1</v>
      </c>
      <c r="G161" s="38">
        <v>220.45</v>
      </c>
      <c r="H161" s="38">
        <v>225.75</v>
      </c>
      <c r="I161" s="38">
        <v>227.39999999999998</v>
      </c>
      <c r="J161" s="38">
        <v>228.4</v>
      </c>
      <c r="K161" s="31">
        <v>226.4</v>
      </c>
      <c r="L161" s="31">
        <v>223.75</v>
      </c>
      <c r="M161" s="31">
        <v>21.881219999999999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258.60000000000002</v>
      </c>
      <c r="D162" s="38">
        <v>259.55</v>
      </c>
      <c r="E162" s="38">
        <v>256.20000000000005</v>
      </c>
      <c r="F162" s="38">
        <v>253.8</v>
      </c>
      <c r="G162" s="38">
        <v>250.45000000000005</v>
      </c>
      <c r="H162" s="38">
        <v>261.95000000000005</v>
      </c>
      <c r="I162" s="38">
        <v>265.30000000000007</v>
      </c>
      <c r="J162" s="38">
        <v>267.70000000000005</v>
      </c>
      <c r="K162" s="31">
        <v>262.89999999999998</v>
      </c>
      <c r="L162" s="31">
        <v>257.14999999999998</v>
      </c>
      <c r="M162" s="31">
        <v>81.950580000000002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15554.1</v>
      </c>
      <c r="D163" s="38">
        <v>15616.516666666668</v>
      </c>
      <c r="E163" s="38">
        <v>15453.583333333336</v>
      </c>
      <c r="F163" s="38">
        <v>15353.066666666668</v>
      </c>
      <c r="G163" s="38">
        <v>15190.133333333335</v>
      </c>
      <c r="H163" s="38">
        <v>15717.033333333336</v>
      </c>
      <c r="I163" s="38">
        <v>15879.966666666667</v>
      </c>
      <c r="J163" s="38">
        <v>15980.483333333337</v>
      </c>
      <c r="K163" s="31">
        <v>15779.45</v>
      </c>
      <c r="L163" s="31">
        <v>15516</v>
      </c>
      <c r="M163" s="31">
        <v>1.3509999999999999E-2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2609.8000000000002</v>
      </c>
      <c r="D164" s="38">
        <v>2604.3333333333335</v>
      </c>
      <c r="E164" s="38">
        <v>2590.0166666666669</v>
      </c>
      <c r="F164" s="38">
        <v>2570.2333333333336</v>
      </c>
      <c r="G164" s="38">
        <v>2555.916666666667</v>
      </c>
      <c r="H164" s="38">
        <v>2624.1166666666668</v>
      </c>
      <c r="I164" s="38">
        <v>2638.4333333333334</v>
      </c>
      <c r="J164" s="38">
        <v>2658.2166666666667</v>
      </c>
      <c r="K164" s="31">
        <v>2618.65</v>
      </c>
      <c r="L164" s="31">
        <v>2584.5500000000002</v>
      </c>
      <c r="M164" s="31">
        <v>1.7675799999999999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3701.75</v>
      </c>
      <c r="D165" s="38">
        <v>3706.1666666666665</v>
      </c>
      <c r="E165" s="38">
        <v>3678.333333333333</v>
      </c>
      <c r="F165" s="38">
        <v>3654.9166666666665</v>
      </c>
      <c r="G165" s="38">
        <v>3627.083333333333</v>
      </c>
      <c r="H165" s="38">
        <v>3729.583333333333</v>
      </c>
      <c r="I165" s="38">
        <v>3757.4166666666661</v>
      </c>
      <c r="J165" s="38">
        <v>3780.833333333333</v>
      </c>
      <c r="K165" s="31">
        <v>3734</v>
      </c>
      <c r="L165" s="31">
        <v>3682.75</v>
      </c>
      <c r="M165" s="31">
        <v>1.7725500000000001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59.95</v>
      </c>
      <c r="D166" s="38">
        <v>59.933333333333337</v>
      </c>
      <c r="E166" s="38">
        <v>59.266666666666673</v>
      </c>
      <c r="F166" s="38">
        <v>58.583333333333336</v>
      </c>
      <c r="G166" s="38">
        <v>57.916666666666671</v>
      </c>
      <c r="H166" s="38">
        <v>60.616666666666674</v>
      </c>
      <c r="I166" s="38">
        <v>61.283333333333331</v>
      </c>
      <c r="J166" s="38">
        <v>61.966666666666676</v>
      </c>
      <c r="K166" s="31">
        <v>60.6</v>
      </c>
      <c r="L166" s="31">
        <v>59.25</v>
      </c>
      <c r="M166" s="31">
        <v>426.77861999999999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781</v>
      </c>
      <c r="D167" s="38">
        <v>765.98333333333323</v>
      </c>
      <c r="E167" s="38">
        <v>743.26666666666642</v>
      </c>
      <c r="F167" s="38">
        <v>705.53333333333319</v>
      </c>
      <c r="G167" s="38">
        <v>682.81666666666638</v>
      </c>
      <c r="H167" s="38">
        <v>803.71666666666647</v>
      </c>
      <c r="I167" s="38">
        <v>826.43333333333339</v>
      </c>
      <c r="J167" s="38">
        <v>864.16666666666652</v>
      </c>
      <c r="K167" s="31">
        <v>788.7</v>
      </c>
      <c r="L167" s="31">
        <v>728.25</v>
      </c>
      <c r="M167" s="31">
        <v>31.436640000000001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4614.8999999999996</v>
      </c>
      <c r="D168" s="38">
        <v>4622.7</v>
      </c>
      <c r="E168" s="38">
        <v>4581.7</v>
      </c>
      <c r="F168" s="38">
        <v>4548.5</v>
      </c>
      <c r="G168" s="38">
        <v>4507.5</v>
      </c>
      <c r="H168" s="38">
        <v>4655.8999999999996</v>
      </c>
      <c r="I168" s="38">
        <v>4696.8999999999996</v>
      </c>
      <c r="J168" s="38">
        <v>4730.0999999999995</v>
      </c>
      <c r="K168" s="31">
        <v>4663.7</v>
      </c>
      <c r="L168" s="31">
        <v>4589.5</v>
      </c>
      <c r="M168" s="31">
        <v>3.7540300000000002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419.6</v>
      </c>
      <c r="D169" s="38">
        <v>417.76666666666671</v>
      </c>
      <c r="E169" s="38">
        <v>412.93333333333339</v>
      </c>
      <c r="F169" s="38">
        <v>406.26666666666671</v>
      </c>
      <c r="G169" s="38">
        <v>401.43333333333339</v>
      </c>
      <c r="H169" s="38">
        <v>424.43333333333339</v>
      </c>
      <c r="I169" s="38">
        <v>429.26666666666677</v>
      </c>
      <c r="J169" s="38">
        <v>435.93333333333339</v>
      </c>
      <c r="K169" s="31">
        <v>422.6</v>
      </c>
      <c r="L169" s="31">
        <v>411.1</v>
      </c>
      <c r="M169" s="31">
        <v>23.113689999999998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247.35</v>
      </c>
      <c r="D170" s="38">
        <v>247.66666666666666</v>
      </c>
      <c r="E170" s="38">
        <v>246.2833333333333</v>
      </c>
      <c r="F170" s="38">
        <v>245.21666666666664</v>
      </c>
      <c r="G170" s="38">
        <v>243.83333333333329</v>
      </c>
      <c r="H170" s="38">
        <v>248.73333333333332</v>
      </c>
      <c r="I170" s="38">
        <v>250.1166666666667</v>
      </c>
      <c r="J170" s="38">
        <v>251.18333333333334</v>
      </c>
      <c r="K170" s="31">
        <v>249.05</v>
      </c>
      <c r="L170" s="31">
        <v>246.6</v>
      </c>
      <c r="M170" s="31">
        <v>55.547930000000001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573.95000000000005</v>
      </c>
      <c r="D171" s="38">
        <v>574.16666666666663</v>
      </c>
      <c r="E171" s="38">
        <v>568.33333333333326</v>
      </c>
      <c r="F171" s="38">
        <v>562.71666666666658</v>
      </c>
      <c r="G171" s="38">
        <v>556.88333333333321</v>
      </c>
      <c r="H171" s="38">
        <v>579.7833333333333</v>
      </c>
      <c r="I171" s="38">
        <v>585.61666666666656</v>
      </c>
      <c r="J171" s="38">
        <v>591.23333333333335</v>
      </c>
      <c r="K171" s="31">
        <v>580</v>
      </c>
      <c r="L171" s="31">
        <v>568.54999999999995</v>
      </c>
      <c r="M171" s="31">
        <v>2.0878999999999999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876.6</v>
      </c>
      <c r="D172" s="38">
        <v>871.29999999999984</v>
      </c>
      <c r="E172" s="38">
        <v>860.59999999999968</v>
      </c>
      <c r="F172" s="38">
        <v>844.5999999999998</v>
      </c>
      <c r="G172" s="38">
        <v>833.89999999999964</v>
      </c>
      <c r="H172" s="38">
        <v>887.29999999999973</v>
      </c>
      <c r="I172" s="38">
        <v>897.99999999999977</v>
      </c>
      <c r="J172" s="38">
        <v>913.99999999999977</v>
      </c>
      <c r="K172" s="31">
        <v>882</v>
      </c>
      <c r="L172" s="31">
        <v>855.3</v>
      </c>
      <c r="M172" s="31">
        <v>6.9281600000000001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199.4</v>
      </c>
      <c r="D173" s="38">
        <v>199.75</v>
      </c>
      <c r="E173" s="38">
        <v>197.05</v>
      </c>
      <c r="F173" s="38">
        <v>194.70000000000002</v>
      </c>
      <c r="G173" s="38">
        <v>192.00000000000003</v>
      </c>
      <c r="H173" s="38">
        <v>202.1</v>
      </c>
      <c r="I173" s="38">
        <v>204.79999999999998</v>
      </c>
      <c r="J173" s="38">
        <v>207.14999999999998</v>
      </c>
      <c r="K173" s="31">
        <v>202.45</v>
      </c>
      <c r="L173" s="31">
        <v>197.4</v>
      </c>
      <c r="M173" s="31">
        <v>87.196520000000007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2509.5500000000002</v>
      </c>
      <c r="D174" s="38">
        <v>2499.0499999999997</v>
      </c>
      <c r="E174" s="38">
        <v>2482.0999999999995</v>
      </c>
      <c r="F174" s="38">
        <v>2454.6499999999996</v>
      </c>
      <c r="G174" s="38">
        <v>2437.6999999999994</v>
      </c>
      <c r="H174" s="38">
        <v>2526.4999999999995</v>
      </c>
      <c r="I174" s="38">
        <v>2543.4499999999994</v>
      </c>
      <c r="J174" s="38">
        <v>2570.8999999999996</v>
      </c>
      <c r="K174" s="31">
        <v>2516</v>
      </c>
      <c r="L174" s="31">
        <v>2471.6</v>
      </c>
      <c r="M174" s="31">
        <v>114.42805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94</v>
      </c>
      <c r="D175" s="38">
        <v>93.783333333333346</v>
      </c>
      <c r="E175" s="38">
        <v>93.316666666666691</v>
      </c>
      <c r="F175" s="38">
        <v>92.63333333333334</v>
      </c>
      <c r="G175" s="38">
        <v>92.166666666666686</v>
      </c>
      <c r="H175" s="38">
        <v>94.466666666666697</v>
      </c>
      <c r="I175" s="38">
        <v>94.933333333333366</v>
      </c>
      <c r="J175" s="38">
        <v>95.616666666666703</v>
      </c>
      <c r="K175" s="31">
        <v>94.25</v>
      </c>
      <c r="L175" s="31">
        <v>93.1</v>
      </c>
      <c r="M175" s="31">
        <v>75.945629999999994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881.3</v>
      </c>
      <c r="D176" s="38">
        <v>878.08333333333337</v>
      </c>
      <c r="E176" s="38">
        <v>867.2166666666667</v>
      </c>
      <c r="F176" s="38">
        <v>853.13333333333333</v>
      </c>
      <c r="G176" s="38">
        <v>842.26666666666665</v>
      </c>
      <c r="H176" s="38">
        <v>892.16666666666674</v>
      </c>
      <c r="I176" s="38">
        <v>903.0333333333333</v>
      </c>
      <c r="J176" s="38">
        <v>917.11666666666679</v>
      </c>
      <c r="K176" s="31">
        <v>888.95</v>
      </c>
      <c r="L176" s="31">
        <v>864</v>
      </c>
      <c r="M176" s="31">
        <v>14.06495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1267.9000000000001</v>
      </c>
      <c r="D177" s="38">
        <v>1269.6833333333334</v>
      </c>
      <c r="E177" s="38">
        <v>1252.2166666666667</v>
      </c>
      <c r="F177" s="38">
        <v>1236.5333333333333</v>
      </c>
      <c r="G177" s="38">
        <v>1219.0666666666666</v>
      </c>
      <c r="H177" s="38">
        <v>1285.3666666666668</v>
      </c>
      <c r="I177" s="38">
        <v>1302.8333333333335</v>
      </c>
      <c r="J177" s="38">
        <v>1318.5166666666669</v>
      </c>
      <c r="K177" s="31">
        <v>1287.1500000000001</v>
      </c>
      <c r="L177" s="31">
        <v>1254</v>
      </c>
      <c r="M177" s="31">
        <v>16.0914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573.29999999999995</v>
      </c>
      <c r="D178" s="38">
        <v>581.13333333333333</v>
      </c>
      <c r="E178" s="38">
        <v>563.56666666666661</v>
      </c>
      <c r="F178" s="38">
        <v>553.83333333333326</v>
      </c>
      <c r="G178" s="38">
        <v>536.26666666666654</v>
      </c>
      <c r="H178" s="38">
        <v>590.86666666666667</v>
      </c>
      <c r="I178" s="38">
        <v>608.43333333333351</v>
      </c>
      <c r="J178" s="38">
        <v>618.16666666666674</v>
      </c>
      <c r="K178" s="31">
        <v>598.70000000000005</v>
      </c>
      <c r="L178" s="31">
        <v>571.4</v>
      </c>
      <c r="M178" s="31">
        <v>527.25616000000002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24224.2</v>
      </c>
      <c r="D179" s="38">
        <v>24204.233333333334</v>
      </c>
      <c r="E179" s="38">
        <v>24122.466666666667</v>
      </c>
      <c r="F179" s="38">
        <v>24020.733333333334</v>
      </c>
      <c r="G179" s="38">
        <v>23938.966666666667</v>
      </c>
      <c r="H179" s="38">
        <v>24305.966666666667</v>
      </c>
      <c r="I179" s="38">
        <v>24387.733333333337</v>
      </c>
      <c r="J179" s="38">
        <v>24489.466666666667</v>
      </c>
      <c r="K179" s="31">
        <v>24286</v>
      </c>
      <c r="L179" s="31">
        <v>24102.5</v>
      </c>
      <c r="M179" s="31">
        <v>0.18589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1837</v>
      </c>
      <c r="D180" s="38">
        <v>1827.5833333333333</v>
      </c>
      <c r="E180" s="38">
        <v>1811.4666666666665</v>
      </c>
      <c r="F180" s="38">
        <v>1785.9333333333332</v>
      </c>
      <c r="G180" s="38">
        <v>1769.8166666666664</v>
      </c>
      <c r="H180" s="38">
        <v>1853.1166666666666</v>
      </c>
      <c r="I180" s="38">
        <v>1869.2333333333333</v>
      </c>
      <c r="J180" s="38">
        <v>1894.7666666666667</v>
      </c>
      <c r="K180" s="31">
        <v>1843.7</v>
      </c>
      <c r="L180" s="31">
        <v>1802.05</v>
      </c>
      <c r="M180" s="31">
        <v>10.911199999999999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3776</v>
      </c>
      <c r="D181" s="38">
        <v>3789.4</v>
      </c>
      <c r="E181" s="38">
        <v>3750.05</v>
      </c>
      <c r="F181" s="38">
        <v>3724.1</v>
      </c>
      <c r="G181" s="38">
        <v>3684.75</v>
      </c>
      <c r="H181" s="38">
        <v>3815.3500000000004</v>
      </c>
      <c r="I181" s="38">
        <v>3854.7</v>
      </c>
      <c r="J181" s="38">
        <v>3880.6500000000005</v>
      </c>
      <c r="K181" s="31">
        <v>3828.75</v>
      </c>
      <c r="L181" s="31">
        <v>3763.45</v>
      </c>
      <c r="M181" s="31">
        <v>2.6296900000000001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557.75</v>
      </c>
      <c r="D182" s="38">
        <v>557.7833333333333</v>
      </c>
      <c r="E182" s="38">
        <v>549.06666666666661</v>
      </c>
      <c r="F182" s="38">
        <v>540.38333333333333</v>
      </c>
      <c r="G182" s="38">
        <v>531.66666666666663</v>
      </c>
      <c r="H182" s="38">
        <v>566.46666666666658</v>
      </c>
      <c r="I182" s="38">
        <v>575.18333333333328</v>
      </c>
      <c r="J182" s="38">
        <v>583.86666666666656</v>
      </c>
      <c r="K182" s="31">
        <v>566.5</v>
      </c>
      <c r="L182" s="31">
        <v>549.1</v>
      </c>
      <c r="M182" s="31">
        <v>6.3842400000000001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2266.8000000000002</v>
      </c>
      <c r="D183" s="38">
        <v>2268.9333333333334</v>
      </c>
      <c r="E183" s="38">
        <v>2257.8666666666668</v>
      </c>
      <c r="F183" s="38">
        <v>2248.9333333333334</v>
      </c>
      <c r="G183" s="38">
        <v>2237.8666666666668</v>
      </c>
      <c r="H183" s="38">
        <v>2277.8666666666668</v>
      </c>
      <c r="I183" s="38">
        <v>2288.9333333333334</v>
      </c>
      <c r="J183" s="38">
        <v>2297.8666666666668</v>
      </c>
      <c r="K183" s="31">
        <v>2280</v>
      </c>
      <c r="L183" s="31">
        <v>2260</v>
      </c>
      <c r="M183" s="31">
        <v>3.0521799999999999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1138.95</v>
      </c>
      <c r="D184" s="38">
        <v>1135</v>
      </c>
      <c r="E184" s="38">
        <v>1125</v>
      </c>
      <c r="F184" s="38">
        <v>1111.05</v>
      </c>
      <c r="G184" s="38">
        <v>1101.05</v>
      </c>
      <c r="H184" s="38">
        <v>1148.95</v>
      </c>
      <c r="I184" s="38">
        <v>1158.95</v>
      </c>
      <c r="J184" s="38">
        <v>1172.9000000000001</v>
      </c>
      <c r="K184" s="31">
        <v>1145</v>
      </c>
      <c r="L184" s="31">
        <v>1121.05</v>
      </c>
      <c r="M184" s="31">
        <v>35.27805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533.20000000000005</v>
      </c>
      <c r="D185" s="38">
        <v>531.0333333333333</v>
      </c>
      <c r="E185" s="38">
        <v>522.41666666666663</v>
      </c>
      <c r="F185" s="38">
        <v>511.63333333333333</v>
      </c>
      <c r="G185" s="38">
        <v>503.01666666666665</v>
      </c>
      <c r="H185" s="38">
        <v>541.81666666666661</v>
      </c>
      <c r="I185" s="38">
        <v>550.43333333333339</v>
      </c>
      <c r="J185" s="38">
        <v>561.21666666666658</v>
      </c>
      <c r="K185" s="31">
        <v>539.65</v>
      </c>
      <c r="L185" s="31">
        <v>520.25</v>
      </c>
      <c r="M185" s="31">
        <v>6.64391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810.85</v>
      </c>
      <c r="D186" s="38">
        <v>808.6</v>
      </c>
      <c r="E186" s="38">
        <v>802.25</v>
      </c>
      <c r="F186" s="38">
        <v>793.65</v>
      </c>
      <c r="G186" s="38">
        <v>787.3</v>
      </c>
      <c r="H186" s="38">
        <v>817.2</v>
      </c>
      <c r="I186" s="38">
        <v>823.55000000000018</v>
      </c>
      <c r="J186" s="38">
        <v>832.15000000000009</v>
      </c>
      <c r="K186" s="31">
        <v>814.95</v>
      </c>
      <c r="L186" s="31">
        <v>800</v>
      </c>
      <c r="M186" s="31">
        <v>2.3948999999999998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1047.45</v>
      </c>
      <c r="D187" s="38">
        <v>1049.5166666666667</v>
      </c>
      <c r="E187" s="38">
        <v>1040.2333333333333</v>
      </c>
      <c r="F187" s="38">
        <v>1033.0166666666667</v>
      </c>
      <c r="G187" s="38">
        <v>1023.7333333333333</v>
      </c>
      <c r="H187" s="38">
        <v>1056.7333333333333</v>
      </c>
      <c r="I187" s="38">
        <v>1066.0166666666667</v>
      </c>
      <c r="J187" s="38">
        <v>1073.2333333333333</v>
      </c>
      <c r="K187" s="31">
        <v>1058.8</v>
      </c>
      <c r="L187" s="31">
        <v>1042.3</v>
      </c>
      <c r="M187" s="31">
        <v>9.0544899999999995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1686.3</v>
      </c>
      <c r="D188" s="38">
        <v>1692.9833333333333</v>
      </c>
      <c r="E188" s="38">
        <v>1676.0166666666667</v>
      </c>
      <c r="F188" s="38">
        <v>1665.7333333333333</v>
      </c>
      <c r="G188" s="38">
        <v>1648.7666666666667</v>
      </c>
      <c r="H188" s="38">
        <v>1703.2666666666667</v>
      </c>
      <c r="I188" s="38">
        <v>1720.2333333333333</v>
      </c>
      <c r="J188" s="38">
        <v>1730.5166666666667</v>
      </c>
      <c r="K188" s="31">
        <v>1709.95</v>
      </c>
      <c r="L188" s="31">
        <v>1682.7</v>
      </c>
      <c r="M188" s="31">
        <v>5.1769800000000004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834.8</v>
      </c>
      <c r="D189" s="38">
        <v>836.23333333333323</v>
      </c>
      <c r="E189" s="38">
        <v>830.86666666666645</v>
      </c>
      <c r="F189" s="38">
        <v>826.93333333333317</v>
      </c>
      <c r="G189" s="38">
        <v>821.56666666666638</v>
      </c>
      <c r="H189" s="38">
        <v>840.16666666666652</v>
      </c>
      <c r="I189" s="38">
        <v>845.5333333333333</v>
      </c>
      <c r="J189" s="38">
        <v>849.46666666666658</v>
      </c>
      <c r="K189" s="31">
        <v>841.6</v>
      </c>
      <c r="L189" s="31">
        <v>832.3</v>
      </c>
      <c r="M189" s="31">
        <v>8.8758199999999992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7182.45</v>
      </c>
      <c r="D190" s="38">
        <v>7189.75</v>
      </c>
      <c r="E190" s="38">
        <v>7162.5</v>
      </c>
      <c r="F190" s="38">
        <v>7142.55</v>
      </c>
      <c r="G190" s="38">
        <v>7115.3</v>
      </c>
      <c r="H190" s="38">
        <v>7209.7</v>
      </c>
      <c r="I190" s="38">
        <v>7236.95</v>
      </c>
      <c r="J190" s="38">
        <v>7256.9</v>
      </c>
      <c r="K190" s="31">
        <v>7217</v>
      </c>
      <c r="L190" s="31">
        <v>7169.8</v>
      </c>
      <c r="M190" s="31">
        <v>0.76182000000000005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615</v>
      </c>
      <c r="D191" s="38">
        <v>617.76666666666665</v>
      </c>
      <c r="E191" s="38">
        <v>610.5333333333333</v>
      </c>
      <c r="F191" s="38">
        <v>606.06666666666661</v>
      </c>
      <c r="G191" s="38">
        <v>598.83333333333326</v>
      </c>
      <c r="H191" s="38">
        <v>622.23333333333335</v>
      </c>
      <c r="I191" s="38">
        <v>629.4666666666667</v>
      </c>
      <c r="J191" s="38">
        <v>633.93333333333339</v>
      </c>
      <c r="K191" s="31">
        <v>625</v>
      </c>
      <c r="L191" s="31">
        <v>613.29999999999995</v>
      </c>
      <c r="M191" s="31">
        <v>118.06739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235.65</v>
      </c>
      <c r="D192" s="38">
        <v>235.83333333333334</v>
      </c>
      <c r="E192" s="38">
        <v>234.31666666666669</v>
      </c>
      <c r="F192" s="38">
        <v>232.98333333333335</v>
      </c>
      <c r="G192" s="38">
        <v>231.4666666666667</v>
      </c>
      <c r="H192" s="38">
        <v>237.16666666666669</v>
      </c>
      <c r="I192" s="38">
        <v>238.68333333333334</v>
      </c>
      <c r="J192" s="38">
        <v>240.01666666666668</v>
      </c>
      <c r="K192" s="31">
        <v>237.35</v>
      </c>
      <c r="L192" s="31">
        <v>234.5</v>
      </c>
      <c r="M192" s="31">
        <v>77.103030000000004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119</v>
      </c>
      <c r="D193" s="38">
        <v>118.91666666666667</v>
      </c>
      <c r="E193" s="38">
        <v>118.08333333333334</v>
      </c>
      <c r="F193" s="38">
        <v>117.16666666666667</v>
      </c>
      <c r="G193" s="38">
        <v>116.33333333333334</v>
      </c>
      <c r="H193" s="38">
        <v>119.83333333333334</v>
      </c>
      <c r="I193" s="38">
        <v>120.66666666666669</v>
      </c>
      <c r="J193" s="38">
        <v>121.58333333333334</v>
      </c>
      <c r="K193" s="31">
        <v>119.75</v>
      </c>
      <c r="L193" s="31">
        <v>118</v>
      </c>
      <c r="M193" s="31">
        <v>223.03966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3443.55</v>
      </c>
      <c r="D194" s="38">
        <v>3438.6</v>
      </c>
      <c r="E194" s="38">
        <v>3406.2</v>
      </c>
      <c r="F194" s="38">
        <v>3368.85</v>
      </c>
      <c r="G194" s="38">
        <v>3336.45</v>
      </c>
      <c r="H194" s="38">
        <v>3475.95</v>
      </c>
      <c r="I194" s="38">
        <v>3508.3500000000004</v>
      </c>
      <c r="J194" s="38">
        <v>3545.7</v>
      </c>
      <c r="K194" s="31">
        <v>3471</v>
      </c>
      <c r="L194" s="31">
        <v>3401.25</v>
      </c>
      <c r="M194" s="31">
        <v>22.484929999999999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1175.2</v>
      </c>
      <c r="D195" s="38">
        <v>1166.6166666666668</v>
      </c>
      <c r="E195" s="38">
        <v>1151.3833333333337</v>
      </c>
      <c r="F195" s="38">
        <v>1127.5666666666668</v>
      </c>
      <c r="G195" s="38">
        <v>1112.3333333333337</v>
      </c>
      <c r="H195" s="38">
        <v>1190.4333333333336</v>
      </c>
      <c r="I195" s="38">
        <v>1205.6666666666667</v>
      </c>
      <c r="J195" s="38">
        <v>1229.4833333333336</v>
      </c>
      <c r="K195" s="31">
        <v>1181.8499999999999</v>
      </c>
      <c r="L195" s="31">
        <v>1142.8</v>
      </c>
      <c r="M195" s="31">
        <v>35.805059999999997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3102.45</v>
      </c>
      <c r="D196" s="38">
        <v>3089.85</v>
      </c>
      <c r="E196" s="38">
        <v>3017.7</v>
      </c>
      <c r="F196" s="38">
        <v>2932.95</v>
      </c>
      <c r="G196" s="38">
        <v>2860.7999999999997</v>
      </c>
      <c r="H196" s="38">
        <v>3174.6</v>
      </c>
      <c r="I196" s="38">
        <v>3246.7500000000005</v>
      </c>
      <c r="J196" s="38">
        <v>3331.5</v>
      </c>
      <c r="K196" s="31">
        <v>3162</v>
      </c>
      <c r="L196" s="31">
        <v>3005.1</v>
      </c>
      <c r="M196" s="31">
        <v>2.1248999999999998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2904.4</v>
      </c>
      <c r="D197" s="38">
        <v>2912.7333333333336</v>
      </c>
      <c r="E197" s="38">
        <v>2889.666666666667</v>
      </c>
      <c r="F197" s="38">
        <v>2874.9333333333334</v>
      </c>
      <c r="G197" s="38">
        <v>2851.8666666666668</v>
      </c>
      <c r="H197" s="38">
        <v>2927.4666666666672</v>
      </c>
      <c r="I197" s="38">
        <v>2950.5333333333338</v>
      </c>
      <c r="J197" s="38">
        <v>2965.2666666666673</v>
      </c>
      <c r="K197" s="31">
        <v>2935.8</v>
      </c>
      <c r="L197" s="31">
        <v>2898</v>
      </c>
      <c r="M197" s="31">
        <v>7.0933400000000004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2062.15</v>
      </c>
      <c r="D198" s="38">
        <v>2049.2166666666667</v>
      </c>
      <c r="E198" s="38">
        <v>2017.4333333333334</v>
      </c>
      <c r="F198" s="38">
        <v>1972.7166666666667</v>
      </c>
      <c r="G198" s="38">
        <v>1940.9333333333334</v>
      </c>
      <c r="H198" s="38">
        <v>2093.9333333333334</v>
      </c>
      <c r="I198" s="38">
        <v>2125.7166666666672</v>
      </c>
      <c r="J198" s="38">
        <v>2170.4333333333334</v>
      </c>
      <c r="K198" s="31">
        <v>2081</v>
      </c>
      <c r="L198" s="31">
        <v>2004.5</v>
      </c>
      <c r="M198" s="31">
        <v>8.17028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666</v>
      </c>
      <c r="D199" s="38">
        <v>669.44999999999993</v>
      </c>
      <c r="E199" s="38">
        <v>657.89999999999986</v>
      </c>
      <c r="F199" s="38">
        <v>649.79999999999995</v>
      </c>
      <c r="G199" s="38">
        <v>638.24999999999989</v>
      </c>
      <c r="H199" s="38">
        <v>677.54999999999984</v>
      </c>
      <c r="I199" s="38">
        <v>689.0999999999998</v>
      </c>
      <c r="J199" s="38">
        <v>697.19999999999982</v>
      </c>
      <c r="K199" s="31">
        <v>681</v>
      </c>
      <c r="L199" s="31">
        <v>661.35</v>
      </c>
      <c r="M199" s="31">
        <v>2.7395399999999999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1700.95</v>
      </c>
      <c r="D200" s="38">
        <v>1703</v>
      </c>
      <c r="E200" s="38">
        <v>1687.95</v>
      </c>
      <c r="F200" s="38">
        <v>1674.95</v>
      </c>
      <c r="G200" s="38">
        <v>1659.9</v>
      </c>
      <c r="H200" s="38">
        <v>1716</v>
      </c>
      <c r="I200" s="38">
        <v>1731.0500000000002</v>
      </c>
      <c r="J200" s="38">
        <v>1744.05</v>
      </c>
      <c r="K200" s="31">
        <v>1718.05</v>
      </c>
      <c r="L200" s="31">
        <v>1690</v>
      </c>
      <c r="M200" s="31">
        <v>3.9690799999999999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31.9</v>
      </c>
      <c r="D201" s="38">
        <v>31.933333333333337</v>
      </c>
      <c r="E201" s="38">
        <v>31.616666666666674</v>
      </c>
      <c r="F201" s="38">
        <v>31.333333333333336</v>
      </c>
      <c r="G201" s="38">
        <v>31.016666666666673</v>
      </c>
      <c r="H201" s="38">
        <v>32.216666666666676</v>
      </c>
      <c r="I201" s="38">
        <v>32.533333333333339</v>
      </c>
      <c r="J201" s="38">
        <v>32.816666666666677</v>
      </c>
      <c r="K201" s="31">
        <v>32.25</v>
      </c>
      <c r="L201" s="31">
        <v>31.65</v>
      </c>
      <c r="M201" s="31">
        <v>49.982990000000001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79.650000000000006</v>
      </c>
      <c r="D202" s="38">
        <v>79.683333333333337</v>
      </c>
      <c r="E202" s="38">
        <v>78.666666666666671</v>
      </c>
      <c r="F202" s="38">
        <v>77.683333333333337</v>
      </c>
      <c r="G202" s="38">
        <v>76.666666666666671</v>
      </c>
      <c r="H202" s="38">
        <v>80.666666666666671</v>
      </c>
      <c r="I202" s="38">
        <v>81.683333333333323</v>
      </c>
      <c r="J202" s="38">
        <v>82.666666666666671</v>
      </c>
      <c r="K202" s="31">
        <v>80.7</v>
      </c>
      <c r="L202" s="31">
        <v>78.7</v>
      </c>
      <c r="M202" s="31">
        <v>35.129930000000002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1358.8</v>
      </c>
      <c r="D203" s="38">
        <v>1363.3999999999999</v>
      </c>
      <c r="E203" s="38">
        <v>1341.8499999999997</v>
      </c>
      <c r="F203" s="38">
        <v>1324.8999999999999</v>
      </c>
      <c r="G203" s="38">
        <v>1303.3499999999997</v>
      </c>
      <c r="H203" s="38">
        <v>1380.3499999999997</v>
      </c>
      <c r="I203" s="38">
        <v>1401.8999999999999</v>
      </c>
      <c r="J203" s="38">
        <v>1418.8499999999997</v>
      </c>
      <c r="K203" s="31">
        <v>1384.95</v>
      </c>
      <c r="L203" s="31">
        <v>1346.45</v>
      </c>
      <c r="M203" s="31">
        <v>5.3933299999999997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1580</v>
      </c>
      <c r="D204" s="38">
        <v>1575.9666666666665</v>
      </c>
      <c r="E204" s="38">
        <v>1568.0333333333328</v>
      </c>
      <c r="F204" s="38">
        <v>1556.0666666666664</v>
      </c>
      <c r="G204" s="38">
        <v>1548.1333333333328</v>
      </c>
      <c r="H204" s="38">
        <v>1587.9333333333329</v>
      </c>
      <c r="I204" s="38">
        <v>1595.8666666666668</v>
      </c>
      <c r="J204" s="38">
        <v>1607.833333333333</v>
      </c>
      <c r="K204" s="31">
        <v>1583.9</v>
      </c>
      <c r="L204" s="31">
        <v>1564</v>
      </c>
      <c r="M204" s="31">
        <v>3.2022900000000001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8158.15</v>
      </c>
      <c r="D205" s="38">
        <v>8179.583333333333</v>
      </c>
      <c r="E205" s="38">
        <v>8127.3166666666657</v>
      </c>
      <c r="F205" s="38">
        <v>8096.4833333333327</v>
      </c>
      <c r="G205" s="38">
        <v>8044.2166666666653</v>
      </c>
      <c r="H205" s="38">
        <v>8210.4166666666661</v>
      </c>
      <c r="I205" s="38">
        <v>8262.6833333333343</v>
      </c>
      <c r="J205" s="38">
        <v>8293.5166666666664</v>
      </c>
      <c r="K205" s="31">
        <v>8231.85</v>
      </c>
      <c r="L205" s="31">
        <v>8148.75</v>
      </c>
      <c r="M205" s="31">
        <v>2.48048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88.15</v>
      </c>
      <c r="D206" s="38">
        <v>88</v>
      </c>
      <c r="E206" s="38">
        <v>87.35</v>
      </c>
      <c r="F206" s="38">
        <v>86.55</v>
      </c>
      <c r="G206" s="38">
        <v>85.899999999999991</v>
      </c>
      <c r="H206" s="38">
        <v>88.8</v>
      </c>
      <c r="I206" s="38">
        <v>89.45</v>
      </c>
      <c r="J206" s="38">
        <v>90.25</v>
      </c>
      <c r="K206" s="31">
        <v>88.65</v>
      </c>
      <c r="L206" s="31">
        <v>87.2</v>
      </c>
      <c r="M206" s="31">
        <v>80.985560000000007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603.35</v>
      </c>
      <c r="D207" s="38">
        <v>603.7166666666667</v>
      </c>
      <c r="E207" s="38">
        <v>600.08333333333337</v>
      </c>
      <c r="F207" s="38">
        <v>596.81666666666672</v>
      </c>
      <c r="G207" s="38">
        <v>593.18333333333339</v>
      </c>
      <c r="H207" s="38">
        <v>606.98333333333335</v>
      </c>
      <c r="I207" s="38">
        <v>610.61666666666656</v>
      </c>
      <c r="J207" s="38">
        <v>613.88333333333333</v>
      </c>
      <c r="K207" s="31">
        <v>607.35</v>
      </c>
      <c r="L207" s="31">
        <v>600.45000000000005</v>
      </c>
      <c r="M207" s="31">
        <v>16.983609999999999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825.3</v>
      </c>
      <c r="D208" s="38">
        <v>828.76666666666677</v>
      </c>
      <c r="E208" s="38">
        <v>818.48333333333358</v>
      </c>
      <c r="F208" s="38">
        <v>811.66666666666686</v>
      </c>
      <c r="G208" s="38">
        <v>801.38333333333367</v>
      </c>
      <c r="H208" s="38">
        <v>835.58333333333348</v>
      </c>
      <c r="I208" s="38">
        <v>845.86666666666656</v>
      </c>
      <c r="J208" s="38">
        <v>852.68333333333339</v>
      </c>
      <c r="K208" s="31">
        <v>839.05</v>
      </c>
      <c r="L208" s="31">
        <v>821.95</v>
      </c>
      <c r="M208" s="31">
        <v>32.81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247.05</v>
      </c>
      <c r="D209" s="38">
        <v>249.01666666666665</v>
      </c>
      <c r="E209" s="38">
        <v>243.43333333333331</v>
      </c>
      <c r="F209" s="38">
        <v>239.81666666666666</v>
      </c>
      <c r="G209" s="38">
        <v>234.23333333333332</v>
      </c>
      <c r="H209" s="38">
        <v>252.6333333333333</v>
      </c>
      <c r="I209" s="38">
        <v>258.2166666666667</v>
      </c>
      <c r="J209" s="38">
        <v>261.83333333333326</v>
      </c>
      <c r="K209" s="31">
        <v>254.6</v>
      </c>
      <c r="L209" s="31">
        <v>245.4</v>
      </c>
      <c r="M209" s="31">
        <v>318.76310999999998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819.3</v>
      </c>
      <c r="D210" s="38">
        <v>813.2833333333333</v>
      </c>
      <c r="E210" s="38">
        <v>805.01666666666665</v>
      </c>
      <c r="F210" s="38">
        <v>790.73333333333335</v>
      </c>
      <c r="G210" s="38">
        <v>782.4666666666667</v>
      </c>
      <c r="H210" s="38">
        <v>827.56666666666661</v>
      </c>
      <c r="I210" s="38">
        <v>835.83333333333326</v>
      </c>
      <c r="J210" s="38">
        <v>850.11666666666656</v>
      </c>
      <c r="K210" s="31">
        <v>821.55</v>
      </c>
      <c r="L210" s="31">
        <v>799</v>
      </c>
      <c r="M210" s="31">
        <v>25.645379999999999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1461.7</v>
      </c>
      <c r="D211" s="38">
        <v>1450.7166666666665</v>
      </c>
      <c r="E211" s="38">
        <v>1429.4333333333329</v>
      </c>
      <c r="F211" s="38">
        <v>1397.1666666666665</v>
      </c>
      <c r="G211" s="38">
        <v>1375.883333333333</v>
      </c>
      <c r="H211" s="38">
        <v>1482.9833333333329</v>
      </c>
      <c r="I211" s="38">
        <v>1504.2666666666662</v>
      </c>
      <c r="J211" s="38">
        <v>1536.5333333333328</v>
      </c>
      <c r="K211" s="31">
        <v>1472</v>
      </c>
      <c r="L211" s="31">
        <v>1418.45</v>
      </c>
      <c r="M211" s="31">
        <v>0.53830999999999996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408.85</v>
      </c>
      <c r="D212" s="38">
        <v>406.38333333333338</v>
      </c>
      <c r="E212" s="38">
        <v>402.76666666666677</v>
      </c>
      <c r="F212" s="38">
        <v>396.68333333333339</v>
      </c>
      <c r="G212" s="38">
        <v>393.06666666666678</v>
      </c>
      <c r="H212" s="38">
        <v>412.46666666666675</v>
      </c>
      <c r="I212" s="38">
        <v>416.08333333333343</v>
      </c>
      <c r="J212" s="38">
        <v>422.16666666666674</v>
      </c>
      <c r="K212" s="31">
        <v>410</v>
      </c>
      <c r="L212" s="31">
        <v>400.3</v>
      </c>
      <c r="M212" s="31">
        <v>62.407699999999998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16.999999999999996</v>
      </c>
      <c r="E213" s="38">
        <v>16.849999999999994</v>
      </c>
      <c r="F213" s="38">
        <v>16.749999999999996</v>
      </c>
      <c r="G213" s="38">
        <v>16.599999999999994</v>
      </c>
      <c r="H213" s="38">
        <v>17.099999999999994</v>
      </c>
      <c r="I213" s="38">
        <v>17.249999999999993</v>
      </c>
      <c r="J213" s="38">
        <v>17.349999999999994</v>
      </c>
      <c r="K213" s="31">
        <v>17.149999999999999</v>
      </c>
      <c r="L213" s="31">
        <v>16.899999999999999</v>
      </c>
      <c r="M213" s="31">
        <v>864.12239999999997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234.35</v>
      </c>
      <c r="D214" s="38">
        <v>232.11666666666667</v>
      </c>
      <c r="E214" s="38">
        <v>227.23333333333335</v>
      </c>
      <c r="F214" s="38">
        <v>220.11666666666667</v>
      </c>
      <c r="G214" s="38">
        <v>215.23333333333335</v>
      </c>
      <c r="H214" s="38">
        <v>239.23333333333335</v>
      </c>
      <c r="I214" s="38">
        <v>244.11666666666667</v>
      </c>
      <c r="J214" s="38">
        <v>251.23333333333335</v>
      </c>
      <c r="K214" s="31">
        <v>237</v>
      </c>
      <c r="L214" s="31">
        <v>225</v>
      </c>
      <c r="M214" s="31">
        <v>146.18518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95.4</v>
      </c>
      <c r="D215" s="38">
        <v>94.066666666666677</v>
      </c>
      <c r="E215" s="38">
        <v>89.733333333333348</v>
      </c>
      <c r="F215" s="38">
        <v>84.066666666666677</v>
      </c>
      <c r="G215" s="38">
        <v>79.733333333333348</v>
      </c>
      <c r="H215" s="38">
        <v>99.733333333333348</v>
      </c>
      <c r="I215" s="38">
        <v>104.06666666666669</v>
      </c>
      <c r="J215" s="38">
        <v>109.73333333333335</v>
      </c>
      <c r="K215" s="31">
        <v>98.4</v>
      </c>
      <c r="L215" s="31">
        <v>88.4</v>
      </c>
      <c r="M215" s="31">
        <v>4057.5164799999998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649.75</v>
      </c>
      <c r="D216" s="38">
        <v>649.26666666666665</v>
      </c>
      <c r="E216" s="38">
        <v>642.93333333333328</v>
      </c>
      <c r="F216" s="38">
        <v>636.11666666666667</v>
      </c>
      <c r="G216" s="38">
        <v>629.7833333333333</v>
      </c>
      <c r="H216" s="38">
        <v>656.08333333333326</v>
      </c>
      <c r="I216" s="38">
        <v>662.41666666666674</v>
      </c>
      <c r="J216" s="38">
        <v>669.23333333333323</v>
      </c>
      <c r="K216" s="31">
        <v>655.6</v>
      </c>
      <c r="L216" s="31">
        <v>642.45000000000005</v>
      </c>
      <c r="M216" s="31">
        <v>13.24483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3"/>
      <c r="B1" s="364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45145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6" t="s">
        <v>16</v>
      </c>
      <c r="B9" s="358" t="s">
        <v>18</v>
      </c>
      <c r="C9" s="362" t="s">
        <v>20</v>
      </c>
      <c r="D9" s="362" t="s">
        <v>21</v>
      </c>
      <c r="E9" s="353" t="s">
        <v>22</v>
      </c>
      <c r="F9" s="354"/>
      <c r="G9" s="355"/>
      <c r="H9" s="353" t="s">
        <v>23</v>
      </c>
      <c r="I9" s="354"/>
      <c r="J9" s="355"/>
      <c r="K9" s="26"/>
      <c r="L9" s="27"/>
      <c r="M9" s="53"/>
      <c r="N9" s="1"/>
      <c r="O9" s="1"/>
    </row>
    <row r="10" spans="1:15" ht="42.75" customHeight="1">
      <c r="A10" s="360"/>
      <c r="B10" s="361"/>
      <c r="C10" s="361"/>
      <c r="D10" s="3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507.8</v>
      </c>
      <c r="D11" s="38">
        <v>504.38333333333338</v>
      </c>
      <c r="E11" s="38">
        <v>499.36666666666679</v>
      </c>
      <c r="F11" s="38">
        <v>490.93333333333339</v>
      </c>
      <c r="G11" s="38">
        <v>485.9166666666668</v>
      </c>
      <c r="H11" s="38">
        <v>512.81666666666683</v>
      </c>
      <c r="I11" s="38">
        <v>517.83333333333326</v>
      </c>
      <c r="J11" s="38">
        <v>526.26666666666677</v>
      </c>
      <c r="K11" s="31">
        <v>509.4</v>
      </c>
      <c r="L11" s="31">
        <v>495.95</v>
      </c>
      <c r="M11" s="31">
        <v>0.57906000000000002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28165.5</v>
      </c>
      <c r="D12" s="38">
        <v>28165.783333333336</v>
      </c>
      <c r="E12" s="38">
        <v>27554.716666666674</v>
      </c>
      <c r="F12" s="38">
        <v>26943.933333333338</v>
      </c>
      <c r="G12" s="38">
        <v>26332.866666666676</v>
      </c>
      <c r="H12" s="38">
        <v>28776.566666666673</v>
      </c>
      <c r="I12" s="38">
        <v>29387.633333333331</v>
      </c>
      <c r="J12" s="38">
        <v>29998.416666666672</v>
      </c>
      <c r="K12" s="31">
        <v>28776.85</v>
      </c>
      <c r="L12" s="31">
        <v>27555</v>
      </c>
      <c r="M12" s="31">
        <v>1.338E-2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573.54999999999995</v>
      </c>
      <c r="D13" s="38">
        <v>578.18333333333328</v>
      </c>
      <c r="E13" s="38">
        <v>566.36666666666656</v>
      </c>
      <c r="F13" s="38">
        <v>559.18333333333328</v>
      </c>
      <c r="G13" s="38">
        <v>547.36666666666656</v>
      </c>
      <c r="H13" s="38">
        <v>585.36666666666656</v>
      </c>
      <c r="I13" s="38">
        <v>597.18333333333339</v>
      </c>
      <c r="J13" s="38">
        <v>604.36666666666656</v>
      </c>
      <c r="K13" s="31">
        <v>590</v>
      </c>
      <c r="L13" s="31">
        <v>571</v>
      </c>
      <c r="M13" s="31">
        <v>6.1997099999999996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472.7</v>
      </c>
      <c r="D14" s="38">
        <v>473.8</v>
      </c>
      <c r="E14" s="38">
        <v>470.65000000000003</v>
      </c>
      <c r="F14" s="38">
        <v>468.6</v>
      </c>
      <c r="G14" s="38">
        <v>465.45000000000005</v>
      </c>
      <c r="H14" s="38">
        <v>475.85</v>
      </c>
      <c r="I14" s="38">
        <v>479</v>
      </c>
      <c r="J14" s="38">
        <v>481.05</v>
      </c>
      <c r="K14" s="31">
        <v>476.95</v>
      </c>
      <c r="L14" s="31">
        <v>471.75</v>
      </c>
      <c r="M14" s="31">
        <v>9.7886799999999994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1559.75</v>
      </c>
      <c r="D15" s="38">
        <v>1557.2333333333333</v>
      </c>
      <c r="E15" s="38">
        <v>1534.7166666666667</v>
      </c>
      <c r="F15" s="38">
        <v>1509.6833333333334</v>
      </c>
      <c r="G15" s="38">
        <v>1487.1666666666667</v>
      </c>
      <c r="H15" s="38">
        <v>1582.2666666666667</v>
      </c>
      <c r="I15" s="38">
        <v>1604.7833333333335</v>
      </c>
      <c r="J15" s="38">
        <v>1629.8166666666666</v>
      </c>
      <c r="K15" s="31">
        <v>1579.75</v>
      </c>
      <c r="L15" s="31">
        <v>1532.2</v>
      </c>
      <c r="M15" s="31">
        <v>2.7407599999999999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4438.05</v>
      </c>
      <c r="D16" s="38">
        <v>4399.3499999999995</v>
      </c>
      <c r="E16" s="38">
        <v>4349.6999999999989</v>
      </c>
      <c r="F16" s="38">
        <v>4261.3499999999995</v>
      </c>
      <c r="G16" s="38">
        <v>4211.6999999999989</v>
      </c>
      <c r="H16" s="38">
        <v>4487.6999999999989</v>
      </c>
      <c r="I16" s="38">
        <v>4537.3499999999985</v>
      </c>
      <c r="J16" s="38">
        <v>4625.6999999999989</v>
      </c>
      <c r="K16" s="31">
        <v>4449</v>
      </c>
      <c r="L16" s="31">
        <v>4311</v>
      </c>
      <c r="M16" s="31">
        <v>1.9948999999999999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23864</v>
      </c>
      <c r="D17" s="38">
        <v>24107.149999999998</v>
      </c>
      <c r="E17" s="38">
        <v>23556.849999999995</v>
      </c>
      <c r="F17" s="38">
        <v>23249.699999999997</v>
      </c>
      <c r="G17" s="38">
        <v>22699.399999999994</v>
      </c>
      <c r="H17" s="38">
        <v>24414.299999999996</v>
      </c>
      <c r="I17" s="38">
        <v>24964.6</v>
      </c>
      <c r="J17" s="38">
        <v>25271.749999999996</v>
      </c>
      <c r="K17" s="31">
        <v>24657.45</v>
      </c>
      <c r="L17" s="31">
        <v>23800</v>
      </c>
      <c r="M17" s="31">
        <v>0.12945999999999999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2042.75</v>
      </c>
      <c r="D18" s="38">
        <v>2037.0166666666667</v>
      </c>
      <c r="E18" s="38">
        <v>2021.5333333333333</v>
      </c>
      <c r="F18" s="38">
        <v>2000.3166666666666</v>
      </c>
      <c r="G18" s="38">
        <v>1984.8333333333333</v>
      </c>
      <c r="H18" s="38">
        <v>2058.2333333333336</v>
      </c>
      <c r="I18" s="38">
        <v>2073.7166666666662</v>
      </c>
      <c r="J18" s="38">
        <v>2094.9333333333334</v>
      </c>
      <c r="K18" s="31">
        <v>2052.5</v>
      </c>
      <c r="L18" s="31">
        <v>2015.8</v>
      </c>
      <c r="M18" s="31">
        <v>5.2551300000000003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2541.8000000000002</v>
      </c>
      <c r="D19" s="38">
        <v>2533.9</v>
      </c>
      <c r="E19" s="38">
        <v>2509.9</v>
      </c>
      <c r="F19" s="38">
        <v>2478</v>
      </c>
      <c r="G19" s="38">
        <v>2454</v>
      </c>
      <c r="H19" s="38">
        <v>2565.8000000000002</v>
      </c>
      <c r="I19" s="38">
        <v>2589.8000000000002</v>
      </c>
      <c r="J19" s="38">
        <v>2621.7000000000003</v>
      </c>
      <c r="K19" s="31">
        <v>2557.9</v>
      </c>
      <c r="L19" s="31">
        <v>2502</v>
      </c>
      <c r="M19" s="31">
        <v>32.940559999999998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1012.55</v>
      </c>
      <c r="D20" s="38">
        <v>1027.6500000000001</v>
      </c>
      <c r="E20" s="38">
        <v>993.05000000000018</v>
      </c>
      <c r="F20" s="38">
        <v>973.55000000000007</v>
      </c>
      <c r="G20" s="38">
        <v>938.95000000000016</v>
      </c>
      <c r="H20" s="38">
        <v>1047.1500000000001</v>
      </c>
      <c r="I20" s="38">
        <v>1081.75</v>
      </c>
      <c r="J20" s="38">
        <v>1101.2500000000002</v>
      </c>
      <c r="K20" s="31">
        <v>1062.25</v>
      </c>
      <c r="L20" s="31">
        <v>1008.15</v>
      </c>
      <c r="M20" s="31">
        <v>9.2437799999999992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775.25</v>
      </c>
      <c r="D21" s="38">
        <v>774.63333333333333</v>
      </c>
      <c r="E21" s="38">
        <v>769.36666666666667</v>
      </c>
      <c r="F21" s="38">
        <v>763.48333333333335</v>
      </c>
      <c r="G21" s="38">
        <v>758.2166666666667</v>
      </c>
      <c r="H21" s="38">
        <v>780.51666666666665</v>
      </c>
      <c r="I21" s="38">
        <v>785.7833333333333</v>
      </c>
      <c r="J21" s="38">
        <v>791.66666666666663</v>
      </c>
      <c r="K21" s="31">
        <v>779.9</v>
      </c>
      <c r="L21" s="31">
        <v>768.75</v>
      </c>
      <c r="M21" s="31">
        <v>27.586189999999998</v>
      </c>
      <c r="N21" s="1"/>
      <c r="O21" s="1"/>
    </row>
    <row r="22" spans="1:15" ht="12" customHeight="1">
      <c r="A22" s="33">
        <v>12</v>
      </c>
      <c r="B22" s="58" t="s">
        <v>860</v>
      </c>
      <c r="C22" s="31">
        <v>278.5</v>
      </c>
      <c r="D22" s="38">
        <v>279.40000000000003</v>
      </c>
      <c r="E22" s="38">
        <v>274.30000000000007</v>
      </c>
      <c r="F22" s="38">
        <v>270.10000000000002</v>
      </c>
      <c r="G22" s="38">
        <v>265.00000000000006</v>
      </c>
      <c r="H22" s="38">
        <v>283.60000000000008</v>
      </c>
      <c r="I22" s="38">
        <v>288.7000000000001</v>
      </c>
      <c r="J22" s="38">
        <v>292.90000000000009</v>
      </c>
      <c r="K22" s="31">
        <v>284.5</v>
      </c>
      <c r="L22" s="31">
        <v>275.2</v>
      </c>
      <c r="M22" s="31">
        <v>102.93961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649.65</v>
      </c>
      <c r="D23" s="38">
        <v>651.86666666666667</v>
      </c>
      <c r="E23" s="38">
        <v>641.7833333333333</v>
      </c>
      <c r="F23" s="38">
        <v>633.91666666666663</v>
      </c>
      <c r="G23" s="38">
        <v>623.83333333333326</v>
      </c>
      <c r="H23" s="38">
        <v>659.73333333333335</v>
      </c>
      <c r="I23" s="38">
        <v>669.81666666666661</v>
      </c>
      <c r="J23" s="38">
        <v>677.68333333333339</v>
      </c>
      <c r="K23" s="31">
        <v>661.95</v>
      </c>
      <c r="L23" s="31">
        <v>644</v>
      </c>
      <c r="M23" s="31">
        <v>4.4763099999999998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796.65</v>
      </c>
      <c r="D24" s="38">
        <v>796.48333333333323</v>
      </c>
      <c r="E24" s="38">
        <v>788.51666666666642</v>
      </c>
      <c r="F24" s="38">
        <v>780.38333333333321</v>
      </c>
      <c r="G24" s="38">
        <v>772.4166666666664</v>
      </c>
      <c r="H24" s="38">
        <v>804.61666666666645</v>
      </c>
      <c r="I24" s="38">
        <v>812.58333333333337</v>
      </c>
      <c r="J24" s="38">
        <v>820.71666666666647</v>
      </c>
      <c r="K24" s="31">
        <v>804.45</v>
      </c>
      <c r="L24" s="31">
        <v>788.35</v>
      </c>
      <c r="M24" s="31">
        <v>54.548459999999999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398.1</v>
      </c>
      <c r="D25" s="38">
        <v>399</v>
      </c>
      <c r="E25" s="38">
        <v>396</v>
      </c>
      <c r="F25" s="38">
        <v>393.9</v>
      </c>
      <c r="G25" s="38">
        <v>390.9</v>
      </c>
      <c r="H25" s="38">
        <v>401.1</v>
      </c>
      <c r="I25" s="38">
        <v>404.1</v>
      </c>
      <c r="J25" s="38">
        <v>406.20000000000005</v>
      </c>
      <c r="K25" s="31">
        <v>402</v>
      </c>
      <c r="L25" s="31">
        <v>396.9</v>
      </c>
      <c r="M25" s="31">
        <v>8.1249500000000001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188.5</v>
      </c>
      <c r="D26" s="38">
        <v>189.96666666666667</v>
      </c>
      <c r="E26" s="38">
        <v>185.03333333333333</v>
      </c>
      <c r="F26" s="38">
        <v>181.56666666666666</v>
      </c>
      <c r="G26" s="38">
        <v>176.63333333333333</v>
      </c>
      <c r="H26" s="38">
        <v>193.43333333333334</v>
      </c>
      <c r="I26" s="38">
        <v>198.36666666666667</v>
      </c>
      <c r="J26" s="38">
        <v>201.83333333333334</v>
      </c>
      <c r="K26" s="31">
        <v>194.9</v>
      </c>
      <c r="L26" s="31">
        <v>186.5</v>
      </c>
      <c r="M26" s="31">
        <v>43.125100000000003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209.8</v>
      </c>
      <c r="D27" s="38">
        <v>212.9</v>
      </c>
      <c r="E27" s="38">
        <v>200.9</v>
      </c>
      <c r="F27" s="38">
        <v>192</v>
      </c>
      <c r="G27" s="38">
        <v>180</v>
      </c>
      <c r="H27" s="38">
        <v>221.8</v>
      </c>
      <c r="I27" s="38">
        <v>233.8</v>
      </c>
      <c r="J27" s="38">
        <v>242.70000000000002</v>
      </c>
      <c r="K27" s="31">
        <v>224.9</v>
      </c>
      <c r="L27" s="31">
        <v>204</v>
      </c>
      <c r="M27" s="31">
        <v>84.576300000000003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381.1</v>
      </c>
      <c r="D28" s="38">
        <v>382.34999999999997</v>
      </c>
      <c r="E28" s="38">
        <v>378.24999999999994</v>
      </c>
      <c r="F28" s="38">
        <v>375.4</v>
      </c>
      <c r="G28" s="38">
        <v>371.29999999999995</v>
      </c>
      <c r="H28" s="38">
        <v>385.19999999999993</v>
      </c>
      <c r="I28" s="38">
        <v>389.29999999999995</v>
      </c>
      <c r="J28" s="38">
        <v>392.14999999999992</v>
      </c>
      <c r="K28" s="31">
        <v>386.45</v>
      </c>
      <c r="L28" s="31">
        <v>379.5</v>
      </c>
      <c r="M28" s="31">
        <v>1.4655199999999999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1039.5</v>
      </c>
      <c r="D29" s="38">
        <v>1041.95</v>
      </c>
      <c r="E29" s="38">
        <v>1027.2</v>
      </c>
      <c r="F29" s="38">
        <v>1014.9000000000001</v>
      </c>
      <c r="G29" s="38">
        <v>1000.1500000000001</v>
      </c>
      <c r="H29" s="38">
        <v>1054.25</v>
      </c>
      <c r="I29" s="38">
        <v>1069</v>
      </c>
      <c r="J29" s="38">
        <v>1081.3</v>
      </c>
      <c r="K29" s="31">
        <v>1056.7</v>
      </c>
      <c r="L29" s="31">
        <v>1029.6500000000001</v>
      </c>
      <c r="M29" s="31">
        <v>0.46183000000000002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1109.3499999999999</v>
      </c>
      <c r="D30" s="38">
        <v>1119.0833333333333</v>
      </c>
      <c r="E30" s="38">
        <v>1095.2666666666664</v>
      </c>
      <c r="F30" s="38">
        <v>1081.1833333333332</v>
      </c>
      <c r="G30" s="38">
        <v>1057.3666666666663</v>
      </c>
      <c r="H30" s="38">
        <v>1133.1666666666665</v>
      </c>
      <c r="I30" s="38">
        <v>1156.9833333333336</v>
      </c>
      <c r="J30" s="38">
        <v>1171.0666666666666</v>
      </c>
      <c r="K30" s="31">
        <v>1142.9000000000001</v>
      </c>
      <c r="L30" s="31">
        <v>1105</v>
      </c>
      <c r="M30" s="31">
        <v>2.7720099999999999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3412.65</v>
      </c>
      <c r="D31" s="38">
        <v>3424.9500000000003</v>
      </c>
      <c r="E31" s="38">
        <v>3385.1000000000004</v>
      </c>
      <c r="F31" s="38">
        <v>3357.55</v>
      </c>
      <c r="G31" s="38">
        <v>3317.7000000000003</v>
      </c>
      <c r="H31" s="38">
        <v>3452.5000000000005</v>
      </c>
      <c r="I31" s="38">
        <v>3492.35</v>
      </c>
      <c r="J31" s="38">
        <v>3519.9000000000005</v>
      </c>
      <c r="K31" s="31">
        <v>3464.8</v>
      </c>
      <c r="L31" s="31">
        <v>3397.4</v>
      </c>
      <c r="M31" s="31">
        <v>0.49908000000000002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1747</v>
      </c>
      <c r="D32" s="38">
        <v>1744.0833333333333</v>
      </c>
      <c r="E32" s="38">
        <v>1724.4666666666665</v>
      </c>
      <c r="F32" s="38">
        <v>1701.9333333333332</v>
      </c>
      <c r="G32" s="38">
        <v>1682.3166666666664</v>
      </c>
      <c r="H32" s="38">
        <v>1766.6166666666666</v>
      </c>
      <c r="I32" s="38">
        <v>1786.2333333333333</v>
      </c>
      <c r="J32" s="38">
        <v>1808.7666666666667</v>
      </c>
      <c r="K32" s="31">
        <v>1763.7</v>
      </c>
      <c r="L32" s="31">
        <v>1721.55</v>
      </c>
      <c r="M32" s="31">
        <v>2.7887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780.4</v>
      </c>
      <c r="D33" s="38">
        <v>776.48333333333323</v>
      </c>
      <c r="E33" s="38">
        <v>756.66666666666652</v>
      </c>
      <c r="F33" s="38">
        <v>732.93333333333328</v>
      </c>
      <c r="G33" s="38">
        <v>713.11666666666656</v>
      </c>
      <c r="H33" s="38">
        <v>800.21666666666647</v>
      </c>
      <c r="I33" s="38">
        <v>820.0333333333333</v>
      </c>
      <c r="J33" s="38">
        <v>843.76666666666642</v>
      </c>
      <c r="K33" s="31">
        <v>796.3</v>
      </c>
      <c r="L33" s="31">
        <v>752.75</v>
      </c>
      <c r="M33" s="31">
        <v>5.3791900000000004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4099</v>
      </c>
      <c r="D34" s="38">
        <v>4071.0666666666671</v>
      </c>
      <c r="E34" s="38">
        <v>4032.1333333333341</v>
      </c>
      <c r="F34" s="38">
        <v>3965.2666666666669</v>
      </c>
      <c r="G34" s="38">
        <v>3926.3333333333339</v>
      </c>
      <c r="H34" s="38">
        <v>4137.9333333333343</v>
      </c>
      <c r="I34" s="38">
        <v>4176.8666666666677</v>
      </c>
      <c r="J34" s="38">
        <v>4243.7333333333345</v>
      </c>
      <c r="K34" s="31">
        <v>4110</v>
      </c>
      <c r="L34" s="31">
        <v>4004.2</v>
      </c>
      <c r="M34" s="31">
        <v>2.9802300000000002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2422.6</v>
      </c>
      <c r="D35" s="38">
        <v>2419.5166666666664</v>
      </c>
      <c r="E35" s="38">
        <v>2403.083333333333</v>
      </c>
      <c r="F35" s="38">
        <v>2383.5666666666666</v>
      </c>
      <c r="G35" s="38">
        <v>2367.1333333333332</v>
      </c>
      <c r="H35" s="38">
        <v>2439.0333333333328</v>
      </c>
      <c r="I35" s="38">
        <v>2455.4666666666662</v>
      </c>
      <c r="J35" s="38">
        <v>2474.9833333333327</v>
      </c>
      <c r="K35" s="31">
        <v>2435.9499999999998</v>
      </c>
      <c r="L35" s="31">
        <v>2400</v>
      </c>
      <c r="M35" s="31">
        <v>0.17358999999999999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626.15</v>
      </c>
      <c r="D36" s="38">
        <v>627.1</v>
      </c>
      <c r="E36" s="38">
        <v>622.45000000000005</v>
      </c>
      <c r="F36" s="38">
        <v>618.75</v>
      </c>
      <c r="G36" s="38">
        <v>614.1</v>
      </c>
      <c r="H36" s="38">
        <v>630.80000000000007</v>
      </c>
      <c r="I36" s="38">
        <v>635.44999999999993</v>
      </c>
      <c r="J36" s="38">
        <v>639.15000000000009</v>
      </c>
      <c r="K36" s="31">
        <v>631.75</v>
      </c>
      <c r="L36" s="31">
        <v>623.4</v>
      </c>
      <c r="M36" s="31">
        <v>8.5918200000000002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2504.25</v>
      </c>
      <c r="D37" s="38">
        <v>2519.7166666666667</v>
      </c>
      <c r="E37" s="38">
        <v>2404.5333333333333</v>
      </c>
      <c r="F37" s="38">
        <v>2304.8166666666666</v>
      </c>
      <c r="G37" s="38">
        <v>2189.6333333333332</v>
      </c>
      <c r="H37" s="38">
        <v>2619.4333333333334</v>
      </c>
      <c r="I37" s="38">
        <v>2734.6166666666668</v>
      </c>
      <c r="J37" s="38">
        <v>2834.3333333333335</v>
      </c>
      <c r="K37" s="31">
        <v>2634.9</v>
      </c>
      <c r="L37" s="31">
        <v>2420</v>
      </c>
      <c r="M37" s="31">
        <v>8.5193200000000004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471.75</v>
      </c>
      <c r="D38" s="38">
        <v>473.11666666666662</v>
      </c>
      <c r="E38" s="38">
        <v>468.73333333333323</v>
      </c>
      <c r="F38" s="38">
        <v>465.71666666666664</v>
      </c>
      <c r="G38" s="38">
        <v>461.33333333333326</v>
      </c>
      <c r="H38" s="38">
        <v>476.13333333333321</v>
      </c>
      <c r="I38" s="38">
        <v>480.51666666666654</v>
      </c>
      <c r="J38" s="38">
        <v>483.53333333333319</v>
      </c>
      <c r="K38" s="31">
        <v>477.5</v>
      </c>
      <c r="L38" s="31">
        <v>470.1</v>
      </c>
      <c r="M38" s="31">
        <v>29.945180000000001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1503.95</v>
      </c>
      <c r="D39" s="38">
        <v>1505.8666666666668</v>
      </c>
      <c r="E39" s="38">
        <v>1493.7833333333335</v>
      </c>
      <c r="F39" s="38">
        <v>1483.6166666666668</v>
      </c>
      <c r="G39" s="38">
        <v>1471.5333333333335</v>
      </c>
      <c r="H39" s="38">
        <v>1516.0333333333335</v>
      </c>
      <c r="I39" s="38">
        <v>1528.1166666666666</v>
      </c>
      <c r="J39" s="38">
        <v>1538.2833333333335</v>
      </c>
      <c r="K39" s="31">
        <v>1517.95</v>
      </c>
      <c r="L39" s="31">
        <v>1495.7</v>
      </c>
      <c r="M39" s="31">
        <v>2.0355799999999999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930.15</v>
      </c>
      <c r="D40" s="38">
        <v>931.4</v>
      </c>
      <c r="E40" s="38">
        <v>922.8</v>
      </c>
      <c r="F40" s="38">
        <v>915.44999999999993</v>
      </c>
      <c r="G40" s="38">
        <v>906.84999999999991</v>
      </c>
      <c r="H40" s="38">
        <v>938.75</v>
      </c>
      <c r="I40" s="38">
        <v>947.35000000000014</v>
      </c>
      <c r="J40" s="38">
        <v>954.7</v>
      </c>
      <c r="K40" s="31">
        <v>940</v>
      </c>
      <c r="L40" s="31">
        <v>924.05</v>
      </c>
      <c r="M40" s="31">
        <v>0.34000999999999998</v>
      </c>
      <c r="N40" s="1"/>
      <c r="O40" s="1"/>
    </row>
    <row r="41" spans="1:15" ht="12.75" customHeight="1">
      <c r="A41" s="33">
        <v>31</v>
      </c>
      <c r="B41" s="58" t="s">
        <v>862</v>
      </c>
      <c r="C41" s="31">
        <v>3655.9</v>
      </c>
      <c r="D41" s="38">
        <v>3661.6999999999994</v>
      </c>
      <c r="E41" s="38">
        <v>3613.3999999999987</v>
      </c>
      <c r="F41" s="38">
        <v>3570.8999999999992</v>
      </c>
      <c r="G41" s="38">
        <v>3522.5999999999985</v>
      </c>
      <c r="H41" s="38">
        <v>3704.1999999999989</v>
      </c>
      <c r="I41" s="38">
        <v>3752.4999999999991</v>
      </c>
      <c r="J41" s="38">
        <v>3794.9999999999991</v>
      </c>
      <c r="K41" s="31">
        <v>3710</v>
      </c>
      <c r="L41" s="31">
        <v>3619.2</v>
      </c>
      <c r="M41" s="31">
        <v>0.65769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1528.05</v>
      </c>
      <c r="D42" s="38">
        <v>1527.8500000000001</v>
      </c>
      <c r="E42" s="38">
        <v>1514.7000000000003</v>
      </c>
      <c r="F42" s="38">
        <v>1501.3500000000001</v>
      </c>
      <c r="G42" s="38">
        <v>1488.2000000000003</v>
      </c>
      <c r="H42" s="38">
        <v>1541.2000000000003</v>
      </c>
      <c r="I42" s="38">
        <v>1554.3500000000004</v>
      </c>
      <c r="J42" s="38">
        <v>1567.7000000000003</v>
      </c>
      <c r="K42" s="31">
        <v>1541</v>
      </c>
      <c r="L42" s="31">
        <v>1514.5</v>
      </c>
      <c r="M42" s="31">
        <v>2.80966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4980.3</v>
      </c>
      <c r="D43" s="38">
        <v>4993.583333333333</v>
      </c>
      <c r="E43" s="38">
        <v>4950.7166666666662</v>
      </c>
      <c r="F43" s="38">
        <v>4921.1333333333332</v>
      </c>
      <c r="G43" s="38">
        <v>4878.2666666666664</v>
      </c>
      <c r="H43" s="38">
        <v>5023.1666666666661</v>
      </c>
      <c r="I43" s="38">
        <v>5066.0333333333328</v>
      </c>
      <c r="J43" s="38">
        <v>5095.6166666666659</v>
      </c>
      <c r="K43" s="31">
        <v>5036.45</v>
      </c>
      <c r="L43" s="31">
        <v>4964</v>
      </c>
      <c r="M43" s="31">
        <v>3.58846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437.3</v>
      </c>
      <c r="D44" s="38">
        <v>435.43333333333339</v>
      </c>
      <c r="E44" s="38">
        <v>429.96666666666681</v>
      </c>
      <c r="F44" s="38">
        <v>422.63333333333344</v>
      </c>
      <c r="G44" s="38">
        <v>417.16666666666686</v>
      </c>
      <c r="H44" s="38">
        <v>442.76666666666677</v>
      </c>
      <c r="I44" s="38">
        <v>448.23333333333335</v>
      </c>
      <c r="J44" s="38">
        <v>455.56666666666672</v>
      </c>
      <c r="K44" s="31">
        <v>440.9</v>
      </c>
      <c r="L44" s="31">
        <v>428.1</v>
      </c>
      <c r="M44" s="31">
        <v>22.11786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266.39999999999998</v>
      </c>
      <c r="D45" s="38">
        <v>267.40000000000003</v>
      </c>
      <c r="E45" s="38">
        <v>264.30000000000007</v>
      </c>
      <c r="F45" s="38">
        <v>262.20000000000005</v>
      </c>
      <c r="G45" s="38">
        <v>259.10000000000008</v>
      </c>
      <c r="H45" s="38">
        <v>269.50000000000006</v>
      </c>
      <c r="I45" s="38">
        <v>272.60000000000008</v>
      </c>
      <c r="J45" s="38">
        <v>274.70000000000005</v>
      </c>
      <c r="K45" s="31">
        <v>270.5</v>
      </c>
      <c r="L45" s="31">
        <v>265.3</v>
      </c>
      <c r="M45" s="31">
        <v>3.0539999999999998</v>
      </c>
      <c r="N45" s="1"/>
      <c r="O45" s="1"/>
    </row>
    <row r="46" spans="1:15" ht="12.75" customHeight="1">
      <c r="A46" s="33">
        <v>36</v>
      </c>
      <c r="B46" s="58" t="s">
        <v>861</v>
      </c>
      <c r="C46" s="31">
        <v>515.54999999999995</v>
      </c>
      <c r="D46" s="38">
        <v>515.68333333333328</v>
      </c>
      <c r="E46" s="38">
        <v>509.41666666666652</v>
      </c>
      <c r="F46" s="38">
        <v>503.28333333333325</v>
      </c>
      <c r="G46" s="38">
        <v>497.01666666666648</v>
      </c>
      <c r="H46" s="38">
        <v>521.81666666666661</v>
      </c>
      <c r="I46" s="38">
        <v>528.08333333333326</v>
      </c>
      <c r="J46" s="38">
        <v>534.21666666666658</v>
      </c>
      <c r="K46" s="31">
        <v>521.95000000000005</v>
      </c>
      <c r="L46" s="31">
        <v>509.55</v>
      </c>
      <c r="M46" s="31">
        <v>2.1947800000000002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533.79999999999995</v>
      </c>
      <c r="D47" s="38">
        <v>534.74999999999989</v>
      </c>
      <c r="E47" s="38">
        <v>529.8499999999998</v>
      </c>
      <c r="F47" s="38">
        <v>525.89999999999986</v>
      </c>
      <c r="G47" s="38">
        <v>520.99999999999977</v>
      </c>
      <c r="H47" s="38">
        <v>538.69999999999982</v>
      </c>
      <c r="I47" s="38">
        <v>543.59999999999991</v>
      </c>
      <c r="J47" s="38">
        <v>547.54999999999984</v>
      </c>
      <c r="K47" s="31">
        <v>539.65</v>
      </c>
      <c r="L47" s="31">
        <v>530.79999999999995</v>
      </c>
      <c r="M47" s="31">
        <v>0.75521000000000005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182.5</v>
      </c>
      <c r="D48" s="38">
        <v>182.41666666666666</v>
      </c>
      <c r="E48" s="38">
        <v>180.63333333333333</v>
      </c>
      <c r="F48" s="38">
        <v>178.76666666666668</v>
      </c>
      <c r="G48" s="38">
        <v>176.98333333333335</v>
      </c>
      <c r="H48" s="38">
        <v>184.2833333333333</v>
      </c>
      <c r="I48" s="38">
        <v>186.06666666666666</v>
      </c>
      <c r="J48" s="38">
        <v>187.93333333333328</v>
      </c>
      <c r="K48" s="31">
        <v>184.2</v>
      </c>
      <c r="L48" s="31">
        <v>180.55</v>
      </c>
      <c r="M48" s="31">
        <v>86.495800000000003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3339.65</v>
      </c>
      <c r="D49" s="38">
        <v>3345.3166666666671</v>
      </c>
      <c r="E49" s="38">
        <v>3317.3333333333339</v>
      </c>
      <c r="F49" s="38">
        <v>3295.0166666666669</v>
      </c>
      <c r="G49" s="38">
        <v>3267.0333333333338</v>
      </c>
      <c r="H49" s="38">
        <v>3367.6333333333341</v>
      </c>
      <c r="I49" s="38">
        <v>3395.6166666666668</v>
      </c>
      <c r="J49" s="38">
        <v>3417.9333333333343</v>
      </c>
      <c r="K49" s="31">
        <v>3373.3</v>
      </c>
      <c r="L49" s="31">
        <v>3323</v>
      </c>
      <c r="M49" s="31">
        <v>5.1924799999999998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319.8</v>
      </c>
      <c r="D50" s="38">
        <v>318.95</v>
      </c>
      <c r="E50" s="38">
        <v>315.59999999999997</v>
      </c>
      <c r="F50" s="38">
        <v>311.39999999999998</v>
      </c>
      <c r="G50" s="38">
        <v>308.04999999999995</v>
      </c>
      <c r="H50" s="38">
        <v>323.14999999999998</v>
      </c>
      <c r="I50" s="38">
        <v>326.5</v>
      </c>
      <c r="J50" s="38">
        <v>330.7</v>
      </c>
      <c r="K50" s="31">
        <v>322.3</v>
      </c>
      <c r="L50" s="31">
        <v>314.75</v>
      </c>
      <c r="M50" s="31">
        <v>1.6408700000000001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2025.65</v>
      </c>
      <c r="D51" s="38">
        <v>2028.8833333333332</v>
      </c>
      <c r="E51" s="38">
        <v>1999.7666666666664</v>
      </c>
      <c r="F51" s="38">
        <v>1973.8833333333332</v>
      </c>
      <c r="G51" s="38">
        <v>1944.7666666666664</v>
      </c>
      <c r="H51" s="38">
        <v>2054.7666666666664</v>
      </c>
      <c r="I51" s="38">
        <v>2083.8833333333332</v>
      </c>
      <c r="J51" s="38">
        <v>2109.7666666666664</v>
      </c>
      <c r="K51" s="31">
        <v>2058</v>
      </c>
      <c r="L51" s="31">
        <v>2003</v>
      </c>
      <c r="M51" s="31">
        <v>11.41954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7078.05</v>
      </c>
      <c r="D52" s="38">
        <v>7065.3833333333341</v>
      </c>
      <c r="E52" s="38">
        <v>7012.6666666666679</v>
      </c>
      <c r="F52" s="38">
        <v>6947.2833333333338</v>
      </c>
      <c r="G52" s="38">
        <v>6894.5666666666675</v>
      </c>
      <c r="H52" s="38">
        <v>7130.7666666666682</v>
      </c>
      <c r="I52" s="38">
        <v>7183.4833333333336</v>
      </c>
      <c r="J52" s="38">
        <v>7248.8666666666686</v>
      </c>
      <c r="K52" s="31">
        <v>7118.1</v>
      </c>
      <c r="L52" s="31">
        <v>7000</v>
      </c>
      <c r="M52" s="31">
        <v>0.36148999999999998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738.9</v>
      </c>
      <c r="D53" s="38">
        <v>737.11666666666667</v>
      </c>
      <c r="E53" s="38">
        <v>731.18333333333339</v>
      </c>
      <c r="F53" s="38">
        <v>723.4666666666667</v>
      </c>
      <c r="G53" s="38">
        <v>717.53333333333342</v>
      </c>
      <c r="H53" s="38">
        <v>744.83333333333337</v>
      </c>
      <c r="I53" s="38">
        <v>750.76666666666654</v>
      </c>
      <c r="J53" s="38">
        <v>758.48333333333335</v>
      </c>
      <c r="K53" s="31">
        <v>743.05</v>
      </c>
      <c r="L53" s="31">
        <v>729.4</v>
      </c>
      <c r="M53" s="31">
        <v>12.947939999999999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841.55</v>
      </c>
      <c r="D54" s="38">
        <v>842.98333333333323</v>
      </c>
      <c r="E54" s="38">
        <v>830.56666666666649</v>
      </c>
      <c r="F54" s="38">
        <v>819.58333333333326</v>
      </c>
      <c r="G54" s="38">
        <v>807.16666666666652</v>
      </c>
      <c r="H54" s="38">
        <v>853.96666666666647</v>
      </c>
      <c r="I54" s="38">
        <v>866.38333333333321</v>
      </c>
      <c r="J54" s="38">
        <v>877.36666666666645</v>
      </c>
      <c r="K54" s="31">
        <v>855.4</v>
      </c>
      <c r="L54" s="31">
        <v>832</v>
      </c>
      <c r="M54" s="31">
        <v>19.200510000000001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401.25</v>
      </c>
      <c r="D55" s="38">
        <v>403.75</v>
      </c>
      <c r="E55" s="38">
        <v>395.95</v>
      </c>
      <c r="F55" s="38">
        <v>390.65</v>
      </c>
      <c r="G55" s="38">
        <v>382.84999999999997</v>
      </c>
      <c r="H55" s="38">
        <v>409.05</v>
      </c>
      <c r="I55" s="38">
        <v>416.84999999999997</v>
      </c>
      <c r="J55" s="38">
        <v>422.15000000000003</v>
      </c>
      <c r="K55" s="31">
        <v>411.55</v>
      </c>
      <c r="L55" s="31">
        <v>398.45</v>
      </c>
      <c r="M55" s="31">
        <v>1.22786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3652.1</v>
      </c>
      <c r="D56" s="38">
        <v>3664.0333333333333</v>
      </c>
      <c r="E56" s="38">
        <v>3628.0666666666666</v>
      </c>
      <c r="F56" s="38">
        <v>3604.0333333333333</v>
      </c>
      <c r="G56" s="38">
        <v>3568.0666666666666</v>
      </c>
      <c r="H56" s="38">
        <v>3688.0666666666666</v>
      </c>
      <c r="I56" s="38">
        <v>3724.0333333333328</v>
      </c>
      <c r="J56" s="38">
        <v>3748.0666666666666</v>
      </c>
      <c r="K56" s="31">
        <v>3700</v>
      </c>
      <c r="L56" s="31">
        <v>3640</v>
      </c>
      <c r="M56" s="31">
        <v>4.8285099999999996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952.25</v>
      </c>
      <c r="D57" s="38">
        <v>947.25</v>
      </c>
      <c r="E57" s="38">
        <v>939.65</v>
      </c>
      <c r="F57" s="38">
        <v>927.05</v>
      </c>
      <c r="G57" s="38">
        <v>919.44999999999993</v>
      </c>
      <c r="H57" s="38">
        <v>959.85</v>
      </c>
      <c r="I57" s="38">
        <v>967.44999999999993</v>
      </c>
      <c r="J57" s="38">
        <v>980.05000000000007</v>
      </c>
      <c r="K57" s="31">
        <v>954.85</v>
      </c>
      <c r="L57" s="31">
        <v>934.65</v>
      </c>
      <c r="M57" s="31">
        <v>123.76085999999999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4712</v>
      </c>
      <c r="D58" s="38">
        <v>4758.7333333333336</v>
      </c>
      <c r="E58" s="38">
        <v>4653.2666666666673</v>
      </c>
      <c r="F58" s="38">
        <v>4594.5333333333338</v>
      </c>
      <c r="G58" s="38">
        <v>4489.0666666666675</v>
      </c>
      <c r="H58" s="38">
        <v>4817.4666666666672</v>
      </c>
      <c r="I58" s="38">
        <v>4922.9333333333343</v>
      </c>
      <c r="J58" s="38">
        <v>4981.666666666667</v>
      </c>
      <c r="K58" s="31">
        <v>4864.2</v>
      </c>
      <c r="L58" s="31">
        <v>4700</v>
      </c>
      <c r="M58" s="31">
        <v>4.5135300000000003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7148.7</v>
      </c>
      <c r="D59" s="38">
        <v>7141.666666666667</v>
      </c>
      <c r="E59" s="38">
        <v>7078.3333333333339</v>
      </c>
      <c r="F59" s="38">
        <v>7007.9666666666672</v>
      </c>
      <c r="G59" s="38">
        <v>6944.6333333333341</v>
      </c>
      <c r="H59" s="38">
        <v>7212.0333333333338</v>
      </c>
      <c r="I59" s="38">
        <v>7275.3666666666677</v>
      </c>
      <c r="J59" s="38">
        <v>7345.7333333333336</v>
      </c>
      <c r="K59" s="31">
        <v>7205</v>
      </c>
      <c r="L59" s="31">
        <v>7071.3</v>
      </c>
      <c r="M59" s="31">
        <v>7.3134899999999998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1486.3</v>
      </c>
      <c r="D60" s="38">
        <v>1488.1333333333332</v>
      </c>
      <c r="E60" s="38">
        <v>1468.9166666666665</v>
      </c>
      <c r="F60" s="38">
        <v>1451.5333333333333</v>
      </c>
      <c r="G60" s="38">
        <v>1432.3166666666666</v>
      </c>
      <c r="H60" s="38">
        <v>1505.5166666666664</v>
      </c>
      <c r="I60" s="38">
        <v>1524.7333333333331</v>
      </c>
      <c r="J60" s="38">
        <v>1542.1166666666663</v>
      </c>
      <c r="K60" s="31">
        <v>1507.35</v>
      </c>
      <c r="L60" s="31">
        <v>1470.75</v>
      </c>
      <c r="M60" s="31">
        <v>27.036069999999999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7394.55</v>
      </c>
      <c r="D61" s="38">
        <v>7421.1833333333334</v>
      </c>
      <c r="E61" s="38">
        <v>7343.3666666666668</v>
      </c>
      <c r="F61" s="38">
        <v>7292.1833333333334</v>
      </c>
      <c r="G61" s="38">
        <v>7214.3666666666668</v>
      </c>
      <c r="H61" s="38">
        <v>7472.3666666666668</v>
      </c>
      <c r="I61" s="38">
        <v>7550.1833333333343</v>
      </c>
      <c r="J61" s="38">
        <v>7601.3666666666668</v>
      </c>
      <c r="K61" s="31">
        <v>7499</v>
      </c>
      <c r="L61" s="31">
        <v>7370</v>
      </c>
      <c r="M61" s="31">
        <v>0.11767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2233.1999999999998</v>
      </c>
      <c r="D62" s="38">
        <v>2239.9333333333334</v>
      </c>
      <c r="E62" s="38">
        <v>2215.2166666666667</v>
      </c>
      <c r="F62" s="38">
        <v>2197.2333333333331</v>
      </c>
      <c r="G62" s="38">
        <v>2172.5166666666664</v>
      </c>
      <c r="H62" s="38">
        <v>2257.916666666667</v>
      </c>
      <c r="I62" s="38">
        <v>2282.6333333333341</v>
      </c>
      <c r="J62" s="38">
        <v>2300.6166666666672</v>
      </c>
      <c r="K62" s="31">
        <v>2264.65</v>
      </c>
      <c r="L62" s="31">
        <v>2221.9499999999998</v>
      </c>
      <c r="M62" s="31">
        <v>0.42901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2482.5500000000002</v>
      </c>
      <c r="D63" s="38">
        <v>2488.1666666666665</v>
      </c>
      <c r="E63" s="38">
        <v>2465.3833333333332</v>
      </c>
      <c r="F63" s="38">
        <v>2448.2166666666667</v>
      </c>
      <c r="G63" s="38">
        <v>2425.4333333333334</v>
      </c>
      <c r="H63" s="38">
        <v>2505.333333333333</v>
      </c>
      <c r="I63" s="38">
        <v>2528.1166666666668</v>
      </c>
      <c r="J63" s="38">
        <v>2545.2833333333328</v>
      </c>
      <c r="K63" s="31">
        <v>2510.9499999999998</v>
      </c>
      <c r="L63" s="31">
        <v>2471</v>
      </c>
      <c r="M63" s="31">
        <v>1.49437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412.7</v>
      </c>
      <c r="D64" s="38">
        <v>411.45</v>
      </c>
      <c r="E64" s="38">
        <v>407.9</v>
      </c>
      <c r="F64" s="38">
        <v>403.09999999999997</v>
      </c>
      <c r="G64" s="38">
        <v>399.54999999999995</v>
      </c>
      <c r="H64" s="38">
        <v>416.25</v>
      </c>
      <c r="I64" s="38">
        <v>419.80000000000007</v>
      </c>
      <c r="J64" s="38">
        <v>424.6</v>
      </c>
      <c r="K64" s="31">
        <v>415</v>
      </c>
      <c r="L64" s="31">
        <v>406.65</v>
      </c>
      <c r="M64" s="31">
        <v>20.48706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228.1</v>
      </c>
      <c r="D65" s="38">
        <v>228</v>
      </c>
      <c r="E65" s="38">
        <v>226</v>
      </c>
      <c r="F65" s="38">
        <v>223.9</v>
      </c>
      <c r="G65" s="38">
        <v>221.9</v>
      </c>
      <c r="H65" s="38">
        <v>230.1</v>
      </c>
      <c r="I65" s="38">
        <v>232.1</v>
      </c>
      <c r="J65" s="38">
        <v>234.2</v>
      </c>
      <c r="K65" s="31">
        <v>230</v>
      </c>
      <c r="L65" s="31">
        <v>225.9</v>
      </c>
      <c r="M65" s="31">
        <v>92.011700000000005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191.35</v>
      </c>
      <c r="D66" s="38">
        <v>192.36666666666667</v>
      </c>
      <c r="E66" s="38">
        <v>188.58333333333334</v>
      </c>
      <c r="F66" s="38">
        <v>185.81666666666666</v>
      </c>
      <c r="G66" s="38">
        <v>182.03333333333333</v>
      </c>
      <c r="H66" s="38">
        <v>195.13333333333335</v>
      </c>
      <c r="I66" s="38">
        <v>198.91666666666666</v>
      </c>
      <c r="J66" s="38">
        <v>201.68333333333337</v>
      </c>
      <c r="K66" s="31">
        <v>196.15</v>
      </c>
      <c r="L66" s="31">
        <v>189.6</v>
      </c>
      <c r="M66" s="31">
        <v>327.81495000000001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84.2</v>
      </c>
      <c r="D67" s="38">
        <v>84.416666666666671</v>
      </c>
      <c r="E67" s="38">
        <v>83.433333333333337</v>
      </c>
      <c r="F67" s="38">
        <v>82.666666666666671</v>
      </c>
      <c r="G67" s="38">
        <v>81.683333333333337</v>
      </c>
      <c r="H67" s="38">
        <v>85.183333333333337</v>
      </c>
      <c r="I67" s="38">
        <v>86.166666666666657</v>
      </c>
      <c r="J67" s="38">
        <v>86.933333333333337</v>
      </c>
      <c r="K67" s="31">
        <v>85.4</v>
      </c>
      <c r="L67" s="31">
        <v>83.65</v>
      </c>
      <c r="M67" s="31">
        <v>76.558779999999999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33.85</v>
      </c>
      <c r="D68" s="38">
        <v>34.016666666666666</v>
      </c>
      <c r="E68" s="38">
        <v>33.533333333333331</v>
      </c>
      <c r="F68" s="38">
        <v>33.216666666666669</v>
      </c>
      <c r="G68" s="38">
        <v>32.733333333333334</v>
      </c>
      <c r="H68" s="38">
        <v>34.333333333333329</v>
      </c>
      <c r="I68" s="38">
        <v>34.816666666666663</v>
      </c>
      <c r="J68" s="38">
        <v>35.133333333333326</v>
      </c>
      <c r="K68" s="31">
        <v>34.5</v>
      </c>
      <c r="L68" s="31">
        <v>33.700000000000003</v>
      </c>
      <c r="M68" s="31">
        <v>197.93627000000001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2619.4</v>
      </c>
      <c r="D69" s="38">
        <v>2630.7666666666669</v>
      </c>
      <c r="E69" s="38">
        <v>2588.6333333333337</v>
      </c>
      <c r="F69" s="38">
        <v>2557.8666666666668</v>
      </c>
      <c r="G69" s="38">
        <v>2515.7333333333336</v>
      </c>
      <c r="H69" s="38">
        <v>2661.5333333333338</v>
      </c>
      <c r="I69" s="38">
        <v>2703.666666666667</v>
      </c>
      <c r="J69" s="38">
        <v>2734.4333333333338</v>
      </c>
      <c r="K69" s="31">
        <v>2672.9</v>
      </c>
      <c r="L69" s="31">
        <v>2600</v>
      </c>
      <c r="M69" s="31">
        <v>0.18609000000000001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1759.15</v>
      </c>
      <c r="D70" s="38">
        <v>1753</v>
      </c>
      <c r="E70" s="38">
        <v>1742.3</v>
      </c>
      <c r="F70" s="38">
        <v>1725.45</v>
      </c>
      <c r="G70" s="38">
        <v>1714.75</v>
      </c>
      <c r="H70" s="38">
        <v>1769.85</v>
      </c>
      <c r="I70" s="38">
        <v>1780.5499999999997</v>
      </c>
      <c r="J70" s="38">
        <v>1797.3999999999999</v>
      </c>
      <c r="K70" s="31">
        <v>1763.7</v>
      </c>
      <c r="L70" s="31">
        <v>1736.15</v>
      </c>
      <c r="M70" s="31">
        <v>1.7420599999999999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4570.25</v>
      </c>
      <c r="D71" s="38">
        <v>4554.916666666667</v>
      </c>
      <c r="E71" s="38">
        <v>4516.1333333333341</v>
      </c>
      <c r="F71" s="38">
        <v>4462.0166666666673</v>
      </c>
      <c r="G71" s="38">
        <v>4423.2333333333345</v>
      </c>
      <c r="H71" s="38">
        <v>4609.0333333333338</v>
      </c>
      <c r="I71" s="38">
        <v>4647.8166666666666</v>
      </c>
      <c r="J71" s="38">
        <v>4701.9333333333334</v>
      </c>
      <c r="K71" s="31">
        <v>4593.7</v>
      </c>
      <c r="L71" s="31">
        <v>4500.8</v>
      </c>
      <c r="M71" s="31">
        <v>0.11867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2005.3</v>
      </c>
      <c r="D72" s="38">
        <v>2021.75</v>
      </c>
      <c r="E72" s="38">
        <v>1968.5500000000002</v>
      </c>
      <c r="F72" s="38">
        <v>1931.8000000000002</v>
      </c>
      <c r="G72" s="38">
        <v>1878.6000000000004</v>
      </c>
      <c r="H72" s="38">
        <v>2058.5</v>
      </c>
      <c r="I72" s="38">
        <v>2111.6999999999998</v>
      </c>
      <c r="J72" s="38">
        <v>2148.4499999999998</v>
      </c>
      <c r="K72" s="31">
        <v>2074.9499999999998</v>
      </c>
      <c r="L72" s="31">
        <v>1985</v>
      </c>
      <c r="M72" s="31">
        <v>2.81046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704.65</v>
      </c>
      <c r="D73" s="38">
        <v>702.88333333333333</v>
      </c>
      <c r="E73" s="38">
        <v>696.76666666666665</v>
      </c>
      <c r="F73" s="38">
        <v>688.88333333333333</v>
      </c>
      <c r="G73" s="38">
        <v>682.76666666666665</v>
      </c>
      <c r="H73" s="38">
        <v>710.76666666666665</v>
      </c>
      <c r="I73" s="38">
        <v>716.88333333333321</v>
      </c>
      <c r="J73" s="38">
        <v>724.76666666666665</v>
      </c>
      <c r="K73" s="31">
        <v>709</v>
      </c>
      <c r="L73" s="31">
        <v>695</v>
      </c>
      <c r="M73" s="31">
        <v>6.6750699999999998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1164.3</v>
      </c>
      <c r="D74" s="38">
        <v>1157.4666666666665</v>
      </c>
      <c r="E74" s="38">
        <v>1118.833333333333</v>
      </c>
      <c r="F74" s="38">
        <v>1073.3666666666666</v>
      </c>
      <c r="G74" s="38">
        <v>1034.7333333333331</v>
      </c>
      <c r="H74" s="38">
        <v>1202.9333333333329</v>
      </c>
      <c r="I74" s="38">
        <v>1241.5666666666666</v>
      </c>
      <c r="J74" s="38">
        <v>1287.0333333333328</v>
      </c>
      <c r="K74" s="31">
        <v>1196.0999999999999</v>
      </c>
      <c r="L74" s="31">
        <v>1112</v>
      </c>
      <c r="M74" s="31">
        <v>13.03468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127.6</v>
      </c>
      <c r="D75" s="38">
        <v>127.05</v>
      </c>
      <c r="E75" s="38">
        <v>126.04999999999998</v>
      </c>
      <c r="F75" s="38">
        <v>124.49999999999999</v>
      </c>
      <c r="G75" s="38">
        <v>123.49999999999997</v>
      </c>
      <c r="H75" s="38">
        <v>128.6</v>
      </c>
      <c r="I75" s="38">
        <v>129.60000000000002</v>
      </c>
      <c r="J75" s="38">
        <v>131.15</v>
      </c>
      <c r="K75" s="31">
        <v>128.05000000000001</v>
      </c>
      <c r="L75" s="31">
        <v>125.5</v>
      </c>
      <c r="M75" s="31">
        <v>105.89274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912.55</v>
      </c>
      <c r="D76" s="38">
        <v>911.95000000000016</v>
      </c>
      <c r="E76" s="38">
        <v>904.8000000000003</v>
      </c>
      <c r="F76" s="38">
        <v>897.05000000000018</v>
      </c>
      <c r="G76" s="38">
        <v>889.90000000000032</v>
      </c>
      <c r="H76" s="38">
        <v>919.70000000000027</v>
      </c>
      <c r="I76" s="38">
        <v>926.85000000000014</v>
      </c>
      <c r="J76" s="38">
        <v>934.60000000000025</v>
      </c>
      <c r="K76" s="31">
        <v>919.1</v>
      </c>
      <c r="L76" s="31">
        <v>904.2</v>
      </c>
      <c r="M76" s="31">
        <v>7.0976999999999997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98.95</v>
      </c>
      <c r="D77" s="38">
        <v>100.23333333333335</v>
      </c>
      <c r="E77" s="38">
        <v>97.316666666666691</v>
      </c>
      <c r="F77" s="38">
        <v>95.683333333333337</v>
      </c>
      <c r="G77" s="38">
        <v>92.76666666666668</v>
      </c>
      <c r="H77" s="38">
        <v>101.8666666666667</v>
      </c>
      <c r="I77" s="38">
        <v>104.78333333333336</v>
      </c>
      <c r="J77" s="38">
        <v>106.41666666666671</v>
      </c>
      <c r="K77" s="31">
        <v>103.15</v>
      </c>
      <c r="L77" s="31">
        <v>98.6</v>
      </c>
      <c r="M77" s="31">
        <v>313.96068000000002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360.4</v>
      </c>
      <c r="D78" s="38">
        <v>363.76666666666665</v>
      </c>
      <c r="E78" s="38">
        <v>356.68333333333328</v>
      </c>
      <c r="F78" s="38">
        <v>352.96666666666664</v>
      </c>
      <c r="G78" s="38">
        <v>345.88333333333327</v>
      </c>
      <c r="H78" s="38">
        <v>367.48333333333329</v>
      </c>
      <c r="I78" s="38">
        <v>374.56666666666666</v>
      </c>
      <c r="J78" s="38">
        <v>378.2833333333333</v>
      </c>
      <c r="K78" s="31">
        <v>370.85</v>
      </c>
      <c r="L78" s="31">
        <v>360.05</v>
      </c>
      <c r="M78" s="31">
        <v>32.787509999999997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889.65</v>
      </c>
      <c r="D79" s="38">
        <v>882.93333333333339</v>
      </c>
      <c r="E79" s="38">
        <v>872.91666666666674</v>
      </c>
      <c r="F79" s="38">
        <v>856.18333333333339</v>
      </c>
      <c r="G79" s="38">
        <v>846.16666666666674</v>
      </c>
      <c r="H79" s="38">
        <v>899.66666666666674</v>
      </c>
      <c r="I79" s="38">
        <v>909.68333333333339</v>
      </c>
      <c r="J79" s="38">
        <v>926.41666666666674</v>
      </c>
      <c r="K79" s="31">
        <v>892.95</v>
      </c>
      <c r="L79" s="31">
        <v>866.2</v>
      </c>
      <c r="M79" s="31">
        <v>70.662760000000006</v>
      </c>
      <c r="N79" s="1"/>
      <c r="O79" s="1"/>
    </row>
    <row r="80" spans="1:15" ht="12.75" customHeight="1">
      <c r="A80" s="33">
        <v>70</v>
      </c>
      <c r="B80" s="58" t="s">
        <v>863</v>
      </c>
      <c r="C80" s="31">
        <v>476.05</v>
      </c>
      <c r="D80" s="38">
        <v>478.76666666666665</v>
      </c>
      <c r="E80" s="38">
        <v>473.0333333333333</v>
      </c>
      <c r="F80" s="38">
        <v>470.01666666666665</v>
      </c>
      <c r="G80" s="38">
        <v>464.2833333333333</v>
      </c>
      <c r="H80" s="38">
        <v>481.7833333333333</v>
      </c>
      <c r="I80" s="38">
        <v>487.51666666666665</v>
      </c>
      <c r="J80" s="38">
        <v>490.5333333333333</v>
      </c>
      <c r="K80" s="31">
        <v>484.5</v>
      </c>
      <c r="L80" s="31">
        <v>475.75</v>
      </c>
      <c r="M80" s="31">
        <v>2.72241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253.55</v>
      </c>
      <c r="D81" s="38">
        <v>254.93333333333331</v>
      </c>
      <c r="E81" s="38">
        <v>251.66666666666663</v>
      </c>
      <c r="F81" s="38">
        <v>249.78333333333333</v>
      </c>
      <c r="G81" s="38">
        <v>246.51666666666665</v>
      </c>
      <c r="H81" s="38">
        <v>256.81666666666661</v>
      </c>
      <c r="I81" s="38">
        <v>260.08333333333331</v>
      </c>
      <c r="J81" s="38">
        <v>261.96666666666658</v>
      </c>
      <c r="K81" s="31">
        <v>258.2</v>
      </c>
      <c r="L81" s="31">
        <v>253.05</v>
      </c>
      <c r="M81" s="31">
        <v>19.88139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1228.95</v>
      </c>
      <c r="D82" s="38">
        <v>1230.4166666666667</v>
      </c>
      <c r="E82" s="38">
        <v>1212.6333333333334</v>
      </c>
      <c r="F82" s="38">
        <v>1196.3166666666666</v>
      </c>
      <c r="G82" s="38">
        <v>1178.5333333333333</v>
      </c>
      <c r="H82" s="38">
        <v>1246.7333333333336</v>
      </c>
      <c r="I82" s="38">
        <v>1264.5166666666669</v>
      </c>
      <c r="J82" s="38">
        <v>1280.8333333333337</v>
      </c>
      <c r="K82" s="31">
        <v>1248.2</v>
      </c>
      <c r="L82" s="31">
        <v>1214.0999999999999</v>
      </c>
      <c r="M82" s="31">
        <v>0.60668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438.8</v>
      </c>
      <c r="D83" s="38">
        <v>438.34999999999997</v>
      </c>
      <c r="E83" s="38">
        <v>433.89999999999992</v>
      </c>
      <c r="F83" s="38">
        <v>428.99999999999994</v>
      </c>
      <c r="G83" s="38">
        <v>424.5499999999999</v>
      </c>
      <c r="H83" s="38">
        <v>443.24999999999994</v>
      </c>
      <c r="I83" s="38">
        <v>447.7</v>
      </c>
      <c r="J83" s="38">
        <v>452.59999999999997</v>
      </c>
      <c r="K83" s="31">
        <v>442.8</v>
      </c>
      <c r="L83" s="31">
        <v>433.45</v>
      </c>
      <c r="M83" s="31">
        <v>26.149830000000001</v>
      </c>
      <c r="N83" s="1"/>
      <c r="O83" s="1"/>
    </row>
    <row r="84" spans="1:15" ht="12.75" customHeight="1">
      <c r="A84" s="33">
        <v>74</v>
      </c>
      <c r="B84" s="58" t="s">
        <v>864</v>
      </c>
      <c r="C84" s="31">
        <v>241.95</v>
      </c>
      <c r="D84" s="38">
        <v>243.04999999999998</v>
      </c>
      <c r="E84" s="38">
        <v>239.39999999999998</v>
      </c>
      <c r="F84" s="38">
        <v>236.85</v>
      </c>
      <c r="G84" s="38">
        <v>233.2</v>
      </c>
      <c r="H84" s="38">
        <v>245.59999999999997</v>
      </c>
      <c r="I84" s="38">
        <v>249.25</v>
      </c>
      <c r="J84" s="38">
        <v>251.79999999999995</v>
      </c>
      <c r="K84" s="31">
        <v>246.7</v>
      </c>
      <c r="L84" s="31">
        <v>240.5</v>
      </c>
      <c r="M84" s="31">
        <v>25.129750000000001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6294.45</v>
      </c>
      <c r="D85" s="38">
        <v>6332.1500000000005</v>
      </c>
      <c r="E85" s="38">
        <v>6214.3000000000011</v>
      </c>
      <c r="F85" s="38">
        <v>6134.1500000000005</v>
      </c>
      <c r="G85" s="38">
        <v>6016.3000000000011</v>
      </c>
      <c r="H85" s="38">
        <v>6412.3000000000011</v>
      </c>
      <c r="I85" s="38">
        <v>6530.1500000000015</v>
      </c>
      <c r="J85" s="38">
        <v>6610.3000000000011</v>
      </c>
      <c r="K85" s="31">
        <v>6450</v>
      </c>
      <c r="L85" s="31">
        <v>6252</v>
      </c>
      <c r="M85" s="31">
        <v>0.33761000000000002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762.45</v>
      </c>
      <c r="D86" s="38">
        <v>763.68333333333339</v>
      </c>
      <c r="E86" s="38">
        <v>757.96666666666681</v>
      </c>
      <c r="F86" s="38">
        <v>753.48333333333346</v>
      </c>
      <c r="G86" s="38">
        <v>747.76666666666688</v>
      </c>
      <c r="H86" s="38">
        <v>768.16666666666674</v>
      </c>
      <c r="I86" s="38">
        <v>773.88333333333344</v>
      </c>
      <c r="J86" s="38">
        <v>778.36666666666667</v>
      </c>
      <c r="K86" s="31">
        <v>769.4</v>
      </c>
      <c r="L86" s="31">
        <v>759.2</v>
      </c>
      <c r="M86" s="31">
        <v>2.8004600000000002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1055.3</v>
      </c>
      <c r="D87" s="38">
        <v>1050.8333333333333</v>
      </c>
      <c r="E87" s="38">
        <v>1035.7166666666665</v>
      </c>
      <c r="F87" s="38">
        <v>1016.1333333333332</v>
      </c>
      <c r="G87" s="38">
        <v>1001.0166666666664</v>
      </c>
      <c r="H87" s="38">
        <v>1070.4166666666665</v>
      </c>
      <c r="I87" s="38">
        <v>1085.5333333333333</v>
      </c>
      <c r="J87" s="38">
        <v>1105.1166666666666</v>
      </c>
      <c r="K87" s="31">
        <v>1065.95</v>
      </c>
      <c r="L87" s="31">
        <v>1031.25</v>
      </c>
      <c r="M87" s="31">
        <v>0.56544000000000005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497.75</v>
      </c>
      <c r="D88" s="38">
        <v>500.26666666666665</v>
      </c>
      <c r="E88" s="38">
        <v>493.48333333333329</v>
      </c>
      <c r="F88" s="38">
        <v>489.21666666666664</v>
      </c>
      <c r="G88" s="38">
        <v>482.43333333333328</v>
      </c>
      <c r="H88" s="38">
        <v>504.5333333333333</v>
      </c>
      <c r="I88" s="38">
        <v>511.31666666666661</v>
      </c>
      <c r="J88" s="38">
        <v>515.58333333333326</v>
      </c>
      <c r="K88" s="31">
        <v>507.05</v>
      </c>
      <c r="L88" s="31">
        <v>496</v>
      </c>
      <c r="M88" s="31">
        <v>1.49041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18256.7</v>
      </c>
      <c r="D89" s="38">
        <v>18252.599999999999</v>
      </c>
      <c r="E89" s="38">
        <v>18115.199999999997</v>
      </c>
      <c r="F89" s="38">
        <v>17973.699999999997</v>
      </c>
      <c r="G89" s="38">
        <v>17836.299999999996</v>
      </c>
      <c r="H89" s="38">
        <v>18394.099999999999</v>
      </c>
      <c r="I89" s="38">
        <v>18531.5</v>
      </c>
      <c r="J89" s="38">
        <v>18673</v>
      </c>
      <c r="K89" s="31">
        <v>18390</v>
      </c>
      <c r="L89" s="31">
        <v>18111.099999999999</v>
      </c>
      <c r="M89" s="31">
        <v>0.22731000000000001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597.29999999999995</v>
      </c>
      <c r="D90" s="38">
        <v>592.36666666666667</v>
      </c>
      <c r="E90" s="38">
        <v>581.83333333333337</v>
      </c>
      <c r="F90" s="38">
        <v>566.36666666666667</v>
      </c>
      <c r="G90" s="38">
        <v>555.83333333333337</v>
      </c>
      <c r="H90" s="38">
        <v>607.83333333333337</v>
      </c>
      <c r="I90" s="38">
        <v>618.36666666666667</v>
      </c>
      <c r="J90" s="38">
        <v>633.83333333333337</v>
      </c>
      <c r="K90" s="31">
        <v>602.9</v>
      </c>
      <c r="L90" s="31">
        <v>576.9</v>
      </c>
      <c r="M90" s="31">
        <v>1.4204699999999999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25.25</v>
      </c>
      <c r="D91" s="38">
        <v>25.3</v>
      </c>
      <c r="E91" s="38">
        <v>24.5</v>
      </c>
      <c r="F91" s="38">
        <v>23.75</v>
      </c>
      <c r="G91" s="38">
        <v>22.95</v>
      </c>
      <c r="H91" s="38">
        <v>26.05</v>
      </c>
      <c r="I91" s="38">
        <v>26.850000000000005</v>
      </c>
      <c r="J91" s="38">
        <v>27.6</v>
      </c>
      <c r="K91" s="31">
        <v>26.1</v>
      </c>
      <c r="L91" s="31">
        <v>24.55</v>
      </c>
      <c r="M91" s="31">
        <v>217.10598999999999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4798.5</v>
      </c>
      <c r="D92" s="38">
        <v>4799.05</v>
      </c>
      <c r="E92" s="38">
        <v>4766.1000000000004</v>
      </c>
      <c r="F92" s="38">
        <v>4733.7</v>
      </c>
      <c r="G92" s="38">
        <v>4700.75</v>
      </c>
      <c r="H92" s="38">
        <v>4831.4500000000007</v>
      </c>
      <c r="I92" s="38">
        <v>4864.3999999999996</v>
      </c>
      <c r="J92" s="38">
        <v>4896.8000000000011</v>
      </c>
      <c r="K92" s="31">
        <v>4832</v>
      </c>
      <c r="L92" s="31">
        <v>4766.6499999999996</v>
      </c>
      <c r="M92" s="31">
        <v>4.01478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861.3</v>
      </c>
      <c r="D93" s="38">
        <v>854.76666666666677</v>
      </c>
      <c r="E93" s="38">
        <v>845.58333333333348</v>
      </c>
      <c r="F93" s="38">
        <v>829.86666666666667</v>
      </c>
      <c r="G93" s="38">
        <v>820.68333333333339</v>
      </c>
      <c r="H93" s="38">
        <v>870.48333333333358</v>
      </c>
      <c r="I93" s="38">
        <v>879.66666666666674</v>
      </c>
      <c r="J93" s="38">
        <v>895.38333333333367</v>
      </c>
      <c r="K93" s="31">
        <v>863.95</v>
      </c>
      <c r="L93" s="31">
        <v>839.05</v>
      </c>
      <c r="M93" s="31">
        <v>20.575710000000001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1537.15</v>
      </c>
      <c r="D94" s="38">
        <v>1542.3666666666668</v>
      </c>
      <c r="E94" s="38">
        <v>1519.7833333333335</v>
      </c>
      <c r="F94" s="38">
        <v>1502.4166666666667</v>
      </c>
      <c r="G94" s="38">
        <v>1479.8333333333335</v>
      </c>
      <c r="H94" s="38">
        <v>1559.7333333333336</v>
      </c>
      <c r="I94" s="38">
        <v>1582.3166666666666</v>
      </c>
      <c r="J94" s="38">
        <v>1599.6833333333336</v>
      </c>
      <c r="K94" s="31">
        <v>1564.95</v>
      </c>
      <c r="L94" s="31">
        <v>1525</v>
      </c>
      <c r="M94" s="31">
        <v>0.75690999999999997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291.8</v>
      </c>
      <c r="D95" s="38">
        <v>293.45</v>
      </c>
      <c r="E95" s="38">
        <v>289.59999999999997</v>
      </c>
      <c r="F95" s="38">
        <v>287.39999999999998</v>
      </c>
      <c r="G95" s="38">
        <v>283.54999999999995</v>
      </c>
      <c r="H95" s="38">
        <v>295.64999999999998</v>
      </c>
      <c r="I95" s="38">
        <v>299.5</v>
      </c>
      <c r="J95" s="38">
        <v>301.7</v>
      </c>
      <c r="K95" s="31">
        <v>297.3</v>
      </c>
      <c r="L95" s="31">
        <v>291.25</v>
      </c>
      <c r="M95" s="31">
        <v>11.200240000000001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733.1</v>
      </c>
      <c r="D96" s="38">
        <v>732.86666666666667</v>
      </c>
      <c r="E96" s="38">
        <v>726.33333333333337</v>
      </c>
      <c r="F96" s="38">
        <v>719.56666666666672</v>
      </c>
      <c r="G96" s="38">
        <v>713.03333333333342</v>
      </c>
      <c r="H96" s="38">
        <v>739.63333333333333</v>
      </c>
      <c r="I96" s="38">
        <v>746.16666666666663</v>
      </c>
      <c r="J96" s="38">
        <v>752.93333333333328</v>
      </c>
      <c r="K96" s="31">
        <v>739.4</v>
      </c>
      <c r="L96" s="31">
        <v>726.1</v>
      </c>
      <c r="M96" s="31">
        <v>5.1724300000000003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328.75</v>
      </c>
      <c r="D97" s="38">
        <v>330.05</v>
      </c>
      <c r="E97" s="38">
        <v>325.40000000000003</v>
      </c>
      <c r="F97" s="38">
        <v>322.05</v>
      </c>
      <c r="G97" s="38">
        <v>317.40000000000003</v>
      </c>
      <c r="H97" s="38">
        <v>333.40000000000003</v>
      </c>
      <c r="I97" s="38">
        <v>338.05</v>
      </c>
      <c r="J97" s="38">
        <v>341.40000000000003</v>
      </c>
      <c r="K97" s="31">
        <v>334.7</v>
      </c>
      <c r="L97" s="31">
        <v>326.7</v>
      </c>
      <c r="M97" s="31">
        <v>71.540480000000002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783.55</v>
      </c>
      <c r="D98" s="38">
        <v>784.30000000000007</v>
      </c>
      <c r="E98" s="38">
        <v>772.65000000000009</v>
      </c>
      <c r="F98" s="38">
        <v>761.75</v>
      </c>
      <c r="G98" s="38">
        <v>750.1</v>
      </c>
      <c r="H98" s="38">
        <v>795.20000000000016</v>
      </c>
      <c r="I98" s="38">
        <v>806.85</v>
      </c>
      <c r="J98" s="38">
        <v>817.75000000000023</v>
      </c>
      <c r="K98" s="31">
        <v>795.95</v>
      </c>
      <c r="L98" s="31">
        <v>773.4</v>
      </c>
      <c r="M98" s="31">
        <v>1.06107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1259.25</v>
      </c>
      <c r="D99" s="38">
        <v>1257.95</v>
      </c>
      <c r="E99" s="38">
        <v>1246.3000000000002</v>
      </c>
      <c r="F99" s="38">
        <v>1233.3500000000001</v>
      </c>
      <c r="G99" s="38">
        <v>1221.7000000000003</v>
      </c>
      <c r="H99" s="38">
        <v>1270.9000000000001</v>
      </c>
      <c r="I99" s="38">
        <v>1282.5500000000002</v>
      </c>
      <c r="J99" s="38">
        <v>1295.5</v>
      </c>
      <c r="K99" s="31">
        <v>1269.5999999999999</v>
      </c>
      <c r="L99" s="31">
        <v>1245</v>
      </c>
      <c r="M99" s="31">
        <v>2.0680999999999998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151.85</v>
      </c>
      <c r="D100" s="38">
        <v>149</v>
      </c>
      <c r="E100" s="38">
        <v>145</v>
      </c>
      <c r="F100" s="38">
        <v>138.15</v>
      </c>
      <c r="G100" s="38">
        <v>134.15</v>
      </c>
      <c r="H100" s="38">
        <v>155.85</v>
      </c>
      <c r="I100" s="38">
        <v>159.85</v>
      </c>
      <c r="J100" s="38">
        <v>166.7</v>
      </c>
      <c r="K100" s="31">
        <v>153</v>
      </c>
      <c r="L100" s="31">
        <v>142.15</v>
      </c>
      <c r="M100" s="31">
        <v>72.417109999999994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616.75</v>
      </c>
      <c r="D101" s="38">
        <v>618.58333333333337</v>
      </c>
      <c r="E101" s="38">
        <v>612.16666666666674</v>
      </c>
      <c r="F101" s="38">
        <v>607.58333333333337</v>
      </c>
      <c r="G101" s="38">
        <v>601.16666666666674</v>
      </c>
      <c r="H101" s="38">
        <v>623.16666666666674</v>
      </c>
      <c r="I101" s="38">
        <v>629.58333333333348</v>
      </c>
      <c r="J101" s="38">
        <v>634.16666666666674</v>
      </c>
      <c r="K101" s="31">
        <v>625</v>
      </c>
      <c r="L101" s="31">
        <v>614</v>
      </c>
      <c r="M101" s="31">
        <v>0.74953000000000003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2461.9499999999998</v>
      </c>
      <c r="D102" s="38">
        <v>2459.15</v>
      </c>
      <c r="E102" s="38">
        <v>2420.3000000000002</v>
      </c>
      <c r="F102" s="38">
        <v>2378.65</v>
      </c>
      <c r="G102" s="38">
        <v>2339.8000000000002</v>
      </c>
      <c r="H102" s="38">
        <v>2500.8000000000002</v>
      </c>
      <c r="I102" s="38">
        <v>2539.6499999999996</v>
      </c>
      <c r="J102" s="38">
        <v>2581.3000000000002</v>
      </c>
      <c r="K102" s="31">
        <v>2498</v>
      </c>
      <c r="L102" s="31">
        <v>2417.5</v>
      </c>
      <c r="M102" s="31">
        <v>2.0126400000000002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30.05</v>
      </c>
      <c r="D103" s="38">
        <v>30.150000000000002</v>
      </c>
      <c r="E103" s="38">
        <v>29.900000000000006</v>
      </c>
      <c r="F103" s="38">
        <v>29.750000000000004</v>
      </c>
      <c r="G103" s="38">
        <v>29.500000000000007</v>
      </c>
      <c r="H103" s="38">
        <v>30.300000000000004</v>
      </c>
      <c r="I103" s="38">
        <v>30.549999999999997</v>
      </c>
      <c r="J103" s="38">
        <v>30.700000000000003</v>
      </c>
      <c r="K103" s="31">
        <v>30.4</v>
      </c>
      <c r="L103" s="31">
        <v>30</v>
      </c>
      <c r="M103" s="31">
        <v>49.370429999999999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1215.5</v>
      </c>
      <c r="D104" s="38">
        <v>1216.8500000000001</v>
      </c>
      <c r="E104" s="38">
        <v>1200.6500000000003</v>
      </c>
      <c r="F104" s="38">
        <v>1185.8000000000002</v>
      </c>
      <c r="G104" s="38">
        <v>1169.6000000000004</v>
      </c>
      <c r="H104" s="38">
        <v>1231.7000000000003</v>
      </c>
      <c r="I104" s="38">
        <v>1247.9000000000001</v>
      </c>
      <c r="J104" s="38">
        <v>1262.7500000000002</v>
      </c>
      <c r="K104" s="31">
        <v>1233.05</v>
      </c>
      <c r="L104" s="31">
        <v>1202</v>
      </c>
      <c r="M104" s="31">
        <v>4.5847499999999997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651.04999999999995</v>
      </c>
      <c r="D105" s="38">
        <v>652.6</v>
      </c>
      <c r="E105" s="38">
        <v>638.6</v>
      </c>
      <c r="F105" s="38">
        <v>626.15</v>
      </c>
      <c r="G105" s="38">
        <v>612.15</v>
      </c>
      <c r="H105" s="38">
        <v>665.05000000000007</v>
      </c>
      <c r="I105" s="38">
        <v>679.05000000000007</v>
      </c>
      <c r="J105" s="38">
        <v>691.50000000000011</v>
      </c>
      <c r="K105" s="31">
        <v>666.6</v>
      </c>
      <c r="L105" s="31">
        <v>640.15</v>
      </c>
      <c r="M105" s="31">
        <v>2.4853700000000001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1026.7</v>
      </c>
      <c r="D106" s="38">
        <v>1032.5666666666666</v>
      </c>
      <c r="E106" s="38">
        <v>1015.1333333333332</v>
      </c>
      <c r="F106" s="38">
        <v>1003.5666666666666</v>
      </c>
      <c r="G106" s="38">
        <v>986.13333333333321</v>
      </c>
      <c r="H106" s="38">
        <v>1044.1333333333332</v>
      </c>
      <c r="I106" s="38">
        <v>1061.5666666666666</v>
      </c>
      <c r="J106" s="38">
        <v>1073.1333333333332</v>
      </c>
      <c r="K106" s="31">
        <v>1050</v>
      </c>
      <c r="L106" s="31">
        <v>1021</v>
      </c>
      <c r="M106" s="31">
        <v>2.4038900000000001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7917.1</v>
      </c>
      <c r="D107" s="38">
        <v>7920.8666666666659</v>
      </c>
      <c r="E107" s="38">
        <v>7809.3333333333321</v>
      </c>
      <c r="F107" s="38">
        <v>7701.5666666666666</v>
      </c>
      <c r="G107" s="38">
        <v>7590.0333333333328</v>
      </c>
      <c r="H107" s="38">
        <v>8028.6333333333314</v>
      </c>
      <c r="I107" s="38">
        <v>8140.1666666666661</v>
      </c>
      <c r="J107" s="38">
        <v>8247.9333333333307</v>
      </c>
      <c r="K107" s="31">
        <v>8032.4</v>
      </c>
      <c r="L107" s="31">
        <v>7813.1</v>
      </c>
      <c r="M107" s="31">
        <v>0.34504000000000001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78.8</v>
      </c>
      <c r="D108" s="38">
        <v>78.833333333333329</v>
      </c>
      <c r="E108" s="38">
        <v>77.316666666666663</v>
      </c>
      <c r="F108" s="38">
        <v>75.833333333333329</v>
      </c>
      <c r="G108" s="38">
        <v>74.316666666666663</v>
      </c>
      <c r="H108" s="38">
        <v>80.316666666666663</v>
      </c>
      <c r="I108" s="38">
        <v>81.833333333333343</v>
      </c>
      <c r="J108" s="38">
        <v>83.316666666666663</v>
      </c>
      <c r="K108" s="31">
        <v>80.349999999999994</v>
      </c>
      <c r="L108" s="31">
        <v>77.349999999999994</v>
      </c>
      <c r="M108" s="31">
        <v>80.625230000000002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408.05</v>
      </c>
      <c r="D109" s="38">
        <v>408.0333333333333</v>
      </c>
      <c r="E109" s="38">
        <v>403.61666666666662</v>
      </c>
      <c r="F109" s="38">
        <v>399.18333333333334</v>
      </c>
      <c r="G109" s="38">
        <v>394.76666666666665</v>
      </c>
      <c r="H109" s="38">
        <v>412.46666666666658</v>
      </c>
      <c r="I109" s="38">
        <v>416.88333333333333</v>
      </c>
      <c r="J109" s="38">
        <v>421.31666666666655</v>
      </c>
      <c r="K109" s="31">
        <v>412.45</v>
      </c>
      <c r="L109" s="31">
        <v>403.6</v>
      </c>
      <c r="M109" s="31">
        <v>8.4684000000000008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486.9</v>
      </c>
      <c r="D110" s="38">
        <v>482.90000000000003</v>
      </c>
      <c r="E110" s="38">
        <v>475.95000000000005</v>
      </c>
      <c r="F110" s="38">
        <v>465</v>
      </c>
      <c r="G110" s="38">
        <v>458.05</v>
      </c>
      <c r="H110" s="38">
        <v>493.85000000000008</v>
      </c>
      <c r="I110" s="38">
        <v>500.8</v>
      </c>
      <c r="J110" s="38">
        <v>511.75000000000011</v>
      </c>
      <c r="K110" s="31">
        <v>489.85</v>
      </c>
      <c r="L110" s="31">
        <v>471.95</v>
      </c>
      <c r="M110" s="31">
        <v>1.1723600000000001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271.5</v>
      </c>
      <c r="D111" s="38">
        <v>271.73333333333335</v>
      </c>
      <c r="E111" s="38">
        <v>268.9666666666667</v>
      </c>
      <c r="F111" s="38">
        <v>266.43333333333334</v>
      </c>
      <c r="G111" s="38">
        <v>263.66666666666669</v>
      </c>
      <c r="H111" s="38">
        <v>274.26666666666671</v>
      </c>
      <c r="I111" s="38">
        <v>277.03333333333336</v>
      </c>
      <c r="J111" s="38">
        <v>279.56666666666672</v>
      </c>
      <c r="K111" s="31">
        <v>274.5</v>
      </c>
      <c r="L111" s="31">
        <v>269.2</v>
      </c>
      <c r="M111" s="31">
        <v>20.40307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446.45</v>
      </c>
      <c r="D112" s="38">
        <v>445.58333333333331</v>
      </c>
      <c r="E112" s="38">
        <v>441.16666666666663</v>
      </c>
      <c r="F112" s="38">
        <v>435.88333333333333</v>
      </c>
      <c r="G112" s="38">
        <v>431.46666666666664</v>
      </c>
      <c r="H112" s="38">
        <v>450.86666666666662</v>
      </c>
      <c r="I112" s="38">
        <v>455.28333333333325</v>
      </c>
      <c r="J112" s="38">
        <v>460.56666666666661</v>
      </c>
      <c r="K112" s="31">
        <v>450</v>
      </c>
      <c r="L112" s="31">
        <v>440.3</v>
      </c>
      <c r="M112" s="31">
        <v>0.79722000000000004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932.05</v>
      </c>
      <c r="D113" s="38">
        <v>933.06666666666661</v>
      </c>
      <c r="E113" s="38">
        <v>917.33333333333326</v>
      </c>
      <c r="F113" s="38">
        <v>902.61666666666667</v>
      </c>
      <c r="G113" s="38">
        <v>886.88333333333333</v>
      </c>
      <c r="H113" s="38">
        <v>947.78333333333319</v>
      </c>
      <c r="I113" s="38">
        <v>963.51666666666654</v>
      </c>
      <c r="J113" s="38">
        <v>978.23333333333312</v>
      </c>
      <c r="K113" s="31">
        <v>948.8</v>
      </c>
      <c r="L113" s="31">
        <v>918.35</v>
      </c>
      <c r="M113" s="31">
        <v>0.93505000000000005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1085.3</v>
      </c>
      <c r="D114" s="38">
        <v>1083.1500000000001</v>
      </c>
      <c r="E114" s="38">
        <v>1074.3000000000002</v>
      </c>
      <c r="F114" s="38">
        <v>1063.3000000000002</v>
      </c>
      <c r="G114" s="38">
        <v>1054.4500000000003</v>
      </c>
      <c r="H114" s="38">
        <v>1094.1500000000001</v>
      </c>
      <c r="I114" s="38">
        <v>1103</v>
      </c>
      <c r="J114" s="38">
        <v>1114</v>
      </c>
      <c r="K114" s="31">
        <v>1092</v>
      </c>
      <c r="L114" s="31">
        <v>1072.1500000000001</v>
      </c>
      <c r="M114" s="31">
        <v>15.628869999999999</v>
      </c>
      <c r="N114" s="1"/>
      <c r="O114" s="1"/>
    </row>
    <row r="115" spans="1:15" ht="12.75" customHeight="1">
      <c r="A115" s="33">
        <v>105</v>
      </c>
      <c r="B115" s="58" t="s">
        <v>859</v>
      </c>
      <c r="C115" s="31">
        <v>495.85</v>
      </c>
      <c r="D115" s="38">
        <v>498.66666666666669</v>
      </c>
      <c r="E115" s="38">
        <v>491.93333333333339</v>
      </c>
      <c r="F115" s="38">
        <v>488.01666666666671</v>
      </c>
      <c r="G115" s="38">
        <v>481.28333333333342</v>
      </c>
      <c r="H115" s="38">
        <v>502.58333333333337</v>
      </c>
      <c r="I115" s="38">
        <v>509.31666666666661</v>
      </c>
      <c r="J115" s="38">
        <v>513.23333333333335</v>
      </c>
      <c r="K115" s="31">
        <v>505.4</v>
      </c>
      <c r="L115" s="31">
        <v>494.75</v>
      </c>
      <c r="M115" s="31">
        <v>3.33744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1209.75</v>
      </c>
      <c r="D116" s="38">
        <v>1206.4833333333333</v>
      </c>
      <c r="E116" s="38">
        <v>1174.2666666666667</v>
      </c>
      <c r="F116" s="38">
        <v>1138.7833333333333</v>
      </c>
      <c r="G116" s="38">
        <v>1106.5666666666666</v>
      </c>
      <c r="H116" s="38">
        <v>1241.9666666666667</v>
      </c>
      <c r="I116" s="38">
        <v>1274.1833333333334</v>
      </c>
      <c r="J116" s="38">
        <v>1309.6666666666667</v>
      </c>
      <c r="K116" s="31">
        <v>1238.7</v>
      </c>
      <c r="L116" s="31">
        <v>1171</v>
      </c>
      <c r="M116" s="31">
        <v>83.598560000000006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132.75</v>
      </c>
      <c r="D117" s="38">
        <v>132.6</v>
      </c>
      <c r="E117" s="38">
        <v>131.54999999999998</v>
      </c>
      <c r="F117" s="38">
        <v>130.35</v>
      </c>
      <c r="G117" s="38">
        <v>129.29999999999998</v>
      </c>
      <c r="H117" s="38">
        <v>133.79999999999998</v>
      </c>
      <c r="I117" s="38">
        <v>134.85</v>
      </c>
      <c r="J117" s="38">
        <v>136.04999999999998</v>
      </c>
      <c r="K117" s="31">
        <v>133.65</v>
      </c>
      <c r="L117" s="31">
        <v>131.4</v>
      </c>
      <c r="M117" s="31">
        <v>32.361370000000001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1309.55</v>
      </c>
      <c r="D118" s="38">
        <v>1302.8166666666666</v>
      </c>
      <c r="E118" s="38">
        <v>1286.7333333333331</v>
      </c>
      <c r="F118" s="38">
        <v>1263.9166666666665</v>
      </c>
      <c r="G118" s="38">
        <v>1247.833333333333</v>
      </c>
      <c r="H118" s="38">
        <v>1325.6333333333332</v>
      </c>
      <c r="I118" s="38">
        <v>1341.7166666666667</v>
      </c>
      <c r="J118" s="38">
        <v>1364.5333333333333</v>
      </c>
      <c r="K118" s="31">
        <v>1318.9</v>
      </c>
      <c r="L118" s="31">
        <v>1280</v>
      </c>
      <c r="M118" s="31">
        <v>1.31606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233.75</v>
      </c>
      <c r="D119" s="38">
        <v>233.58333333333334</v>
      </c>
      <c r="E119" s="38">
        <v>230.66666666666669</v>
      </c>
      <c r="F119" s="38">
        <v>227.58333333333334</v>
      </c>
      <c r="G119" s="38">
        <v>224.66666666666669</v>
      </c>
      <c r="H119" s="38">
        <v>236.66666666666669</v>
      </c>
      <c r="I119" s="38">
        <v>239.58333333333337</v>
      </c>
      <c r="J119" s="38">
        <v>242.66666666666669</v>
      </c>
      <c r="K119" s="31">
        <v>236.5</v>
      </c>
      <c r="L119" s="31">
        <v>230.5</v>
      </c>
      <c r="M119" s="31">
        <v>67.259770000000003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670.65</v>
      </c>
      <c r="D120" s="38">
        <v>669.81666666666661</v>
      </c>
      <c r="E120" s="38">
        <v>664.33333333333326</v>
      </c>
      <c r="F120" s="38">
        <v>658.01666666666665</v>
      </c>
      <c r="G120" s="38">
        <v>652.5333333333333</v>
      </c>
      <c r="H120" s="38">
        <v>676.13333333333321</v>
      </c>
      <c r="I120" s="38">
        <v>681.61666666666656</v>
      </c>
      <c r="J120" s="38">
        <v>687.93333333333317</v>
      </c>
      <c r="K120" s="31">
        <v>675.3</v>
      </c>
      <c r="L120" s="31">
        <v>663.5</v>
      </c>
      <c r="M120" s="31">
        <v>6.4366700000000003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4888.1499999999996</v>
      </c>
      <c r="D121" s="38">
        <v>4856.833333333333</v>
      </c>
      <c r="E121" s="38">
        <v>4819.9666666666662</v>
      </c>
      <c r="F121" s="38">
        <v>4751.7833333333328</v>
      </c>
      <c r="G121" s="38">
        <v>4714.9166666666661</v>
      </c>
      <c r="H121" s="38">
        <v>4925.0166666666664</v>
      </c>
      <c r="I121" s="38">
        <v>4961.8833333333332</v>
      </c>
      <c r="J121" s="38">
        <v>5030.0666666666666</v>
      </c>
      <c r="K121" s="31">
        <v>4893.7</v>
      </c>
      <c r="L121" s="31">
        <v>4788.6499999999996</v>
      </c>
      <c r="M121" s="31">
        <v>2.4623499999999998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1995.45</v>
      </c>
      <c r="D122" s="38">
        <v>2009.25</v>
      </c>
      <c r="E122" s="38">
        <v>1967.0500000000002</v>
      </c>
      <c r="F122" s="38">
        <v>1938.65</v>
      </c>
      <c r="G122" s="38">
        <v>1896.4500000000003</v>
      </c>
      <c r="H122" s="38">
        <v>2037.65</v>
      </c>
      <c r="I122" s="38">
        <v>2079.85</v>
      </c>
      <c r="J122" s="38">
        <v>2108.25</v>
      </c>
      <c r="K122" s="31">
        <v>2051.4499999999998</v>
      </c>
      <c r="L122" s="31">
        <v>1980.85</v>
      </c>
      <c r="M122" s="31">
        <v>5.4420799999999998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2310.25</v>
      </c>
      <c r="D123" s="38">
        <v>2331.3666666666668</v>
      </c>
      <c r="E123" s="38">
        <v>2283.8833333333337</v>
      </c>
      <c r="F123" s="38">
        <v>2257.5166666666669</v>
      </c>
      <c r="G123" s="38">
        <v>2210.0333333333338</v>
      </c>
      <c r="H123" s="38">
        <v>2357.7333333333336</v>
      </c>
      <c r="I123" s="38">
        <v>2405.2166666666672</v>
      </c>
      <c r="J123" s="38">
        <v>2431.5833333333335</v>
      </c>
      <c r="K123" s="31">
        <v>2378.85</v>
      </c>
      <c r="L123" s="31">
        <v>2305</v>
      </c>
      <c r="M123" s="31">
        <v>0.75553999999999999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695.15</v>
      </c>
      <c r="D124" s="38">
        <v>693.13333333333333</v>
      </c>
      <c r="E124" s="38">
        <v>689.26666666666665</v>
      </c>
      <c r="F124" s="38">
        <v>683.38333333333333</v>
      </c>
      <c r="G124" s="38">
        <v>679.51666666666665</v>
      </c>
      <c r="H124" s="38">
        <v>699.01666666666665</v>
      </c>
      <c r="I124" s="38">
        <v>702.88333333333321</v>
      </c>
      <c r="J124" s="38">
        <v>708.76666666666665</v>
      </c>
      <c r="K124" s="31">
        <v>697</v>
      </c>
      <c r="L124" s="31">
        <v>687.25</v>
      </c>
      <c r="M124" s="31">
        <v>4.6875600000000004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1042.7</v>
      </c>
      <c r="D125" s="38">
        <v>1041.1666666666667</v>
      </c>
      <c r="E125" s="38">
        <v>1032.3333333333335</v>
      </c>
      <c r="F125" s="38">
        <v>1021.9666666666667</v>
      </c>
      <c r="G125" s="38">
        <v>1013.1333333333334</v>
      </c>
      <c r="H125" s="38">
        <v>1051.5333333333335</v>
      </c>
      <c r="I125" s="38">
        <v>1060.366666666667</v>
      </c>
      <c r="J125" s="38">
        <v>1070.7333333333336</v>
      </c>
      <c r="K125" s="31">
        <v>1050</v>
      </c>
      <c r="L125" s="31">
        <v>1030.8</v>
      </c>
      <c r="M125" s="31">
        <v>3.4920599999999999</v>
      </c>
      <c r="N125" s="1"/>
      <c r="O125" s="1"/>
    </row>
    <row r="126" spans="1:15" ht="12.75" customHeight="1">
      <c r="A126" s="33">
        <v>116</v>
      </c>
      <c r="B126" s="58" t="s">
        <v>865</v>
      </c>
      <c r="C126" s="31">
        <v>4637.5</v>
      </c>
      <c r="D126" s="38">
        <v>4618.166666666667</v>
      </c>
      <c r="E126" s="38">
        <v>4587.3333333333339</v>
      </c>
      <c r="F126" s="38">
        <v>4537.166666666667</v>
      </c>
      <c r="G126" s="38">
        <v>4506.3333333333339</v>
      </c>
      <c r="H126" s="38">
        <v>4668.3333333333339</v>
      </c>
      <c r="I126" s="38">
        <v>4699.1666666666679</v>
      </c>
      <c r="J126" s="38">
        <v>4749.3333333333339</v>
      </c>
      <c r="K126" s="31">
        <v>4649</v>
      </c>
      <c r="L126" s="31">
        <v>4568</v>
      </c>
      <c r="M126" s="31">
        <v>0.15204999999999999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1452.3</v>
      </c>
      <c r="D127" s="38">
        <v>1455.3</v>
      </c>
      <c r="E127" s="38">
        <v>1439.3</v>
      </c>
      <c r="F127" s="38">
        <v>1426.3</v>
      </c>
      <c r="G127" s="38">
        <v>1410.3</v>
      </c>
      <c r="H127" s="38">
        <v>1468.3</v>
      </c>
      <c r="I127" s="38">
        <v>1484.3</v>
      </c>
      <c r="J127" s="38">
        <v>1497.3</v>
      </c>
      <c r="K127" s="31">
        <v>1471.3</v>
      </c>
      <c r="L127" s="31">
        <v>1442.3</v>
      </c>
      <c r="M127" s="31">
        <v>0.84767999999999999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3815.25</v>
      </c>
      <c r="D128" s="38">
        <v>3828.9500000000003</v>
      </c>
      <c r="E128" s="38">
        <v>3786.3000000000006</v>
      </c>
      <c r="F128" s="38">
        <v>3757.3500000000004</v>
      </c>
      <c r="G128" s="38">
        <v>3714.7000000000007</v>
      </c>
      <c r="H128" s="38">
        <v>3857.9000000000005</v>
      </c>
      <c r="I128" s="38">
        <v>3900.55</v>
      </c>
      <c r="J128" s="38">
        <v>3929.5000000000005</v>
      </c>
      <c r="K128" s="31">
        <v>3871.6</v>
      </c>
      <c r="L128" s="31">
        <v>3800</v>
      </c>
      <c r="M128" s="31">
        <v>9.2520000000000005E-2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297.14999999999998</v>
      </c>
      <c r="D129" s="38">
        <v>296.84999999999997</v>
      </c>
      <c r="E129" s="38">
        <v>293.24999999999994</v>
      </c>
      <c r="F129" s="38">
        <v>289.34999999999997</v>
      </c>
      <c r="G129" s="38">
        <v>285.74999999999994</v>
      </c>
      <c r="H129" s="38">
        <v>300.74999999999994</v>
      </c>
      <c r="I129" s="38">
        <v>304.34999999999997</v>
      </c>
      <c r="J129" s="38">
        <v>308.24999999999994</v>
      </c>
      <c r="K129" s="31">
        <v>300.45</v>
      </c>
      <c r="L129" s="31">
        <v>292.95</v>
      </c>
      <c r="M129" s="31">
        <v>25.19248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297</v>
      </c>
      <c r="D130" s="38">
        <v>296.81666666666666</v>
      </c>
      <c r="E130" s="38">
        <v>293.63333333333333</v>
      </c>
      <c r="F130" s="38">
        <v>290.26666666666665</v>
      </c>
      <c r="G130" s="38">
        <v>287.08333333333331</v>
      </c>
      <c r="H130" s="38">
        <v>300.18333333333334</v>
      </c>
      <c r="I130" s="38">
        <v>303.36666666666662</v>
      </c>
      <c r="J130" s="38">
        <v>306.73333333333335</v>
      </c>
      <c r="K130" s="31">
        <v>300</v>
      </c>
      <c r="L130" s="31">
        <v>293.45</v>
      </c>
      <c r="M130" s="31">
        <v>1.7723899999999999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1796.1</v>
      </c>
      <c r="D131" s="38">
        <v>1815</v>
      </c>
      <c r="E131" s="38">
        <v>1726.15</v>
      </c>
      <c r="F131" s="38">
        <v>1656.2</v>
      </c>
      <c r="G131" s="38">
        <v>1567.3500000000001</v>
      </c>
      <c r="H131" s="38">
        <v>1884.95</v>
      </c>
      <c r="I131" s="38">
        <v>1973.8</v>
      </c>
      <c r="J131" s="38">
        <v>2043.75</v>
      </c>
      <c r="K131" s="31">
        <v>1903.85</v>
      </c>
      <c r="L131" s="31">
        <v>1745.05</v>
      </c>
      <c r="M131" s="31">
        <v>34.904859999999999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1561.75</v>
      </c>
      <c r="D132" s="38">
        <v>1544.6666666666667</v>
      </c>
      <c r="E132" s="38">
        <v>1516.0833333333335</v>
      </c>
      <c r="F132" s="38">
        <v>1470.4166666666667</v>
      </c>
      <c r="G132" s="38">
        <v>1441.8333333333335</v>
      </c>
      <c r="H132" s="38">
        <v>1590.3333333333335</v>
      </c>
      <c r="I132" s="38">
        <v>1618.916666666667</v>
      </c>
      <c r="J132" s="38">
        <v>1664.5833333333335</v>
      </c>
      <c r="K132" s="31">
        <v>1573.25</v>
      </c>
      <c r="L132" s="31">
        <v>1499</v>
      </c>
      <c r="M132" s="31">
        <v>9.3340399999999999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569.70000000000005</v>
      </c>
      <c r="D133" s="38">
        <v>575.75</v>
      </c>
      <c r="E133" s="38">
        <v>557.75</v>
      </c>
      <c r="F133" s="38">
        <v>545.79999999999995</v>
      </c>
      <c r="G133" s="38">
        <v>527.79999999999995</v>
      </c>
      <c r="H133" s="38">
        <v>587.70000000000005</v>
      </c>
      <c r="I133" s="38">
        <v>605.70000000000005</v>
      </c>
      <c r="J133" s="38">
        <v>617.65000000000009</v>
      </c>
      <c r="K133" s="31">
        <v>593.75</v>
      </c>
      <c r="L133" s="31">
        <v>563.79999999999995</v>
      </c>
      <c r="M133" s="31">
        <v>75.086910000000003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1990.15</v>
      </c>
      <c r="D134" s="38">
        <v>1987.9833333333333</v>
      </c>
      <c r="E134" s="38">
        <v>1974.9666666666667</v>
      </c>
      <c r="F134" s="38">
        <v>1959.7833333333333</v>
      </c>
      <c r="G134" s="38">
        <v>1946.7666666666667</v>
      </c>
      <c r="H134" s="38">
        <v>2003.1666666666667</v>
      </c>
      <c r="I134" s="38">
        <v>2016.1833333333336</v>
      </c>
      <c r="J134" s="38">
        <v>2031.3666666666668</v>
      </c>
      <c r="K134" s="31">
        <v>2001</v>
      </c>
      <c r="L134" s="31">
        <v>1972.8</v>
      </c>
      <c r="M134" s="31">
        <v>1.2618</v>
      </c>
      <c r="N134" s="1"/>
      <c r="O134" s="1"/>
    </row>
    <row r="135" spans="1:15" ht="12.75" customHeight="1">
      <c r="A135" s="33">
        <v>125</v>
      </c>
      <c r="B135" s="58" t="s">
        <v>866</v>
      </c>
      <c r="C135" s="31">
        <v>1978.75</v>
      </c>
      <c r="D135" s="38">
        <v>1979.7833333333335</v>
      </c>
      <c r="E135" s="38">
        <v>1963.9666666666672</v>
      </c>
      <c r="F135" s="38">
        <v>1949.1833333333336</v>
      </c>
      <c r="G135" s="38">
        <v>1933.3666666666672</v>
      </c>
      <c r="H135" s="38">
        <v>1994.5666666666671</v>
      </c>
      <c r="I135" s="38">
        <v>2010.3833333333332</v>
      </c>
      <c r="J135" s="38">
        <v>2025.166666666667</v>
      </c>
      <c r="K135" s="31">
        <v>1995.6</v>
      </c>
      <c r="L135" s="31">
        <v>1965</v>
      </c>
      <c r="M135" s="31">
        <v>0.54339999999999999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854.65</v>
      </c>
      <c r="D136" s="38">
        <v>853.5333333333333</v>
      </c>
      <c r="E136" s="38">
        <v>847.11666666666656</v>
      </c>
      <c r="F136" s="38">
        <v>839.58333333333326</v>
      </c>
      <c r="G136" s="38">
        <v>833.16666666666652</v>
      </c>
      <c r="H136" s="38">
        <v>861.06666666666661</v>
      </c>
      <c r="I136" s="38">
        <v>867.48333333333335</v>
      </c>
      <c r="J136" s="38">
        <v>875.01666666666665</v>
      </c>
      <c r="K136" s="31">
        <v>859.95</v>
      </c>
      <c r="L136" s="31">
        <v>846</v>
      </c>
      <c r="M136" s="31">
        <v>0.42355999999999999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549.45000000000005</v>
      </c>
      <c r="D137" s="38">
        <v>551.61666666666667</v>
      </c>
      <c r="E137" s="38">
        <v>545.93333333333339</v>
      </c>
      <c r="F137" s="38">
        <v>542.41666666666674</v>
      </c>
      <c r="G137" s="38">
        <v>536.73333333333346</v>
      </c>
      <c r="H137" s="38">
        <v>555.13333333333333</v>
      </c>
      <c r="I137" s="38">
        <v>560.81666666666649</v>
      </c>
      <c r="J137" s="38">
        <v>564.33333333333326</v>
      </c>
      <c r="K137" s="31">
        <v>557.29999999999995</v>
      </c>
      <c r="L137" s="31">
        <v>548.1</v>
      </c>
      <c r="M137" s="31">
        <v>2.72756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2041.35</v>
      </c>
      <c r="D138" s="38">
        <v>2009.8666666666668</v>
      </c>
      <c r="E138" s="38">
        <v>1969.7333333333336</v>
      </c>
      <c r="F138" s="38">
        <v>1898.1166666666668</v>
      </c>
      <c r="G138" s="38">
        <v>1857.9833333333336</v>
      </c>
      <c r="H138" s="38">
        <v>2081.4833333333336</v>
      </c>
      <c r="I138" s="38">
        <v>2121.6166666666668</v>
      </c>
      <c r="J138" s="38">
        <v>2193.2333333333336</v>
      </c>
      <c r="K138" s="31">
        <v>2050</v>
      </c>
      <c r="L138" s="31">
        <v>1938.25</v>
      </c>
      <c r="M138" s="31">
        <v>15.41713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420.75</v>
      </c>
      <c r="D139" s="38">
        <v>414.60000000000008</v>
      </c>
      <c r="E139" s="38">
        <v>405.25000000000017</v>
      </c>
      <c r="F139" s="38">
        <v>389.75000000000011</v>
      </c>
      <c r="G139" s="38">
        <v>380.4000000000002</v>
      </c>
      <c r="H139" s="38">
        <v>430.10000000000014</v>
      </c>
      <c r="I139" s="38">
        <v>439.45000000000005</v>
      </c>
      <c r="J139" s="38">
        <v>454.9500000000001</v>
      </c>
      <c r="K139" s="31">
        <v>423.95</v>
      </c>
      <c r="L139" s="31">
        <v>399.1</v>
      </c>
      <c r="M139" s="31">
        <v>35.86674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186.65</v>
      </c>
      <c r="D140" s="38">
        <v>187.81666666666669</v>
      </c>
      <c r="E140" s="38">
        <v>184.68333333333339</v>
      </c>
      <c r="F140" s="38">
        <v>182.7166666666667</v>
      </c>
      <c r="G140" s="38">
        <v>179.5833333333334</v>
      </c>
      <c r="H140" s="38">
        <v>189.78333333333339</v>
      </c>
      <c r="I140" s="38">
        <v>192.91666666666666</v>
      </c>
      <c r="J140" s="38">
        <v>194.88333333333338</v>
      </c>
      <c r="K140" s="31">
        <v>190.95</v>
      </c>
      <c r="L140" s="31">
        <v>185.85</v>
      </c>
      <c r="M140" s="31">
        <v>54.447920000000003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188.85</v>
      </c>
      <c r="D141" s="38">
        <v>190.65</v>
      </c>
      <c r="E141" s="38">
        <v>183.3</v>
      </c>
      <c r="F141" s="38">
        <v>177.75</v>
      </c>
      <c r="G141" s="38">
        <v>170.4</v>
      </c>
      <c r="H141" s="38">
        <v>196.20000000000002</v>
      </c>
      <c r="I141" s="38">
        <v>203.54999999999998</v>
      </c>
      <c r="J141" s="38">
        <v>209.10000000000002</v>
      </c>
      <c r="K141" s="31">
        <v>198</v>
      </c>
      <c r="L141" s="31">
        <v>185.1</v>
      </c>
      <c r="M141" s="31">
        <v>42.669029999999999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3745.4</v>
      </c>
      <c r="D142" s="38">
        <v>3742.7833333333333</v>
      </c>
      <c r="E142" s="38">
        <v>3725.6166666666668</v>
      </c>
      <c r="F142" s="38">
        <v>3705.8333333333335</v>
      </c>
      <c r="G142" s="38">
        <v>3688.666666666667</v>
      </c>
      <c r="H142" s="38">
        <v>3762.5666666666666</v>
      </c>
      <c r="I142" s="38">
        <v>3779.7333333333336</v>
      </c>
      <c r="J142" s="38">
        <v>3799.5166666666664</v>
      </c>
      <c r="K142" s="31">
        <v>3759.95</v>
      </c>
      <c r="L142" s="31">
        <v>3723</v>
      </c>
      <c r="M142" s="31">
        <v>2.8024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4616.25</v>
      </c>
      <c r="D143" s="38">
        <v>4632.7</v>
      </c>
      <c r="E143" s="38">
        <v>4448.5499999999993</v>
      </c>
      <c r="F143" s="38">
        <v>4280.8499999999995</v>
      </c>
      <c r="G143" s="38">
        <v>4096.6999999999989</v>
      </c>
      <c r="H143" s="38">
        <v>4800.3999999999996</v>
      </c>
      <c r="I143" s="38">
        <v>4984.5499999999993</v>
      </c>
      <c r="J143" s="38">
        <v>5152.25</v>
      </c>
      <c r="K143" s="31">
        <v>4816.8500000000004</v>
      </c>
      <c r="L143" s="31">
        <v>4465</v>
      </c>
      <c r="M143" s="31">
        <v>36.605060000000002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489.65</v>
      </c>
      <c r="D144" s="38">
        <v>490.55</v>
      </c>
      <c r="E144" s="38">
        <v>487.1</v>
      </c>
      <c r="F144" s="38">
        <v>484.55</v>
      </c>
      <c r="G144" s="38">
        <v>481.1</v>
      </c>
      <c r="H144" s="38">
        <v>493.1</v>
      </c>
      <c r="I144" s="38">
        <v>496.54999999999995</v>
      </c>
      <c r="J144" s="38">
        <v>499.1</v>
      </c>
      <c r="K144" s="31">
        <v>494</v>
      </c>
      <c r="L144" s="31">
        <v>488</v>
      </c>
      <c r="M144" s="31">
        <v>25.092369999999999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2349.9499999999998</v>
      </c>
      <c r="D145" s="38">
        <v>2341.0333333333333</v>
      </c>
      <c r="E145" s="38">
        <v>2320.0666666666666</v>
      </c>
      <c r="F145" s="38">
        <v>2290.1833333333334</v>
      </c>
      <c r="G145" s="38">
        <v>2269.2166666666667</v>
      </c>
      <c r="H145" s="38">
        <v>2370.9166666666665</v>
      </c>
      <c r="I145" s="38">
        <v>2391.8833333333328</v>
      </c>
      <c r="J145" s="38">
        <v>2421.7666666666664</v>
      </c>
      <c r="K145" s="31">
        <v>2362</v>
      </c>
      <c r="L145" s="31">
        <v>2311.15</v>
      </c>
      <c r="M145" s="31">
        <v>1.2226900000000001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5649.55</v>
      </c>
      <c r="D146" s="38">
        <v>5666.8499999999995</v>
      </c>
      <c r="E146" s="38">
        <v>5622.6999999999989</v>
      </c>
      <c r="F146" s="38">
        <v>5595.8499999999995</v>
      </c>
      <c r="G146" s="38">
        <v>5551.6999999999989</v>
      </c>
      <c r="H146" s="38">
        <v>5693.6999999999989</v>
      </c>
      <c r="I146" s="38">
        <v>5737.8499999999985</v>
      </c>
      <c r="J146" s="38">
        <v>5764.6999999999989</v>
      </c>
      <c r="K146" s="31">
        <v>5711</v>
      </c>
      <c r="L146" s="31">
        <v>5640</v>
      </c>
      <c r="M146" s="31">
        <v>3.4530400000000001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498.35</v>
      </c>
      <c r="D147" s="38">
        <v>500.8</v>
      </c>
      <c r="E147" s="38">
        <v>494.3</v>
      </c>
      <c r="F147" s="38">
        <v>490.25</v>
      </c>
      <c r="G147" s="38">
        <v>483.75</v>
      </c>
      <c r="H147" s="38">
        <v>504.85</v>
      </c>
      <c r="I147" s="38">
        <v>511.35</v>
      </c>
      <c r="J147" s="38">
        <v>515.40000000000009</v>
      </c>
      <c r="K147" s="31">
        <v>507.3</v>
      </c>
      <c r="L147" s="31">
        <v>496.75</v>
      </c>
      <c r="M147" s="31">
        <v>2.9730300000000001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40.450000000000003</v>
      </c>
      <c r="D148" s="38">
        <v>40.566666666666663</v>
      </c>
      <c r="E148" s="38">
        <v>40.233333333333327</v>
      </c>
      <c r="F148" s="38">
        <v>40.016666666666666</v>
      </c>
      <c r="G148" s="38">
        <v>39.68333333333333</v>
      </c>
      <c r="H148" s="38">
        <v>40.783333333333324</v>
      </c>
      <c r="I148" s="38">
        <v>41.116666666666667</v>
      </c>
      <c r="J148" s="38">
        <v>41.333333333333321</v>
      </c>
      <c r="K148" s="31">
        <v>40.9</v>
      </c>
      <c r="L148" s="31">
        <v>40.35</v>
      </c>
      <c r="M148" s="31">
        <v>105.42352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1701.95</v>
      </c>
      <c r="D149" s="38">
        <v>1712.8999999999999</v>
      </c>
      <c r="E149" s="38">
        <v>1681.2999999999997</v>
      </c>
      <c r="F149" s="38">
        <v>1660.6499999999999</v>
      </c>
      <c r="G149" s="38">
        <v>1629.0499999999997</v>
      </c>
      <c r="H149" s="38">
        <v>1733.5499999999997</v>
      </c>
      <c r="I149" s="38">
        <v>1765.1499999999996</v>
      </c>
      <c r="J149" s="38">
        <v>1785.7999999999997</v>
      </c>
      <c r="K149" s="31">
        <v>1744.5</v>
      </c>
      <c r="L149" s="31">
        <v>1692.25</v>
      </c>
      <c r="M149" s="31">
        <v>0.32011000000000001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3359.55</v>
      </c>
      <c r="D150" s="38">
        <v>3396.1333333333332</v>
      </c>
      <c r="E150" s="38">
        <v>3313.4166666666665</v>
      </c>
      <c r="F150" s="38">
        <v>3267.2833333333333</v>
      </c>
      <c r="G150" s="38">
        <v>3184.5666666666666</v>
      </c>
      <c r="H150" s="38">
        <v>3442.2666666666664</v>
      </c>
      <c r="I150" s="38">
        <v>3524.9833333333336</v>
      </c>
      <c r="J150" s="38">
        <v>3571.1166666666663</v>
      </c>
      <c r="K150" s="31">
        <v>3478.85</v>
      </c>
      <c r="L150" s="31">
        <v>3350</v>
      </c>
      <c r="M150" s="31">
        <v>12.35134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209.35</v>
      </c>
      <c r="D151" s="38">
        <v>210.29999999999998</v>
      </c>
      <c r="E151" s="38">
        <v>207.39999999999998</v>
      </c>
      <c r="F151" s="38">
        <v>205.45</v>
      </c>
      <c r="G151" s="38">
        <v>202.54999999999998</v>
      </c>
      <c r="H151" s="38">
        <v>212.24999999999997</v>
      </c>
      <c r="I151" s="38">
        <v>215.15</v>
      </c>
      <c r="J151" s="38">
        <v>217.09999999999997</v>
      </c>
      <c r="K151" s="31">
        <v>213.2</v>
      </c>
      <c r="L151" s="31">
        <v>208.35</v>
      </c>
      <c r="M151" s="31">
        <v>4.8396100000000004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510.7</v>
      </c>
      <c r="D152" s="38">
        <v>513.81666666666661</v>
      </c>
      <c r="E152" s="38">
        <v>505.73333333333323</v>
      </c>
      <c r="F152" s="38">
        <v>500.76666666666665</v>
      </c>
      <c r="G152" s="38">
        <v>492.68333333333328</v>
      </c>
      <c r="H152" s="38">
        <v>518.78333333333319</v>
      </c>
      <c r="I152" s="38">
        <v>526.86666666666667</v>
      </c>
      <c r="J152" s="38">
        <v>531.83333333333314</v>
      </c>
      <c r="K152" s="31">
        <v>521.9</v>
      </c>
      <c r="L152" s="31">
        <v>508.85</v>
      </c>
      <c r="M152" s="31">
        <v>1.69276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450.2</v>
      </c>
      <c r="D153" s="38">
        <v>450.59999999999997</v>
      </c>
      <c r="E153" s="38">
        <v>447.64999999999992</v>
      </c>
      <c r="F153" s="38">
        <v>445.09999999999997</v>
      </c>
      <c r="G153" s="38">
        <v>442.14999999999992</v>
      </c>
      <c r="H153" s="38">
        <v>453.14999999999992</v>
      </c>
      <c r="I153" s="38">
        <v>456.09999999999997</v>
      </c>
      <c r="J153" s="38">
        <v>458.64999999999992</v>
      </c>
      <c r="K153" s="31">
        <v>453.55</v>
      </c>
      <c r="L153" s="31">
        <v>448.05</v>
      </c>
      <c r="M153" s="31">
        <v>2.1962600000000001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1680.85</v>
      </c>
      <c r="D154" s="38">
        <v>1694.2333333333333</v>
      </c>
      <c r="E154" s="38">
        <v>1659.1666666666667</v>
      </c>
      <c r="F154" s="38">
        <v>1637.4833333333333</v>
      </c>
      <c r="G154" s="38">
        <v>1602.4166666666667</v>
      </c>
      <c r="H154" s="38">
        <v>1715.9166666666667</v>
      </c>
      <c r="I154" s="38">
        <v>1750.9833333333333</v>
      </c>
      <c r="J154" s="38">
        <v>1772.6666666666667</v>
      </c>
      <c r="K154" s="31">
        <v>1729.3</v>
      </c>
      <c r="L154" s="31">
        <v>1672.55</v>
      </c>
      <c r="M154" s="31">
        <v>0.33478000000000002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147.19999999999999</v>
      </c>
      <c r="D155" s="38">
        <v>147.91666666666666</v>
      </c>
      <c r="E155" s="38">
        <v>144.48333333333332</v>
      </c>
      <c r="F155" s="38">
        <v>141.76666666666665</v>
      </c>
      <c r="G155" s="38">
        <v>138.33333333333331</v>
      </c>
      <c r="H155" s="38">
        <v>150.63333333333333</v>
      </c>
      <c r="I155" s="38">
        <v>154.06666666666666</v>
      </c>
      <c r="J155" s="38">
        <v>156.78333333333333</v>
      </c>
      <c r="K155" s="31">
        <v>151.35</v>
      </c>
      <c r="L155" s="31">
        <v>145.19999999999999</v>
      </c>
      <c r="M155" s="31">
        <v>34.328800000000001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216.4</v>
      </c>
      <c r="D156" s="38">
        <v>217.79999999999998</v>
      </c>
      <c r="E156" s="38">
        <v>213.59999999999997</v>
      </c>
      <c r="F156" s="38">
        <v>210.79999999999998</v>
      </c>
      <c r="G156" s="38">
        <v>206.59999999999997</v>
      </c>
      <c r="H156" s="38">
        <v>220.59999999999997</v>
      </c>
      <c r="I156" s="38">
        <v>224.79999999999995</v>
      </c>
      <c r="J156" s="38">
        <v>227.59999999999997</v>
      </c>
      <c r="K156" s="31">
        <v>222</v>
      </c>
      <c r="L156" s="31">
        <v>215</v>
      </c>
      <c r="M156" s="31">
        <v>8.5256100000000004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87.95</v>
      </c>
      <c r="D157" s="38">
        <v>88.583333333333329</v>
      </c>
      <c r="E157" s="38">
        <v>86.86666666666666</v>
      </c>
      <c r="F157" s="38">
        <v>85.783333333333331</v>
      </c>
      <c r="G157" s="38">
        <v>84.066666666666663</v>
      </c>
      <c r="H157" s="38">
        <v>89.666666666666657</v>
      </c>
      <c r="I157" s="38">
        <v>91.383333333333326</v>
      </c>
      <c r="J157" s="38">
        <v>92.466666666666654</v>
      </c>
      <c r="K157" s="31">
        <v>90.3</v>
      </c>
      <c r="L157" s="31">
        <v>87.5</v>
      </c>
      <c r="M157" s="31">
        <v>54.140540000000001</v>
      </c>
      <c r="N157" s="1"/>
      <c r="O157" s="1"/>
    </row>
    <row r="158" spans="1:15" ht="12.75" customHeight="1">
      <c r="A158" s="33">
        <v>148</v>
      </c>
      <c r="B158" s="58" t="s">
        <v>867</v>
      </c>
      <c r="C158" s="31">
        <v>800.55</v>
      </c>
      <c r="D158" s="38">
        <v>810.51666666666677</v>
      </c>
      <c r="E158" s="38">
        <v>783.03333333333353</v>
      </c>
      <c r="F158" s="38">
        <v>765.51666666666677</v>
      </c>
      <c r="G158" s="38">
        <v>738.03333333333353</v>
      </c>
      <c r="H158" s="38">
        <v>828.03333333333353</v>
      </c>
      <c r="I158" s="38">
        <v>855.51666666666688</v>
      </c>
      <c r="J158" s="38">
        <v>873.03333333333353</v>
      </c>
      <c r="K158" s="31">
        <v>838</v>
      </c>
      <c r="L158" s="31">
        <v>793</v>
      </c>
      <c r="M158" s="31">
        <v>4.5995999999999997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2575.5500000000002</v>
      </c>
      <c r="D159" s="38">
        <v>2574.85</v>
      </c>
      <c r="E159" s="38">
        <v>2551.75</v>
      </c>
      <c r="F159" s="38">
        <v>2527.9500000000003</v>
      </c>
      <c r="G159" s="38">
        <v>2504.8500000000004</v>
      </c>
      <c r="H159" s="38">
        <v>2598.6499999999996</v>
      </c>
      <c r="I159" s="38">
        <v>2621.7499999999991</v>
      </c>
      <c r="J159" s="38">
        <v>2645.5499999999993</v>
      </c>
      <c r="K159" s="31">
        <v>2597.9499999999998</v>
      </c>
      <c r="L159" s="31">
        <v>2551.0500000000002</v>
      </c>
      <c r="M159" s="31">
        <v>1.85456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256.64999999999998</v>
      </c>
      <c r="D160" s="38">
        <v>257.5333333333333</v>
      </c>
      <c r="E160" s="38">
        <v>254.61666666666662</v>
      </c>
      <c r="F160" s="38">
        <v>252.58333333333331</v>
      </c>
      <c r="G160" s="38">
        <v>249.66666666666663</v>
      </c>
      <c r="H160" s="38">
        <v>259.56666666666661</v>
      </c>
      <c r="I160" s="38">
        <v>262.48333333333335</v>
      </c>
      <c r="J160" s="38">
        <v>264.51666666666659</v>
      </c>
      <c r="K160" s="31">
        <v>260.45</v>
      </c>
      <c r="L160" s="31">
        <v>255.5</v>
      </c>
      <c r="M160" s="31">
        <v>26.864180000000001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377.4</v>
      </c>
      <c r="D161" s="38">
        <v>376.23333333333335</v>
      </c>
      <c r="E161" s="38">
        <v>367.7166666666667</v>
      </c>
      <c r="F161" s="38">
        <v>358.03333333333336</v>
      </c>
      <c r="G161" s="38">
        <v>349.51666666666671</v>
      </c>
      <c r="H161" s="38">
        <v>385.91666666666669</v>
      </c>
      <c r="I161" s="38">
        <v>394.43333333333334</v>
      </c>
      <c r="J161" s="38">
        <v>404.11666666666667</v>
      </c>
      <c r="K161" s="31">
        <v>384.75</v>
      </c>
      <c r="L161" s="31">
        <v>366.55</v>
      </c>
      <c r="M161" s="31">
        <v>13.586460000000001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134.6</v>
      </c>
      <c r="D162" s="38">
        <v>133.93333333333334</v>
      </c>
      <c r="E162" s="38">
        <v>132.36666666666667</v>
      </c>
      <c r="F162" s="38">
        <v>130.13333333333333</v>
      </c>
      <c r="G162" s="38">
        <v>128.56666666666666</v>
      </c>
      <c r="H162" s="38">
        <v>136.16666666666669</v>
      </c>
      <c r="I162" s="38">
        <v>137.73333333333335</v>
      </c>
      <c r="J162" s="38">
        <v>139.9666666666667</v>
      </c>
      <c r="K162" s="31">
        <v>135.5</v>
      </c>
      <c r="L162" s="31">
        <v>131.69999999999999</v>
      </c>
      <c r="M162" s="31">
        <v>166.63874000000001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476.15</v>
      </c>
      <c r="D163" s="38">
        <v>476.06666666666661</v>
      </c>
      <c r="E163" s="38">
        <v>469.43333333333322</v>
      </c>
      <c r="F163" s="38">
        <v>462.71666666666664</v>
      </c>
      <c r="G163" s="38">
        <v>456.08333333333326</v>
      </c>
      <c r="H163" s="38">
        <v>482.78333333333319</v>
      </c>
      <c r="I163" s="38">
        <v>489.41666666666663</v>
      </c>
      <c r="J163" s="38">
        <v>496.13333333333316</v>
      </c>
      <c r="K163" s="31">
        <v>482.7</v>
      </c>
      <c r="L163" s="31">
        <v>469.35</v>
      </c>
      <c r="M163" s="31">
        <v>4.9512799999999997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4601.75</v>
      </c>
      <c r="D164" s="38">
        <v>4602.6000000000004</v>
      </c>
      <c r="E164" s="38">
        <v>4571.2500000000009</v>
      </c>
      <c r="F164" s="38">
        <v>4540.7500000000009</v>
      </c>
      <c r="G164" s="38">
        <v>4509.4000000000015</v>
      </c>
      <c r="H164" s="38">
        <v>4633.1000000000004</v>
      </c>
      <c r="I164" s="38">
        <v>4664.4499999999989</v>
      </c>
      <c r="J164" s="38">
        <v>4694.95</v>
      </c>
      <c r="K164" s="31">
        <v>4633.95</v>
      </c>
      <c r="L164" s="31">
        <v>4572.1000000000004</v>
      </c>
      <c r="M164" s="31">
        <v>0.14939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1006.5</v>
      </c>
      <c r="D165" s="38">
        <v>1007.0333333333333</v>
      </c>
      <c r="E165" s="38">
        <v>1000.5166666666667</v>
      </c>
      <c r="F165" s="38">
        <v>994.5333333333333</v>
      </c>
      <c r="G165" s="38">
        <v>988.01666666666665</v>
      </c>
      <c r="H165" s="38">
        <v>1013.0166666666667</v>
      </c>
      <c r="I165" s="38">
        <v>1019.5333333333333</v>
      </c>
      <c r="J165" s="38">
        <v>1025.5166666666667</v>
      </c>
      <c r="K165" s="31">
        <v>1013.55</v>
      </c>
      <c r="L165" s="31">
        <v>1001.05</v>
      </c>
      <c r="M165" s="31">
        <v>1.10111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205.2</v>
      </c>
      <c r="D166" s="38">
        <v>205.51666666666665</v>
      </c>
      <c r="E166" s="38">
        <v>202.98333333333329</v>
      </c>
      <c r="F166" s="38">
        <v>200.76666666666665</v>
      </c>
      <c r="G166" s="38">
        <v>198.23333333333329</v>
      </c>
      <c r="H166" s="38">
        <v>207.73333333333329</v>
      </c>
      <c r="I166" s="38">
        <v>210.26666666666665</v>
      </c>
      <c r="J166" s="38">
        <v>212.48333333333329</v>
      </c>
      <c r="K166" s="31">
        <v>208.05</v>
      </c>
      <c r="L166" s="31">
        <v>203.3</v>
      </c>
      <c r="M166" s="31">
        <v>7.7923200000000001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149.1</v>
      </c>
      <c r="D167" s="38">
        <v>148.28333333333333</v>
      </c>
      <c r="E167" s="38">
        <v>144.66666666666666</v>
      </c>
      <c r="F167" s="38">
        <v>140.23333333333332</v>
      </c>
      <c r="G167" s="38">
        <v>136.61666666666665</v>
      </c>
      <c r="H167" s="38">
        <v>152.71666666666667</v>
      </c>
      <c r="I167" s="38">
        <v>156.33333333333334</v>
      </c>
      <c r="J167" s="38">
        <v>160.76666666666668</v>
      </c>
      <c r="K167" s="31">
        <v>151.9</v>
      </c>
      <c r="L167" s="31">
        <v>143.85</v>
      </c>
      <c r="M167" s="31">
        <v>68.319209999999998</v>
      </c>
      <c r="N167" s="1"/>
      <c r="O167" s="1"/>
    </row>
    <row r="168" spans="1:15" ht="12.75" customHeight="1">
      <c r="A168" s="33">
        <v>158</v>
      </c>
      <c r="B168" s="58" t="s">
        <v>868</v>
      </c>
      <c r="C168" s="31">
        <v>739.85</v>
      </c>
      <c r="D168" s="38">
        <v>737.76666666666677</v>
      </c>
      <c r="E168" s="38">
        <v>725.63333333333355</v>
      </c>
      <c r="F168" s="38">
        <v>711.41666666666674</v>
      </c>
      <c r="G168" s="38">
        <v>699.28333333333353</v>
      </c>
      <c r="H168" s="38">
        <v>751.98333333333358</v>
      </c>
      <c r="I168" s="38">
        <v>764.11666666666679</v>
      </c>
      <c r="J168" s="38">
        <v>778.3333333333336</v>
      </c>
      <c r="K168" s="31">
        <v>749.9</v>
      </c>
      <c r="L168" s="31">
        <v>723.55</v>
      </c>
      <c r="M168" s="31">
        <v>2.61571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338.5</v>
      </c>
      <c r="D169" s="38">
        <v>337.11666666666667</v>
      </c>
      <c r="E169" s="38">
        <v>334.73333333333335</v>
      </c>
      <c r="F169" s="38">
        <v>330.9666666666667</v>
      </c>
      <c r="G169" s="38">
        <v>328.58333333333337</v>
      </c>
      <c r="H169" s="38">
        <v>340.88333333333333</v>
      </c>
      <c r="I169" s="38">
        <v>343.26666666666665</v>
      </c>
      <c r="J169" s="38">
        <v>347.0333333333333</v>
      </c>
      <c r="K169" s="31">
        <v>339.5</v>
      </c>
      <c r="L169" s="31">
        <v>333.35</v>
      </c>
      <c r="M169" s="31">
        <v>20.956499999999998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147.55000000000001</v>
      </c>
      <c r="D170" s="38">
        <v>147.20000000000002</v>
      </c>
      <c r="E170" s="38">
        <v>144.40000000000003</v>
      </c>
      <c r="F170" s="38">
        <v>141.25000000000003</v>
      </c>
      <c r="G170" s="38">
        <v>138.45000000000005</v>
      </c>
      <c r="H170" s="38">
        <v>150.35000000000002</v>
      </c>
      <c r="I170" s="38">
        <v>153.15000000000003</v>
      </c>
      <c r="J170" s="38">
        <v>156.30000000000001</v>
      </c>
      <c r="K170" s="31">
        <v>150</v>
      </c>
      <c r="L170" s="31">
        <v>144.05000000000001</v>
      </c>
      <c r="M170" s="31">
        <v>91.645769999999999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1317.35</v>
      </c>
      <c r="D171" s="38">
        <v>1316.3</v>
      </c>
      <c r="E171" s="38">
        <v>1305.5999999999999</v>
      </c>
      <c r="F171" s="38">
        <v>1293.8499999999999</v>
      </c>
      <c r="G171" s="38">
        <v>1283.1499999999999</v>
      </c>
      <c r="H171" s="38">
        <v>1328.05</v>
      </c>
      <c r="I171" s="38">
        <v>1338.7500000000002</v>
      </c>
      <c r="J171" s="38">
        <v>1350.5</v>
      </c>
      <c r="K171" s="31">
        <v>1327</v>
      </c>
      <c r="L171" s="31">
        <v>1304.55</v>
      </c>
      <c r="M171" s="31">
        <v>0.10836999999999999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115.3</v>
      </c>
      <c r="D172" s="38">
        <v>115.46666666666665</v>
      </c>
      <c r="E172" s="38">
        <v>114.0333333333333</v>
      </c>
      <c r="F172" s="38">
        <v>112.76666666666665</v>
      </c>
      <c r="G172" s="38">
        <v>111.3333333333333</v>
      </c>
      <c r="H172" s="38">
        <v>116.73333333333331</v>
      </c>
      <c r="I172" s="38">
        <v>118.16666666666667</v>
      </c>
      <c r="J172" s="38">
        <v>119.43333333333331</v>
      </c>
      <c r="K172" s="31">
        <v>116.9</v>
      </c>
      <c r="L172" s="31">
        <v>114.2</v>
      </c>
      <c r="M172" s="31">
        <v>112.30403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2623.75</v>
      </c>
      <c r="D173" s="38">
        <v>2630.3666666666668</v>
      </c>
      <c r="E173" s="38">
        <v>2604.3833333333337</v>
      </c>
      <c r="F173" s="38">
        <v>2585.0166666666669</v>
      </c>
      <c r="G173" s="38">
        <v>2559.0333333333338</v>
      </c>
      <c r="H173" s="38">
        <v>2649.7333333333336</v>
      </c>
      <c r="I173" s="38">
        <v>2675.7166666666672</v>
      </c>
      <c r="J173" s="38">
        <v>2695.0833333333335</v>
      </c>
      <c r="K173" s="31">
        <v>2656.35</v>
      </c>
      <c r="L173" s="31">
        <v>2611</v>
      </c>
      <c r="M173" s="31">
        <v>7.5009999999999993E-2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3300.25</v>
      </c>
      <c r="D174" s="38">
        <v>3306.0666666666671</v>
      </c>
      <c r="E174" s="38">
        <v>3246.1833333333343</v>
      </c>
      <c r="F174" s="38">
        <v>3192.1166666666672</v>
      </c>
      <c r="G174" s="38">
        <v>3132.2333333333345</v>
      </c>
      <c r="H174" s="38">
        <v>3360.1333333333341</v>
      </c>
      <c r="I174" s="38">
        <v>3420.0166666666664</v>
      </c>
      <c r="J174" s="38">
        <v>3474.0833333333339</v>
      </c>
      <c r="K174" s="31">
        <v>3365.95</v>
      </c>
      <c r="L174" s="31">
        <v>3252</v>
      </c>
      <c r="M174" s="31">
        <v>0.22957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206.25</v>
      </c>
      <c r="D175" s="38">
        <v>207.79999999999998</v>
      </c>
      <c r="E175" s="38">
        <v>203.84999999999997</v>
      </c>
      <c r="F175" s="38">
        <v>201.45</v>
      </c>
      <c r="G175" s="38">
        <v>197.49999999999997</v>
      </c>
      <c r="H175" s="38">
        <v>210.19999999999996</v>
      </c>
      <c r="I175" s="38">
        <v>214.14999999999995</v>
      </c>
      <c r="J175" s="38">
        <v>216.54999999999995</v>
      </c>
      <c r="K175" s="31">
        <v>211.75</v>
      </c>
      <c r="L175" s="31">
        <v>205.4</v>
      </c>
      <c r="M175" s="31">
        <v>12.347189999999999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1335.45</v>
      </c>
      <c r="D176" s="38">
        <v>1343.1499999999999</v>
      </c>
      <c r="E176" s="38">
        <v>1322.2999999999997</v>
      </c>
      <c r="F176" s="38">
        <v>1309.1499999999999</v>
      </c>
      <c r="G176" s="38">
        <v>1288.2999999999997</v>
      </c>
      <c r="H176" s="38">
        <v>1356.2999999999997</v>
      </c>
      <c r="I176" s="38">
        <v>1377.1499999999996</v>
      </c>
      <c r="J176" s="38">
        <v>1390.2999999999997</v>
      </c>
      <c r="K176" s="31">
        <v>1364</v>
      </c>
      <c r="L176" s="31">
        <v>1330</v>
      </c>
      <c r="M176" s="31">
        <v>6.3981000000000003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1401.6</v>
      </c>
      <c r="D177" s="38">
        <v>1402.6166666666668</v>
      </c>
      <c r="E177" s="38">
        <v>1395.2333333333336</v>
      </c>
      <c r="F177" s="38">
        <v>1388.8666666666668</v>
      </c>
      <c r="G177" s="38">
        <v>1381.4833333333336</v>
      </c>
      <c r="H177" s="38">
        <v>1408.9833333333336</v>
      </c>
      <c r="I177" s="38">
        <v>1416.3666666666668</v>
      </c>
      <c r="J177" s="38">
        <v>1422.7333333333336</v>
      </c>
      <c r="K177" s="31">
        <v>1410</v>
      </c>
      <c r="L177" s="31">
        <v>1396.25</v>
      </c>
      <c r="M177" s="31">
        <v>0.13284000000000001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803.55</v>
      </c>
      <c r="D178" s="38">
        <v>797.4666666666667</v>
      </c>
      <c r="E178" s="38">
        <v>789.93333333333339</v>
      </c>
      <c r="F178" s="38">
        <v>776.31666666666672</v>
      </c>
      <c r="G178" s="38">
        <v>768.78333333333342</v>
      </c>
      <c r="H178" s="38">
        <v>811.08333333333337</v>
      </c>
      <c r="I178" s="38">
        <v>818.61666666666667</v>
      </c>
      <c r="J178" s="38">
        <v>832.23333333333335</v>
      </c>
      <c r="K178" s="31">
        <v>805</v>
      </c>
      <c r="L178" s="31">
        <v>783.85</v>
      </c>
      <c r="M178" s="31">
        <v>5.8263299999999996</v>
      </c>
      <c r="N178" s="1"/>
      <c r="O178" s="1"/>
    </row>
    <row r="179" spans="1:15" ht="12.75" customHeight="1">
      <c r="A179" s="33">
        <v>169</v>
      </c>
      <c r="B179" s="58" t="s">
        <v>874</v>
      </c>
      <c r="C179" s="31">
        <v>666.5</v>
      </c>
      <c r="D179" s="38">
        <v>669.9666666666667</v>
      </c>
      <c r="E179" s="38">
        <v>657.63333333333344</v>
      </c>
      <c r="F179" s="38">
        <v>648.76666666666677</v>
      </c>
      <c r="G179" s="38">
        <v>636.43333333333351</v>
      </c>
      <c r="H179" s="38">
        <v>678.83333333333337</v>
      </c>
      <c r="I179" s="38">
        <v>691.16666666666663</v>
      </c>
      <c r="J179" s="38">
        <v>700.0333333333333</v>
      </c>
      <c r="K179" s="31">
        <v>682.3</v>
      </c>
      <c r="L179" s="31">
        <v>661.1</v>
      </c>
      <c r="M179" s="31">
        <v>2.5767000000000002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1452.7</v>
      </c>
      <c r="D180" s="38">
        <v>1451.5666666666666</v>
      </c>
      <c r="E180" s="38">
        <v>1443.1333333333332</v>
      </c>
      <c r="F180" s="38">
        <v>1433.5666666666666</v>
      </c>
      <c r="G180" s="38">
        <v>1425.1333333333332</v>
      </c>
      <c r="H180" s="38">
        <v>1461.1333333333332</v>
      </c>
      <c r="I180" s="38">
        <v>1469.5666666666666</v>
      </c>
      <c r="J180" s="38">
        <v>1479.1333333333332</v>
      </c>
      <c r="K180" s="31">
        <v>1460</v>
      </c>
      <c r="L180" s="31">
        <v>1442</v>
      </c>
      <c r="M180" s="31">
        <v>0.44111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51.45</v>
      </c>
      <c r="D181" s="38">
        <v>51.266666666666673</v>
      </c>
      <c r="E181" s="38">
        <v>50.883333333333347</v>
      </c>
      <c r="F181" s="38">
        <v>50.316666666666677</v>
      </c>
      <c r="G181" s="38">
        <v>49.933333333333351</v>
      </c>
      <c r="H181" s="38">
        <v>51.833333333333343</v>
      </c>
      <c r="I181" s="38">
        <v>52.216666666666669</v>
      </c>
      <c r="J181" s="38">
        <v>52.783333333333339</v>
      </c>
      <c r="K181" s="31">
        <v>51.65</v>
      </c>
      <c r="L181" s="31">
        <v>50.7</v>
      </c>
      <c r="M181" s="31">
        <v>72.728610000000003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1238.5999999999999</v>
      </c>
      <c r="D182" s="38">
        <v>1235.2</v>
      </c>
      <c r="E182" s="38">
        <v>1223.4000000000001</v>
      </c>
      <c r="F182" s="38">
        <v>1208.2</v>
      </c>
      <c r="G182" s="38">
        <v>1196.4000000000001</v>
      </c>
      <c r="H182" s="38">
        <v>1250.4000000000001</v>
      </c>
      <c r="I182" s="38">
        <v>1262.1999999999998</v>
      </c>
      <c r="J182" s="38">
        <v>1277.4000000000001</v>
      </c>
      <c r="K182" s="31">
        <v>1247</v>
      </c>
      <c r="L182" s="31">
        <v>1220</v>
      </c>
      <c r="M182" s="31">
        <v>0.36013000000000001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2003</v>
      </c>
      <c r="D183" s="38">
        <v>2017.7</v>
      </c>
      <c r="E183" s="38">
        <v>1975.5</v>
      </c>
      <c r="F183" s="38">
        <v>1948</v>
      </c>
      <c r="G183" s="38">
        <v>1905.8</v>
      </c>
      <c r="H183" s="38">
        <v>2045.2</v>
      </c>
      <c r="I183" s="38">
        <v>2087.4000000000005</v>
      </c>
      <c r="J183" s="38">
        <v>2114.9</v>
      </c>
      <c r="K183" s="31">
        <v>2059.9</v>
      </c>
      <c r="L183" s="31">
        <v>1990.2</v>
      </c>
      <c r="M183" s="31">
        <v>0.59011000000000002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482.6</v>
      </c>
      <c r="D184" s="38">
        <v>485.40000000000003</v>
      </c>
      <c r="E184" s="38">
        <v>477.75000000000006</v>
      </c>
      <c r="F184" s="38">
        <v>472.90000000000003</v>
      </c>
      <c r="G184" s="38">
        <v>465.25000000000006</v>
      </c>
      <c r="H184" s="38">
        <v>490.25000000000006</v>
      </c>
      <c r="I184" s="38">
        <v>497.90000000000003</v>
      </c>
      <c r="J184" s="38">
        <v>502.75000000000006</v>
      </c>
      <c r="K184" s="31">
        <v>493.05</v>
      </c>
      <c r="L184" s="31">
        <v>480.55</v>
      </c>
      <c r="M184" s="31">
        <v>1.7671300000000001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1017.55</v>
      </c>
      <c r="D185" s="38">
        <v>1015.9666666666667</v>
      </c>
      <c r="E185" s="38">
        <v>1011.0833333333334</v>
      </c>
      <c r="F185" s="38">
        <v>1004.6166666666667</v>
      </c>
      <c r="G185" s="38">
        <v>999.73333333333335</v>
      </c>
      <c r="H185" s="38">
        <v>1022.4333333333334</v>
      </c>
      <c r="I185" s="38">
        <v>1027.3166666666666</v>
      </c>
      <c r="J185" s="38">
        <v>1033.7833333333333</v>
      </c>
      <c r="K185" s="31">
        <v>1020.85</v>
      </c>
      <c r="L185" s="31">
        <v>1009.5</v>
      </c>
      <c r="M185" s="31">
        <v>5.9786099999999998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475.5</v>
      </c>
      <c r="D186" s="38">
        <v>475.18333333333334</v>
      </c>
      <c r="E186" s="38">
        <v>471.86666666666667</v>
      </c>
      <c r="F186" s="38">
        <v>468.23333333333335</v>
      </c>
      <c r="G186" s="38">
        <v>464.91666666666669</v>
      </c>
      <c r="H186" s="38">
        <v>478.81666666666666</v>
      </c>
      <c r="I186" s="38">
        <v>482.13333333333338</v>
      </c>
      <c r="J186" s="38">
        <v>485.76666666666665</v>
      </c>
      <c r="K186" s="31">
        <v>478.5</v>
      </c>
      <c r="L186" s="31">
        <v>471.55</v>
      </c>
      <c r="M186" s="31">
        <v>0.58855999999999997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1535.9</v>
      </c>
      <c r="D187" s="38">
        <v>1552.4333333333334</v>
      </c>
      <c r="E187" s="38">
        <v>1514.9166666666667</v>
      </c>
      <c r="F187" s="38">
        <v>1493.9333333333334</v>
      </c>
      <c r="G187" s="38">
        <v>1456.4166666666667</v>
      </c>
      <c r="H187" s="38">
        <v>1573.4166666666667</v>
      </c>
      <c r="I187" s="38">
        <v>1610.9333333333332</v>
      </c>
      <c r="J187" s="38">
        <v>1631.9166666666667</v>
      </c>
      <c r="K187" s="31">
        <v>1589.95</v>
      </c>
      <c r="L187" s="31">
        <v>1531.45</v>
      </c>
      <c r="M187" s="31">
        <v>10.271409999999999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318.3</v>
      </c>
      <c r="D188" s="38">
        <v>320.33333333333331</v>
      </c>
      <c r="E188" s="38">
        <v>315.26666666666665</v>
      </c>
      <c r="F188" s="38">
        <v>312.23333333333335</v>
      </c>
      <c r="G188" s="38">
        <v>307.16666666666669</v>
      </c>
      <c r="H188" s="38">
        <v>323.36666666666662</v>
      </c>
      <c r="I188" s="38">
        <v>328.43333333333334</v>
      </c>
      <c r="J188" s="38">
        <v>331.46666666666658</v>
      </c>
      <c r="K188" s="31">
        <v>325.39999999999998</v>
      </c>
      <c r="L188" s="31">
        <v>317.3</v>
      </c>
      <c r="M188" s="31">
        <v>19.422840000000001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443.45</v>
      </c>
      <c r="D189" s="38">
        <v>436.55</v>
      </c>
      <c r="E189" s="38">
        <v>426.1</v>
      </c>
      <c r="F189" s="38">
        <v>408.75</v>
      </c>
      <c r="G189" s="38">
        <v>398.3</v>
      </c>
      <c r="H189" s="38">
        <v>453.90000000000003</v>
      </c>
      <c r="I189" s="38">
        <v>464.34999999999997</v>
      </c>
      <c r="J189" s="38">
        <v>481.70000000000005</v>
      </c>
      <c r="K189" s="31">
        <v>447</v>
      </c>
      <c r="L189" s="31">
        <v>419.2</v>
      </c>
      <c r="M189" s="31">
        <v>25.403559999999999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1825.45</v>
      </c>
      <c r="D190" s="38">
        <v>1830.5166666666667</v>
      </c>
      <c r="E190" s="38">
        <v>1815.0833333333333</v>
      </c>
      <c r="F190" s="38">
        <v>1804.7166666666667</v>
      </c>
      <c r="G190" s="38">
        <v>1789.2833333333333</v>
      </c>
      <c r="H190" s="38">
        <v>1840.8833333333332</v>
      </c>
      <c r="I190" s="38">
        <v>1856.3166666666666</v>
      </c>
      <c r="J190" s="38">
        <v>1866.6833333333332</v>
      </c>
      <c r="K190" s="31">
        <v>1845.95</v>
      </c>
      <c r="L190" s="31">
        <v>1820.15</v>
      </c>
      <c r="M190" s="31">
        <v>3.2465799999999998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800.5</v>
      </c>
      <c r="D191" s="38">
        <v>808.88333333333333</v>
      </c>
      <c r="E191" s="38">
        <v>783.4666666666667</v>
      </c>
      <c r="F191" s="38">
        <v>766.43333333333339</v>
      </c>
      <c r="G191" s="38">
        <v>741.01666666666677</v>
      </c>
      <c r="H191" s="38">
        <v>825.91666666666663</v>
      </c>
      <c r="I191" s="38">
        <v>851.33333333333337</v>
      </c>
      <c r="J191" s="38">
        <v>868.36666666666656</v>
      </c>
      <c r="K191" s="31">
        <v>834.3</v>
      </c>
      <c r="L191" s="31">
        <v>791.85</v>
      </c>
      <c r="M191" s="31">
        <v>7.8169700000000004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334.3</v>
      </c>
      <c r="D192" s="38">
        <v>335.88333333333333</v>
      </c>
      <c r="E192" s="38">
        <v>331.76666666666665</v>
      </c>
      <c r="F192" s="38">
        <v>329.23333333333335</v>
      </c>
      <c r="G192" s="38">
        <v>325.11666666666667</v>
      </c>
      <c r="H192" s="38">
        <v>338.41666666666663</v>
      </c>
      <c r="I192" s="38">
        <v>342.5333333333333</v>
      </c>
      <c r="J192" s="38">
        <v>345.06666666666661</v>
      </c>
      <c r="K192" s="31">
        <v>340</v>
      </c>
      <c r="L192" s="31">
        <v>333.35</v>
      </c>
      <c r="M192" s="31">
        <v>1.7225900000000001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2282.9499999999998</v>
      </c>
      <c r="D193" s="38">
        <v>2294.6833333333329</v>
      </c>
      <c r="E193" s="38">
        <v>2251.1166666666659</v>
      </c>
      <c r="F193" s="38">
        <v>2219.2833333333328</v>
      </c>
      <c r="G193" s="38">
        <v>2175.7166666666658</v>
      </c>
      <c r="H193" s="38">
        <v>2326.516666666666</v>
      </c>
      <c r="I193" s="38">
        <v>2370.0833333333326</v>
      </c>
      <c r="J193" s="38">
        <v>2401.9166666666661</v>
      </c>
      <c r="K193" s="31">
        <v>2338.25</v>
      </c>
      <c r="L193" s="31">
        <v>2262.85</v>
      </c>
      <c r="M193" s="31">
        <v>0.58111999999999997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675.15</v>
      </c>
      <c r="D194" s="38">
        <v>671.7166666666667</v>
      </c>
      <c r="E194" s="38">
        <v>666.43333333333339</v>
      </c>
      <c r="F194" s="38">
        <v>657.7166666666667</v>
      </c>
      <c r="G194" s="38">
        <v>652.43333333333339</v>
      </c>
      <c r="H194" s="38">
        <v>680.43333333333339</v>
      </c>
      <c r="I194" s="38">
        <v>685.7166666666667</v>
      </c>
      <c r="J194" s="38">
        <v>694.43333333333339</v>
      </c>
      <c r="K194" s="31">
        <v>677</v>
      </c>
      <c r="L194" s="31">
        <v>663</v>
      </c>
      <c r="M194" s="31">
        <v>0.87216000000000005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256.05</v>
      </c>
      <c r="D195" s="38">
        <v>256.5333333333333</v>
      </c>
      <c r="E195" s="38">
        <v>252.06666666666661</v>
      </c>
      <c r="F195" s="38">
        <v>248.08333333333331</v>
      </c>
      <c r="G195" s="38">
        <v>243.61666666666662</v>
      </c>
      <c r="H195" s="38">
        <v>260.51666666666659</v>
      </c>
      <c r="I195" s="38">
        <v>264.98333333333329</v>
      </c>
      <c r="J195" s="38">
        <v>268.96666666666658</v>
      </c>
      <c r="K195" s="31">
        <v>261</v>
      </c>
      <c r="L195" s="31">
        <v>252.55</v>
      </c>
      <c r="M195" s="31">
        <v>2.83141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2805.7</v>
      </c>
      <c r="D196" s="38">
        <v>2799.8333333333335</v>
      </c>
      <c r="E196" s="38">
        <v>2786.666666666667</v>
      </c>
      <c r="F196" s="38">
        <v>2767.6333333333337</v>
      </c>
      <c r="G196" s="38">
        <v>2754.4666666666672</v>
      </c>
      <c r="H196" s="38">
        <v>2818.8666666666668</v>
      </c>
      <c r="I196" s="38">
        <v>2832.0333333333338</v>
      </c>
      <c r="J196" s="38">
        <v>2851.0666666666666</v>
      </c>
      <c r="K196" s="31">
        <v>2813</v>
      </c>
      <c r="L196" s="31">
        <v>2780.8</v>
      </c>
      <c r="M196" s="31">
        <v>2.3777300000000001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450.9</v>
      </c>
      <c r="D197" s="38">
        <v>452.68333333333334</v>
      </c>
      <c r="E197" s="38">
        <v>447.86666666666667</v>
      </c>
      <c r="F197" s="38">
        <v>444.83333333333331</v>
      </c>
      <c r="G197" s="38">
        <v>440.01666666666665</v>
      </c>
      <c r="H197" s="38">
        <v>455.7166666666667</v>
      </c>
      <c r="I197" s="38">
        <v>460.53333333333342</v>
      </c>
      <c r="J197" s="38">
        <v>463.56666666666672</v>
      </c>
      <c r="K197" s="31">
        <v>457.5</v>
      </c>
      <c r="L197" s="31">
        <v>449.65</v>
      </c>
      <c r="M197" s="31">
        <v>36.859029999999997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585.75</v>
      </c>
      <c r="D198" s="38">
        <v>586.23333333333335</v>
      </c>
      <c r="E198" s="38">
        <v>582.9666666666667</v>
      </c>
      <c r="F198" s="38">
        <v>580.18333333333339</v>
      </c>
      <c r="G198" s="38">
        <v>576.91666666666674</v>
      </c>
      <c r="H198" s="38">
        <v>589.01666666666665</v>
      </c>
      <c r="I198" s="38">
        <v>592.2833333333333</v>
      </c>
      <c r="J198" s="38">
        <v>595.06666666666661</v>
      </c>
      <c r="K198" s="31">
        <v>589.5</v>
      </c>
      <c r="L198" s="31">
        <v>583.45000000000005</v>
      </c>
      <c r="M198" s="31">
        <v>4.7219100000000003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120.65</v>
      </c>
      <c r="D199" s="38">
        <v>120.91666666666667</v>
      </c>
      <c r="E199" s="38">
        <v>119.43333333333334</v>
      </c>
      <c r="F199" s="38">
        <v>118.21666666666667</v>
      </c>
      <c r="G199" s="38">
        <v>116.73333333333333</v>
      </c>
      <c r="H199" s="38">
        <v>122.13333333333334</v>
      </c>
      <c r="I199" s="38">
        <v>123.61666666666666</v>
      </c>
      <c r="J199" s="38">
        <v>124.83333333333334</v>
      </c>
      <c r="K199" s="31">
        <v>122.4</v>
      </c>
      <c r="L199" s="31">
        <v>119.7</v>
      </c>
      <c r="M199" s="31">
        <v>5.6885300000000001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164.05</v>
      </c>
      <c r="D200" s="38">
        <v>164.13333333333333</v>
      </c>
      <c r="E200" s="38">
        <v>163.01666666666665</v>
      </c>
      <c r="F200" s="38">
        <v>161.98333333333332</v>
      </c>
      <c r="G200" s="38">
        <v>160.86666666666665</v>
      </c>
      <c r="H200" s="38">
        <v>165.16666666666666</v>
      </c>
      <c r="I200" s="38">
        <v>166.28333333333333</v>
      </c>
      <c r="J200" s="38">
        <v>167.31666666666666</v>
      </c>
      <c r="K200" s="31">
        <v>165.25</v>
      </c>
      <c r="L200" s="31">
        <v>163.1</v>
      </c>
      <c r="M200" s="31">
        <v>9.70627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275.89999999999998</v>
      </c>
      <c r="D201" s="38">
        <v>275</v>
      </c>
      <c r="E201" s="38">
        <v>269.35000000000002</v>
      </c>
      <c r="F201" s="38">
        <v>262.8</v>
      </c>
      <c r="G201" s="38">
        <v>257.15000000000003</v>
      </c>
      <c r="H201" s="38">
        <v>281.55</v>
      </c>
      <c r="I201" s="38">
        <v>287.2</v>
      </c>
      <c r="J201" s="38">
        <v>293.75</v>
      </c>
      <c r="K201" s="31">
        <v>280.64999999999998</v>
      </c>
      <c r="L201" s="31">
        <v>268.45</v>
      </c>
      <c r="M201" s="31">
        <v>10.923579999999999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1789.55</v>
      </c>
      <c r="D202" s="38">
        <v>1776.9833333333333</v>
      </c>
      <c r="E202" s="38">
        <v>1754.0666666666666</v>
      </c>
      <c r="F202" s="38">
        <v>1718.5833333333333</v>
      </c>
      <c r="G202" s="38">
        <v>1695.6666666666665</v>
      </c>
      <c r="H202" s="38">
        <v>1812.4666666666667</v>
      </c>
      <c r="I202" s="38">
        <v>1835.3833333333332</v>
      </c>
      <c r="J202" s="38">
        <v>1870.8666666666668</v>
      </c>
      <c r="K202" s="31">
        <v>1799.9</v>
      </c>
      <c r="L202" s="31">
        <v>1741.5</v>
      </c>
      <c r="M202" s="31">
        <v>4.1552499999999997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919.25</v>
      </c>
      <c r="D203" s="38">
        <v>921.58333333333337</v>
      </c>
      <c r="E203" s="38">
        <v>913.91666666666674</v>
      </c>
      <c r="F203" s="38">
        <v>908.58333333333337</v>
      </c>
      <c r="G203" s="38">
        <v>900.91666666666674</v>
      </c>
      <c r="H203" s="38">
        <v>926.91666666666674</v>
      </c>
      <c r="I203" s="38">
        <v>934.58333333333348</v>
      </c>
      <c r="J203" s="38">
        <v>939.91666666666674</v>
      </c>
      <c r="K203" s="31">
        <v>929.25</v>
      </c>
      <c r="L203" s="31">
        <v>916.25</v>
      </c>
      <c r="M203" s="31">
        <v>2.3156699999999999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1313.95</v>
      </c>
      <c r="D204" s="38">
        <v>1311.1833333333334</v>
      </c>
      <c r="E204" s="38">
        <v>1296.7666666666669</v>
      </c>
      <c r="F204" s="38">
        <v>1279.5833333333335</v>
      </c>
      <c r="G204" s="38">
        <v>1265.166666666667</v>
      </c>
      <c r="H204" s="38">
        <v>1328.3666666666668</v>
      </c>
      <c r="I204" s="38">
        <v>1342.7833333333333</v>
      </c>
      <c r="J204" s="38">
        <v>1359.9666666666667</v>
      </c>
      <c r="K204" s="31">
        <v>1325.6</v>
      </c>
      <c r="L204" s="31">
        <v>1294</v>
      </c>
      <c r="M204" s="31">
        <v>5.8875500000000001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1144.3499999999999</v>
      </c>
      <c r="D205" s="38">
        <v>1140.8999999999999</v>
      </c>
      <c r="E205" s="38">
        <v>1129.4499999999998</v>
      </c>
      <c r="F205" s="38">
        <v>1114.55</v>
      </c>
      <c r="G205" s="38">
        <v>1103.0999999999999</v>
      </c>
      <c r="H205" s="38">
        <v>1155.7999999999997</v>
      </c>
      <c r="I205" s="38">
        <v>1167.25</v>
      </c>
      <c r="J205" s="38">
        <v>1182.1499999999996</v>
      </c>
      <c r="K205" s="31">
        <v>1152.3499999999999</v>
      </c>
      <c r="L205" s="31">
        <v>1126</v>
      </c>
      <c r="M205" s="31">
        <v>33.153030000000001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2406.3000000000002</v>
      </c>
      <c r="D206" s="38">
        <v>2405.2666666666669</v>
      </c>
      <c r="E206" s="38">
        <v>2372.5833333333339</v>
      </c>
      <c r="F206" s="38">
        <v>2338.8666666666672</v>
      </c>
      <c r="G206" s="38">
        <v>2306.1833333333343</v>
      </c>
      <c r="H206" s="38">
        <v>2438.9833333333336</v>
      </c>
      <c r="I206" s="38">
        <v>2471.666666666667</v>
      </c>
      <c r="J206" s="38">
        <v>2505.3833333333332</v>
      </c>
      <c r="K206" s="31">
        <v>2437.9499999999998</v>
      </c>
      <c r="L206" s="31">
        <v>2371.5500000000002</v>
      </c>
      <c r="M206" s="31">
        <v>4.3682800000000004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1652.2</v>
      </c>
      <c r="D207" s="38">
        <v>1645.9833333333333</v>
      </c>
      <c r="E207" s="38">
        <v>1635.4666666666667</v>
      </c>
      <c r="F207" s="38">
        <v>1618.7333333333333</v>
      </c>
      <c r="G207" s="38">
        <v>1608.2166666666667</v>
      </c>
      <c r="H207" s="38">
        <v>1662.7166666666667</v>
      </c>
      <c r="I207" s="38">
        <v>1673.2333333333336</v>
      </c>
      <c r="J207" s="38">
        <v>1689.9666666666667</v>
      </c>
      <c r="K207" s="31">
        <v>1656.5</v>
      </c>
      <c r="L207" s="31">
        <v>1629.25</v>
      </c>
      <c r="M207" s="31">
        <v>186.94152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642.20000000000005</v>
      </c>
      <c r="D208" s="38">
        <v>640.5333333333333</v>
      </c>
      <c r="E208" s="38">
        <v>636.81666666666661</v>
      </c>
      <c r="F208" s="38">
        <v>631.43333333333328</v>
      </c>
      <c r="G208" s="38">
        <v>627.71666666666658</v>
      </c>
      <c r="H208" s="38">
        <v>645.91666666666663</v>
      </c>
      <c r="I208" s="38">
        <v>649.63333333333333</v>
      </c>
      <c r="J208" s="38">
        <v>655.01666666666665</v>
      </c>
      <c r="K208" s="31">
        <v>644.25</v>
      </c>
      <c r="L208" s="31">
        <v>635.15</v>
      </c>
      <c r="M208" s="31">
        <v>20.321719999999999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2944.7</v>
      </c>
      <c r="D209" s="38">
        <v>2950.3833333333332</v>
      </c>
      <c r="E209" s="38">
        <v>2915.7666666666664</v>
      </c>
      <c r="F209" s="38">
        <v>2886.833333333333</v>
      </c>
      <c r="G209" s="38">
        <v>2852.2166666666662</v>
      </c>
      <c r="H209" s="38">
        <v>2979.3166666666666</v>
      </c>
      <c r="I209" s="38">
        <v>3013.9333333333334</v>
      </c>
      <c r="J209" s="38">
        <v>3042.8666666666668</v>
      </c>
      <c r="K209" s="31">
        <v>2985</v>
      </c>
      <c r="L209" s="31">
        <v>2921.45</v>
      </c>
      <c r="M209" s="31">
        <v>6.4202700000000004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65.45</v>
      </c>
      <c r="D210" s="38">
        <v>65.649999999999991</v>
      </c>
      <c r="E210" s="38">
        <v>64.84999999999998</v>
      </c>
      <c r="F210" s="38">
        <v>64.249999999999986</v>
      </c>
      <c r="G210" s="38">
        <v>63.449999999999974</v>
      </c>
      <c r="H210" s="38">
        <v>66.249999999999986</v>
      </c>
      <c r="I210" s="38">
        <v>67.05</v>
      </c>
      <c r="J210" s="38">
        <v>67.649999999999991</v>
      </c>
      <c r="K210" s="31">
        <v>66.45</v>
      </c>
      <c r="L210" s="31">
        <v>65.05</v>
      </c>
      <c r="M210" s="31">
        <v>35.485669999999999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294.89999999999998</v>
      </c>
      <c r="D211" s="38">
        <v>296.16666666666669</v>
      </c>
      <c r="E211" s="38">
        <v>290.93333333333339</v>
      </c>
      <c r="F211" s="38">
        <v>286.9666666666667</v>
      </c>
      <c r="G211" s="38">
        <v>281.73333333333341</v>
      </c>
      <c r="H211" s="38">
        <v>300.13333333333338</v>
      </c>
      <c r="I211" s="38">
        <v>305.36666666666662</v>
      </c>
      <c r="J211" s="38">
        <v>309.33333333333337</v>
      </c>
      <c r="K211" s="31">
        <v>301.39999999999998</v>
      </c>
      <c r="L211" s="31">
        <v>292.2</v>
      </c>
      <c r="M211" s="31">
        <v>1.4533400000000001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457</v>
      </c>
      <c r="D212" s="38">
        <v>458.9666666666667</v>
      </c>
      <c r="E212" s="38">
        <v>451.93333333333339</v>
      </c>
      <c r="F212" s="38">
        <v>446.86666666666667</v>
      </c>
      <c r="G212" s="38">
        <v>439.83333333333337</v>
      </c>
      <c r="H212" s="38">
        <v>464.03333333333342</v>
      </c>
      <c r="I212" s="38">
        <v>471.06666666666672</v>
      </c>
      <c r="J212" s="38">
        <v>476.13333333333344</v>
      </c>
      <c r="K212" s="31">
        <v>466</v>
      </c>
      <c r="L212" s="31">
        <v>453.9</v>
      </c>
      <c r="M212" s="31">
        <v>75.76934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1052.05</v>
      </c>
      <c r="D213" s="38">
        <v>1054.05</v>
      </c>
      <c r="E213" s="38">
        <v>1048.25</v>
      </c>
      <c r="F213" s="38">
        <v>1044.45</v>
      </c>
      <c r="G213" s="38">
        <v>1038.6500000000001</v>
      </c>
      <c r="H213" s="38">
        <v>1057.8499999999999</v>
      </c>
      <c r="I213" s="38">
        <v>1063.6499999999996</v>
      </c>
      <c r="J213" s="38">
        <v>1067.4499999999998</v>
      </c>
      <c r="K213" s="31">
        <v>1059.8499999999999</v>
      </c>
      <c r="L213" s="31">
        <v>1050.25</v>
      </c>
      <c r="M213" s="31">
        <v>9.5369999999999996E-2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3750</v>
      </c>
      <c r="D214" s="38">
        <v>3763.4166666666665</v>
      </c>
      <c r="E214" s="38">
        <v>3726.8833333333332</v>
      </c>
      <c r="F214" s="38">
        <v>3703.7666666666669</v>
      </c>
      <c r="G214" s="38">
        <v>3667.2333333333336</v>
      </c>
      <c r="H214" s="38">
        <v>3786.5333333333328</v>
      </c>
      <c r="I214" s="38">
        <v>3823.0666666666666</v>
      </c>
      <c r="J214" s="38">
        <v>3846.1833333333325</v>
      </c>
      <c r="K214" s="31">
        <v>3799.95</v>
      </c>
      <c r="L214" s="31">
        <v>3740.3</v>
      </c>
      <c r="M214" s="31">
        <v>5.0687600000000002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154</v>
      </c>
      <c r="D215" s="38">
        <v>154.83333333333334</v>
      </c>
      <c r="E215" s="38">
        <v>152.26666666666668</v>
      </c>
      <c r="F215" s="38">
        <v>150.53333333333333</v>
      </c>
      <c r="G215" s="38">
        <v>147.96666666666667</v>
      </c>
      <c r="H215" s="38">
        <v>156.56666666666669</v>
      </c>
      <c r="I215" s="38">
        <v>159.13333333333335</v>
      </c>
      <c r="J215" s="38">
        <v>160.8666666666667</v>
      </c>
      <c r="K215" s="31">
        <v>157.4</v>
      </c>
      <c r="L215" s="31">
        <v>153.1</v>
      </c>
      <c r="M215" s="31">
        <v>165.60157000000001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266.7</v>
      </c>
      <c r="D216" s="38">
        <v>268.93333333333334</v>
      </c>
      <c r="E216" s="38">
        <v>263.9666666666667</v>
      </c>
      <c r="F216" s="38">
        <v>261.23333333333335</v>
      </c>
      <c r="G216" s="38">
        <v>256.26666666666671</v>
      </c>
      <c r="H216" s="38">
        <v>271.66666666666669</v>
      </c>
      <c r="I216" s="38">
        <v>276.63333333333327</v>
      </c>
      <c r="J216" s="38">
        <v>279.36666666666667</v>
      </c>
      <c r="K216" s="31">
        <v>273.89999999999998</v>
      </c>
      <c r="L216" s="31">
        <v>266.2</v>
      </c>
      <c r="M216" s="31">
        <v>33.332979999999999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2546</v>
      </c>
      <c r="D217" s="38">
        <v>2546.6666666666665</v>
      </c>
      <c r="E217" s="38">
        <v>2534.3833333333332</v>
      </c>
      <c r="F217" s="38">
        <v>2522.7666666666669</v>
      </c>
      <c r="G217" s="38">
        <v>2510.4833333333336</v>
      </c>
      <c r="H217" s="38">
        <v>2558.2833333333328</v>
      </c>
      <c r="I217" s="38">
        <v>2570.5666666666666</v>
      </c>
      <c r="J217" s="38">
        <v>2582.1833333333325</v>
      </c>
      <c r="K217" s="31">
        <v>2558.9499999999998</v>
      </c>
      <c r="L217" s="31">
        <v>2535.0500000000002</v>
      </c>
      <c r="M217" s="31">
        <v>13.59318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318.2</v>
      </c>
      <c r="D218" s="38">
        <v>318.81666666666666</v>
      </c>
      <c r="E218" s="38">
        <v>316.13333333333333</v>
      </c>
      <c r="F218" s="38">
        <v>314.06666666666666</v>
      </c>
      <c r="G218" s="38">
        <v>311.38333333333333</v>
      </c>
      <c r="H218" s="38">
        <v>320.88333333333333</v>
      </c>
      <c r="I218" s="38">
        <v>323.56666666666661</v>
      </c>
      <c r="J218" s="38">
        <v>325.63333333333333</v>
      </c>
      <c r="K218" s="31">
        <v>321.5</v>
      </c>
      <c r="L218" s="31">
        <v>316.75</v>
      </c>
      <c r="M218" s="31">
        <v>3.6242899999999998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4192.2</v>
      </c>
      <c r="D219" s="38">
        <v>4217.7666666666673</v>
      </c>
      <c r="E219" s="38">
        <v>4125.5333333333347</v>
      </c>
      <c r="F219" s="38">
        <v>4058.8666666666677</v>
      </c>
      <c r="G219" s="38">
        <v>3966.633333333335</v>
      </c>
      <c r="H219" s="38">
        <v>4284.4333333333343</v>
      </c>
      <c r="I219" s="38">
        <v>4376.6666666666661</v>
      </c>
      <c r="J219" s="38">
        <v>4443.3333333333339</v>
      </c>
      <c r="K219" s="31">
        <v>4310</v>
      </c>
      <c r="L219" s="31">
        <v>4151.1000000000004</v>
      </c>
      <c r="M219" s="31">
        <v>0.20979999999999999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639.4</v>
      </c>
      <c r="D220" s="38">
        <v>639.13333333333333</v>
      </c>
      <c r="E220" s="38">
        <v>634.86666666666667</v>
      </c>
      <c r="F220" s="38">
        <v>630.33333333333337</v>
      </c>
      <c r="G220" s="38">
        <v>626.06666666666672</v>
      </c>
      <c r="H220" s="38">
        <v>643.66666666666663</v>
      </c>
      <c r="I220" s="38">
        <v>647.93333333333328</v>
      </c>
      <c r="J220" s="38">
        <v>652.46666666666658</v>
      </c>
      <c r="K220" s="31">
        <v>643.4</v>
      </c>
      <c r="L220" s="31">
        <v>634.6</v>
      </c>
      <c r="M220" s="31">
        <v>0.50133000000000005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833.3</v>
      </c>
      <c r="D221" s="38">
        <v>837.83333333333337</v>
      </c>
      <c r="E221" s="38">
        <v>824.4666666666667</v>
      </c>
      <c r="F221" s="38">
        <v>815.63333333333333</v>
      </c>
      <c r="G221" s="38">
        <v>802.26666666666665</v>
      </c>
      <c r="H221" s="38">
        <v>846.66666666666674</v>
      </c>
      <c r="I221" s="38">
        <v>860.0333333333333</v>
      </c>
      <c r="J221" s="38">
        <v>868.86666666666679</v>
      </c>
      <c r="K221" s="31">
        <v>851.2</v>
      </c>
      <c r="L221" s="31">
        <v>829</v>
      </c>
      <c r="M221" s="31">
        <v>0.82750000000000001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42327.75</v>
      </c>
      <c r="D222" s="38">
        <v>42309.183333333334</v>
      </c>
      <c r="E222" s="38">
        <v>41819.366666666669</v>
      </c>
      <c r="F222" s="38">
        <v>41310.983333333337</v>
      </c>
      <c r="G222" s="38">
        <v>40821.166666666672</v>
      </c>
      <c r="H222" s="38">
        <v>42817.566666666666</v>
      </c>
      <c r="I222" s="38">
        <v>43307.383333333331</v>
      </c>
      <c r="J222" s="38">
        <v>43815.766666666663</v>
      </c>
      <c r="K222" s="31">
        <v>42799</v>
      </c>
      <c r="L222" s="31">
        <v>41800.800000000003</v>
      </c>
      <c r="M222" s="31">
        <v>1.4160000000000001E-2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61.65</v>
      </c>
      <c r="D223" s="38">
        <v>63</v>
      </c>
      <c r="E223" s="38">
        <v>59.400000000000006</v>
      </c>
      <c r="F223" s="38">
        <v>57.150000000000006</v>
      </c>
      <c r="G223" s="38">
        <v>53.550000000000011</v>
      </c>
      <c r="H223" s="38">
        <v>65.25</v>
      </c>
      <c r="I223" s="38">
        <v>68.849999999999994</v>
      </c>
      <c r="J223" s="38">
        <v>71.099999999999994</v>
      </c>
      <c r="K223" s="31">
        <v>66.599999999999994</v>
      </c>
      <c r="L223" s="31">
        <v>60.75</v>
      </c>
      <c r="M223" s="31">
        <v>205.74241000000001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970.5</v>
      </c>
      <c r="D224" s="38">
        <v>969.25</v>
      </c>
      <c r="E224" s="38">
        <v>962.5</v>
      </c>
      <c r="F224" s="38">
        <v>954.5</v>
      </c>
      <c r="G224" s="38">
        <v>947.75</v>
      </c>
      <c r="H224" s="38">
        <v>977.25</v>
      </c>
      <c r="I224" s="38">
        <v>984</v>
      </c>
      <c r="J224" s="38">
        <v>992</v>
      </c>
      <c r="K224" s="31">
        <v>976</v>
      </c>
      <c r="L224" s="31">
        <v>961.25</v>
      </c>
      <c r="M224" s="31">
        <v>205.82882000000001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1366.9</v>
      </c>
      <c r="D225" s="38">
        <v>1362.8166666666668</v>
      </c>
      <c r="E225" s="38">
        <v>1350.6833333333336</v>
      </c>
      <c r="F225" s="38">
        <v>1334.4666666666667</v>
      </c>
      <c r="G225" s="38">
        <v>1322.3333333333335</v>
      </c>
      <c r="H225" s="38">
        <v>1379.0333333333338</v>
      </c>
      <c r="I225" s="38">
        <v>1391.166666666667</v>
      </c>
      <c r="J225" s="38">
        <v>1407.3833333333339</v>
      </c>
      <c r="K225" s="31">
        <v>1374.95</v>
      </c>
      <c r="L225" s="31">
        <v>1346.6</v>
      </c>
      <c r="M225" s="31">
        <v>2.8544999999999998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579</v>
      </c>
      <c r="D226" s="38">
        <v>576.41666666666663</v>
      </c>
      <c r="E226" s="38">
        <v>570.83333333333326</v>
      </c>
      <c r="F226" s="38">
        <v>562.66666666666663</v>
      </c>
      <c r="G226" s="38">
        <v>557.08333333333326</v>
      </c>
      <c r="H226" s="38">
        <v>584.58333333333326</v>
      </c>
      <c r="I226" s="38">
        <v>590.16666666666652</v>
      </c>
      <c r="J226" s="38">
        <v>598.33333333333326</v>
      </c>
      <c r="K226" s="31">
        <v>582</v>
      </c>
      <c r="L226" s="31">
        <v>568.25</v>
      </c>
      <c r="M226" s="31">
        <v>11.437390000000001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619.65</v>
      </c>
      <c r="D227" s="38">
        <v>617.54999999999995</v>
      </c>
      <c r="E227" s="38">
        <v>613.14999999999986</v>
      </c>
      <c r="F227" s="38">
        <v>606.64999999999986</v>
      </c>
      <c r="G227" s="38">
        <v>602.24999999999977</v>
      </c>
      <c r="H227" s="38">
        <v>624.04999999999995</v>
      </c>
      <c r="I227" s="38">
        <v>628.45000000000005</v>
      </c>
      <c r="J227" s="38">
        <v>634.95000000000005</v>
      </c>
      <c r="K227" s="31">
        <v>621.95000000000005</v>
      </c>
      <c r="L227" s="31">
        <v>611.04999999999995</v>
      </c>
      <c r="M227" s="31">
        <v>2.1857700000000002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63.9</v>
      </c>
      <c r="D228" s="38">
        <v>64.233333333333334</v>
      </c>
      <c r="E228" s="38">
        <v>62.666666666666671</v>
      </c>
      <c r="F228" s="38">
        <v>61.433333333333337</v>
      </c>
      <c r="G228" s="38">
        <v>59.866666666666674</v>
      </c>
      <c r="H228" s="38">
        <v>65.466666666666669</v>
      </c>
      <c r="I228" s="38">
        <v>67.033333333333331</v>
      </c>
      <c r="J228" s="38">
        <v>68.266666666666666</v>
      </c>
      <c r="K228" s="31">
        <v>65.8</v>
      </c>
      <c r="L228" s="31">
        <v>63</v>
      </c>
      <c r="M228" s="31">
        <v>237.89282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87.45</v>
      </c>
      <c r="D229" s="38">
        <v>87.383333333333326</v>
      </c>
      <c r="E229" s="38">
        <v>86.566666666666649</v>
      </c>
      <c r="F229" s="38">
        <v>85.683333333333323</v>
      </c>
      <c r="G229" s="38">
        <v>84.866666666666646</v>
      </c>
      <c r="H229" s="38">
        <v>88.266666666666652</v>
      </c>
      <c r="I229" s="38">
        <v>89.083333333333314</v>
      </c>
      <c r="J229" s="38">
        <v>89.966666666666654</v>
      </c>
      <c r="K229" s="31">
        <v>88.2</v>
      </c>
      <c r="L229" s="31">
        <v>86.5</v>
      </c>
      <c r="M229" s="31">
        <v>286.66645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118.6</v>
      </c>
      <c r="D230" s="38">
        <v>118.71666666666665</v>
      </c>
      <c r="E230" s="38">
        <v>117.5333333333333</v>
      </c>
      <c r="F230" s="38">
        <v>116.46666666666665</v>
      </c>
      <c r="G230" s="38">
        <v>115.2833333333333</v>
      </c>
      <c r="H230" s="38">
        <v>119.7833333333333</v>
      </c>
      <c r="I230" s="38">
        <v>120.96666666666667</v>
      </c>
      <c r="J230" s="38">
        <v>122.0333333333333</v>
      </c>
      <c r="K230" s="31">
        <v>119.9</v>
      </c>
      <c r="L230" s="31">
        <v>117.65</v>
      </c>
      <c r="M230" s="31">
        <v>83.541250000000005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831</v>
      </c>
      <c r="D231" s="38">
        <v>833.98333333333323</v>
      </c>
      <c r="E231" s="38">
        <v>823.06666666666649</v>
      </c>
      <c r="F231" s="38">
        <v>815.13333333333321</v>
      </c>
      <c r="G231" s="38">
        <v>804.21666666666647</v>
      </c>
      <c r="H231" s="38">
        <v>841.91666666666652</v>
      </c>
      <c r="I231" s="38">
        <v>852.83333333333326</v>
      </c>
      <c r="J231" s="38">
        <v>860.76666666666654</v>
      </c>
      <c r="K231" s="31">
        <v>844.9</v>
      </c>
      <c r="L231" s="31">
        <v>826.05</v>
      </c>
      <c r="M231" s="31">
        <v>0.25348999999999999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594.95000000000005</v>
      </c>
      <c r="D232" s="38">
        <v>590.63333333333333</v>
      </c>
      <c r="E232" s="38">
        <v>579.2166666666667</v>
      </c>
      <c r="F232" s="38">
        <v>563.48333333333335</v>
      </c>
      <c r="G232" s="38">
        <v>552.06666666666672</v>
      </c>
      <c r="H232" s="38">
        <v>606.36666666666667</v>
      </c>
      <c r="I232" s="38">
        <v>617.78333333333342</v>
      </c>
      <c r="J232" s="38">
        <v>633.51666666666665</v>
      </c>
      <c r="K232" s="31">
        <v>602.04999999999995</v>
      </c>
      <c r="L232" s="31">
        <v>574.9</v>
      </c>
      <c r="M232" s="31">
        <v>3.8065899999999999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224.75</v>
      </c>
      <c r="D233" s="38">
        <v>221.91666666666666</v>
      </c>
      <c r="E233" s="38">
        <v>218.48333333333332</v>
      </c>
      <c r="F233" s="38">
        <v>212.21666666666667</v>
      </c>
      <c r="G233" s="38">
        <v>208.78333333333333</v>
      </c>
      <c r="H233" s="38">
        <v>228.18333333333331</v>
      </c>
      <c r="I233" s="38">
        <v>231.61666666666665</v>
      </c>
      <c r="J233" s="38">
        <v>237.8833333333333</v>
      </c>
      <c r="K233" s="31">
        <v>225.35</v>
      </c>
      <c r="L233" s="31">
        <v>215.65</v>
      </c>
      <c r="M233" s="31">
        <v>60.548969999999997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166.2</v>
      </c>
      <c r="D234" s="38">
        <v>165.36666666666667</v>
      </c>
      <c r="E234" s="38">
        <v>161.43333333333334</v>
      </c>
      <c r="F234" s="38">
        <v>156.66666666666666</v>
      </c>
      <c r="G234" s="38">
        <v>152.73333333333332</v>
      </c>
      <c r="H234" s="38">
        <v>170.13333333333335</v>
      </c>
      <c r="I234" s="38">
        <v>174.06666666666669</v>
      </c>
      <c r="J234" s="38">
        <v>178.83333333333337</v>
      </c>
      <c r="K234" s="31">
        <v>169.3</v>
      </c>
      <c r="L234" s="31">
        <v>160.6</v>
      </c>
      <c r="M234" s="31">
        <v>503.17863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69.25</v>
      </c>
      <c r="D235" s="38">
        <v>69.849999999999994</v>
      </c>
      <c r="E235" s="38">
        <v>68.249999999999986</v>
      </c>
      <c r="F235" s="38">
        <v>67.249999999999986</v>
      </c>
      <c r="G235" s="38">
        <v>65.649999999999977</v>
      </c>
      <c r="H235" s="38">
        <v>70.849999999999994</v>
      </c>
      <c r="I235" s="38">
        <v>72.450000000000017</v>
      </c>
      <c r="J235" s="38">
        <v>73.45</v>
      </c>
      <c r="K235" s="31">
        <v>71.45</v>
      </c>
      <c r="L235" s="31">
        <v>68.849999999999994</v>
      </c>
      <c r="M235" s="31">
        <v>142.44313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3125.2</v>
      </c>
      <c r="D236" s="38">
        <v>3097</v>
      </c>
      <c r="E236" s="38">
        <v>3059</v>
      </c>
      <c r="F236" s="38">
        <v>2992.8</v>
      </c>
      <c r="G236" s="38">
        <v>2954.8</v>
      </c>
      <c r="H236" s="38">
        <v>3163.2</v>
      </c>
      <c r="I236" s="38">
        <v>3201.2</v>
      </c>
      <c r="J236" s="38">
        <v>3267.3999999999996</v>
      </c>
      <c r="K236" s="31">
        <v>3135</v>
      </c>
      <c r="L236" s="31">
        <v>3030.8</v>
      </c>
      <c r="M236" s="31">
        <v>2.64574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343.35</v>
      </c>
      <c r="D237" s="38">
        <v>343.58333333333331</v>
      </c>
      <c r="E237" s="38">
        <v>338.81666666666661</v>
      </c>
      <c r="F237" s="38">
        <v>334.2833333333333</v>
      </c>
      <c r="G237" s="38">
        <v>329.51666666666659</v>
      </c>
      <c r="H237" s="38">
        <v>348.11666666666662</v>
      </c>
      <c r="I237" s="38">
        <v>352.88333333333338</v>
      </c>
      <c r="J237" s="38">
        <v>357.41666666666663</v>
      </c>
      <c r="K237" s="31">
        <v>348.35</v>
      </c>
      <c r="L237" s="31">
        <v>339.05</v>
      </c>
      <c r="M237" s="31">
        <v>6.6676399999999996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127.05</v>
      </c>
      <c r="D238" s="38">
        <v>127.26666666666667</v>
      </c>
      <c r="E238" s="38">
        <v>126.08333333333334</v>
      </c>
      <c r="F238" s="38">
        <v>125.11666666666667</v>
      </c>
      <c r="G238" s="38">
        <v>123.93333333333335</v>
      </c>
      <c r="H238" s="38">
        <v>128.23333333333335</v>
      </c>
      <c r="I238" s="38">
        <v>129.41666666666663</v>
      </c>
      <c r="J238" s="38">
        <v>130.38333333333333</v>
      </c>
      <c r="K238" s="31">
        <v>128.44999999999999</v>
      </c>
      <c r="L238" s="31">
        <v>126.3</v>
      </c>
      <c r="M238" s="31">
        <v>59.315550000000002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395.85</v>
      </c>
      <c r="D239" s="38">
        <v>397.25</v>
      </c>
      <c r="E239" s="38">
        <v>393.05</v>
      </c>
      <c r="F239" s="38">
        <v>390.25</v>
      </c>
      <c r="G239" s="38">
        <v>386.05</v>
      </c>
      <c r="H239" s="38">
        <v>400.05</v>
      </c>
      <c r="I239" s="38">
        <v>404.25000000000006</v>
      </c>
      <c r="J239" s="38">
        <v>407.05</v>
      </c>
      <c r="K239" s="31">
        <v>401.45</v>
      </c>
      <c r="L239" s="31">
        <v>394.45</v>
      </c>
      <c r="M239" s="31">
        <v>27.997229999999998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92.3</v>
      </c>
      <c r="D240" s="38">
        <v>92.75</v>
      </c>
      <c r="E240" s="38">
        <v>91.6</v>
      </c>
      <c r="F240" s="38">
        <v>90.899999999999991</v>
      </c>
      <c r="G240" s="38">
        <v>89.749999999999986</v>
      </c>
      <c r="H240" s="38">
        <v>93.45</v>
      </c>
      <c r="I240" s="38">
        <v>94.600000000000009</v>
      </c>
      <c r="J240" s="38">
        <v>95.300000000000011</v>
      </c>
      <c r="K240" s="31">
        <v>93.9</v>
      </c>
      <c r="L240" s="31">
        <v>92.05</v>
      </c>
      <c r="M240" s="31">
        <v>107.4367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26.1</v>
      </c>
      <c r="D241" s="38">
        <v>26.183333333333334</v>
      </c>
      <c r="E241" s="38">
        <v>25.916666666666668</v>
      </c>
      <c r="F241" s="38">
        <v>25.733333333333334</v>
      </c>
      <c r="G241" s="38">
        <v>25.466666666666669</v>
      </c>
      <c r="H241" s="38">
        <v>26.366666666666667</v>
      </c>
      <c r="I241" s="38">
        <v>26.633333333333333</v>
      </c>
      <c r="J241" s="38">
        <v>26.816666666666666</v>
      </c>
      <c r="K241" s="31">
        <v>26.45</v>
      </c>
      <c r="L241" s="31">
        <v>26</v>
      </c>
      <c r="M241" s="31">
        <v>102.54606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653.54999999999995</v>
      </c>
      <c r="D242" s="38">
        <v>658.01666666666654</v>
      </c>
      <c r="E242" s="38">
        <v>647.1333333333331</v>
      </c>
      <c r="F242" s="38">
        <v>640.71666666666658</v>
      </c>
      <c r="G242" s="38">
        <v>629.83333333333314</v>
      </c>
      <c r="H242" s="38">
        <v>664.43333333333305</v>
      </c>
      <c r="I242" s="38">
        <v>675.31666666666649</v>
      </c>
      <c r="J242" s="38">
        <v>681.73333333333301</v>
      </c>
      <c r="K242" s="31">
        <v>668.9</v>
      </c>
      <c r="L242" s="31">
        <v>651.6</v>
      </c>
      <c r="M242" s="31">
        <v>23.647089999999999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45.05</v>
      </c>
      <c r="D243" s="38">
        <v>45.949999999999996</v>
      </c>
      <c r="E243" s="38">
        <v>43.599999999999994</v>
      </c>
      <c r="F243" s="38">
        <v>42.15</v>
      </c>
      <c r="G243" s="38">
        <v>39.799999999999997</v>
      </c>
      <c r="H243" s="38">
        <v>47.399999999999991</v>
      </c>
      <c r="I243" s="38">
        <v>49.75</v>
      </c>
      <c r="J243" s="38">
        <v>51.199999999999989</v>
      </c>
      <c r="K243" s="31">
        <v>48.3</v>
      </c>
      <c r="L243" s="31">
        <v>44.5</v>
      </c>
      <c r="M243" s="31">
        <v>2743.5031399999998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1583.35</v>
      </c>
      <c r="D244" s="38">
        <v>1578.5333333333335</v>
      </c>
      <c r="E244" s="38">
        <v>1559.0666666666671</v>
      </c>
      <c r="F244" s="38">
        <v>1534.7833333333335</v>
      </c>
      <c r="G244" s="38">
        <v>1515.3166666666671</v>
      </c>
      <c r="H244" s="38">
        <v>1602.8166666666671</v>
      </c>
      <c r="I244" s="38">
        <v>1622.2833333333338</v>
      </c>
      <c r="J244" s="38">
        <v>1646.5666666666671</v>
      </c>
      <c r="K244" s="31">
        <v>1598</v>
      </c>
      <c r="L244" s="31">
        <v>1554.25</v>
      </c>
      <c r="M244" s="31">
        <v>0.83206999999999998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455.35</v>
      </c>
      <c r="D245" s="38">
        <v>453.73333333333335</v>
      </c>
      <c r="E245" s="38">
        <v>450.61666666666667</v>
      </c>
      <c r="F245" s="38">
        <v>445.88333333333333</v>
      </c>
      <c r="G245" s="38">
        <v>442.76666666666665</v>
      </c>
      <c r="H245" s="38">
        <v>458.4666666666667</v>
      </c>
      <c r="I245" s="38">
        <v>461.58333333333337</v>
      </c>
      <c r="J245" s="38">
        <v>466.31666666666672</v>
      </c>
      <c r="K245" s="31">
        <v>456.85</v>
      </c>
      <c r="L245" s="31">
        <v>449</v>
      </c>
      <c r="M245" s="31">
        <v>12.744120000000001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173</v>
      </c>
      <c r="D246" s="38">
        <v>172.91666666666666</v>
      </c>
      <c r="E246" s="38">
        <v>170.68333333333331</v>
      </c>
      <c r="F246" s="38">
        <v>168.36666666666665</v>
      </c>
      <c r="G246" s="38">
        <v>166.1333333333333</v>
      </c>
      <c r="H246" s="38">
        <v>175.23333333333332</v>
      </c>
      <c r="I246" s="38">
        <v>177.46666666666667</v>
      </c>
      <c r="J246" s="38">
        <v>179.78333333333333</v>
      </c>
      <c r="K246" s="31">
        <v>175.15</v>
      </c>
      <c r="L246" s="31">
        <v>170.6</v>
      </c>
      <c r="M246" s="31">
        <v>44.830739999999999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1409.6</v>
      </c>
      <c r="D247" s="38">
        <v>1396.9333333333334</v>
      </c>
      <c r="E247" s="38">
        <v>1378.9666666666667</v>
      </c>
      <c r="F247" s="38">
        <v>1348.3333333333333</v>
      </c>
      <c r="G247" s="38">
        <v>1330.3666666666666</v>
      </c>
      <c r="H247" s="38">
        <v>1427.5666666666668</v>
      </c>
      <c r="I247" s="38">
        <v>1445.5333333333335</v>
      </c>
      <c r="J247" s="38">
        <v>1476.166666666667</v>
      </c>
      <c r="K247" s="31">
        <v>1414.9</v>
      </c>
      <c r="L247" s="31">
        <v>1366.3</v>
      </c>
      <c r="M247" s="31">
        <v>40.63355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15.1</v>
      </c>
      <c r="D248" s="38">
        <v>15.033333333333333</v>
      </c>
      <c r="E248" s="38">
        <v>14.916666666666666</v>
      </c>
      <c r="F248" s="38">
        <v>14.733333333333333</v>
      </c>
      <c r="G248" s="38">
        <v>14.616666666666665</v>
      </c>
      <c r="H248" s="38">
        <v>15.216666666666667</v>
      </c>
      <c r="I248" s="38">
        <v>15.333333333333334</v>
      </c>
      <c r="J248" s="38">
        <v>15.516666666666667</v>
      </c>
      <c r="K248" s="31">
        <v>15.15</v>
      </c>
      <c r="L248" s="31">
        <v>14.85</v>
      </c>
      <c r="M248" s="31">
        <v>62.041580000000003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4886.7</v>
      </c>
      <c r="D249" s="38">
        <v>4787.166666666667</v>
      </c>
      <c r="E249" s="38">
        <v>4639.5333333333338</v>
      </c>
      <c r="F249" s="38">
        <v>4392.3666666666668</v>
      </c>
      <c r="G249" s="38">
        <v>4244.7333333333336</v>
      </c>
      <c r="H249" s="38">
        <v>5034.3333333333339</v>
      </c>
      <c r="I249" s="38">
        <v>5181.9666666666672</v>
      </c>
      <c r="J249" s="38">
        <v>5429.1333333333341</v>
      </c>
      <c r="K249" s="31">
        <v>4934.8</v>
      </c>
      <c r="L249" s="31">
        <v>4540</v>
      </c>
      <c r="M249" s="31">
        <v>11.38757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1378.35</v>
      </c>
      <c r="D250" s="38">
        <v>1375.4166666666667</v>
      </c>
      <c r="E250" s="38">
        <v>1364.9333333333334</v>
      </c>
      <c r="F250" s="38">
        <v>1351.5166666666667</v>
      </c>
      <c r="G250" s="38">
        <v>1341.0333333333333</v>
      </c>
      <c r="H250" s="38">
        <v>1388.8333333333335</v>
      </c>
      <c r="I250" s="38">
        <v>1399.3166666666666</v>
      </c>
      <c r="J250" s="38">
        <v>1412.7333333333336</v>
      </c>
      <c r="K250" s="31">
        <v>1385.9</v>
      </c>
      <c r="L250" s="31">
        <v>1362</v>
      </c>
      <c r="M250" s="31">
        <v>57.123449999999998</v>
      </c>
      <c r="N250" s="1"/>
      <c r="O250" s="1"/>
    </row>
    <row r="251" spans="1:15" ht="12.75" customHeight="1">
      <c r="A251" s="33">
        <v>241</v>
      </c>
      <c r="B251" s="58" t="s">
        <v>869</v>
      </c>
      <c r="C251" s="31">
        <v>2936.45</v>
      </c>
      <c r="D251" s="38">
        <v>2958.9166666666665</v>
      </c>
      <c r="E251" s="38">
        <v>2877.833333333333</v>
      </c>
      <c r="F251" s="38">
        <v>2819.2166666666667</v>
      </c>
      <c r="G251" s="38">
        <v>2738.1333333333332</v>
      </c>
      <c r="H251" s="38">
        <v>3017.5333333333328</v>
      </c>
      <c r="I251" s="38">
        <v>3098.6166666666659</v>
      </c>
      <c r="J251" s="38">
        <v>3157.2333333333327</v>
      </c>
      <c r="K251" s="31">
        <v>3040</v>
      </c>
      <c r="L251" s="31">
        <v>2900.3</v>
      </c>
      <c r="M251" s="31">
        <v>0.25524000000000002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691.95</v>
      </c>
      <c r="D252" s="38">
        <v>692.1</v>
      </c>
      <c r="E252" s="38">
        <v>668.7</v>
      </c>
      <c r="F252" s="38">
        <v>645.45000000000005</v>
      </c>
      <c r="G252" s="38">
        <v>622.05000000000007</v>
      </c>
      <c r="H252" s="38">
        <v>715.35</v>
      </c>
      <c r="I252" s="38">
        <v>738.74999999999989</v>
      </c>
      <c r="J252" s="38">
        <v>762</v>
      </c>
      <c r="K252" s="31">
        <v>715.5</v>
      </c>
      <c r="L252" s="31">
        <v>668.85</v>
      </c>
      <c r="M252" s="31">
        <v>43.03002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2512.9</v>
      </c>
      <c r="D253" s="38">
        <v>2494.6333333333332</v>
      </c>
      <c r="E253" s="38">
        <v>2469.2666666666664</v>
      </c>
      <c r="F253" s="38">
        <v>2425.6333333333332</v>
      </c>
      <c r="G253" s="38">
        <v>2400.2666666666664</v>
      </c>
      <c r="H253" s="38">
        <v>2538.2666666666664</v>
      </c>
      <c r="I253" s="38">
        <v>2563.6333333333332</v>
      </c>
      <c r="J253" s="38">
        <v>2607.2666666666664</v>
      </c>
      <c r="K253" s="31">
        <v>2520</v>
      </c>
      <c r="L253" s="31">
        <v>2451</v>
      </c>
      <c r="M253" s="31">
        <v>10.684010000000001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908.3</v>
      </c>
      <c r="D254" s="38">
        <v>902.76666666666677</v>
      </c>
      <c r="E254" s="38">
        <v>893.78333333333353</v>
      </c>
      <c r="F254" s="38">
        <v>879.26666666666677</v>
      </c>
      <c r="G254" s="38">
        <v>870.28333333333353</v>
      </c>
      <c r="H254" s="38">
        <v>917.28333333333353</v>
      </c>
      <c r="I254" s="38">
        <v>926.26666666666688</v>
      </c>
      <c r="J254" s="38">
        <v>940.78333333333353</v>
      </c>
      <c r="K254" s="31">
        <v>911.75</v>
      </c>
      <c r="L254" s="31">
        <v>888.25</v>
      </c>
      <c r="M254" s="31">
        <v>5.8418599999999996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25.95</v>
      </c>
      <c r="D255" s="38">
        <v>26</v>
      </c>
      <c r="E255" s="38">
        <v>25.7</v>
      </c>
      <c r="F255" s="38">
        <v>25.45</v>
      </c>
      <c r="G255" s="38">
        <v>25.15</v>
      </c>
      <c r="H255" s="38">
        <v>26.25</v>
      </c>
      <c r="I255" s="38">
        <v>26.549999999999997</v>
      </c>
      <c r="J255" s="38">
        <v>26.8</v>
      </c>
      <c r="K255" s="31">
        <v>26.3</v>
      </c>
      <c r="L255" s="31">
        <v>25.75</v>
      </c>
      <c r="M255" s="31">
        <v>106.09010000000001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454.95</v>
      </c>
      <c r="D256" s="38">
        <v>456.86666666666662</v>
      </c>
      <c r="E256" s="38">
        <v>452.33333333333326</v>
      </c>
      <c r="F256" s="38">
        <v>449.71666666666664</v>
      </c>
      <c r="G256" s="38">
        <v>445.18333333333328</v>
      </c>
      <c r="H256" s="38">
        <v>459.48333333333323</v>
      </c>
      <c r="I256" s="38">
        <v>464.01666666666665</v>
      </c>
      <c r="J256" s="38">
        <v>466.63333333333321</v>
      </c>
      <c r="K256" s="31">
        <v>461.4</v>
      </c>
      <c r="L256" s="31">
        <v>454.25</v>
      </c>
      <c r="M256" s="31">
        <v>68.344009999999997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110.2</v>
      </c>
      <c r="D257" s="38">
        <v>110.71666666666668</v>
      </c>
      <c r="E257" s="38">
        <v>109.53333333333336</v>
      </c>
      <c r="F257" s="38">
        <v>108.86666666666667</v>
      </c>
      <c r="G257" s="38">
        <v>107.68333333333335</v>
      </c>
      <c r="H257" s="38">
        <v>111.38333333333337</v>
      </c>
      <c r="I257" s="38">
        <v>112.56666666666668</v>
      </c>
      <c r="J257" s="38">
        <v>113.23333333333338</v>
      </c>
      <c r="K257" s="31">
        <v>111.9</v>
      </c>
      <c r="L257" s="31">
        <v>110.05</v>
      </c>
      <c r="M257" s="31">
        <v>2.1976599999999999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2644.9</v>
      </c>
      <c r="D258" s="38">
        <v>2616.2833333333333</v>
      </c>
      <c r="E258" s="38">
        <v>2582.6666666666665</v>
      </c>
      <c r="F258" s="38">
        <v>2520.4333333333334</v>
      </c>
      <c r="G258" s="38">
        <v>2486.8166666666666</v>
      </c>
      <c r="H258" s="38">
        <v>2678.5166666666664</v>
      </c>
      <c r="I258" s="38">
        <v>2712.1333333333332</v>
      </c>
      <c r="J258" s="38">
        <v>2774.3666666666663</v>
      </c>
      <c r="K258" s="31">
        <v>2649.9</v>
      </c>
      <c r="L258" s="31">
        <v>2554.0500000000002</v>
      </c>
      <c r="M258" s="31">
        <v>0.53137000000000001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3209.25</v>
      </c>
      <c r="D259" s="38">
        <v>3201.4166666666665</v>
      </c>
      <c r="E259" s="38">
        <v>3172.9333333333329</v>
      </c>
      <c r="F259" s="38">
        <v>3136.6166666666663</v>
      </c>
      <c r="G259" s="38">
        <v>3108.1333333333328</v>
      </c>
      <c r="H259" s="38">
        <v>3237.7333333333331</v>
      </c>
      <c r="I259" s="38">
        <v>3266.2166666666667</v>
      </c>
      <c r="J259" s="38">
        <v>3302.5333333333333</v>
      </c>
      <c r="K259" s="31">
        <v>3229.9</v>
      </c>
      <c r="L259" s="31">
        <v>3165.1</v>
      </c>
      <c r="M259" s="31">
        <v>1.8030200000000001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111.1</v>
      </c>
      <c r="D260" s="38">
        <v>111.3</v>
      </c>
      <c r="E260" s="38">
        <v>110.19999999999999</v>
      </c>
      <c r="F260" s="38">
        <v>109.3</v>
      </c>
      <c r="G260" s="38">
        <v>108.19999999999999</v>
      </c>
      <c r="H260" s="38">
        <v>112.19999999999999</v>
      </c>
      <c r="I260" s="38">
        <v>113.29999999999998</v>
      </c>
      <c r="J260" s="38">
        <v>114.19999999999999</v>
      </c>
      <c r="K260" s="31">
        <v>112.4</v>
      </c>
      <c r="L260" s="31">
        <v>110.4</v>
      </c>
      <c r="M260" s="31">
        <v>15.854279999999999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1315.65</v>
      </c>
      <c r="D261" s="38">
        <v>1329.2833333333333</v>
      </c>
      <c r="E261" s="38">
        <v>1295.9666666666667</v>
      </c>
      <c r="F261" s="38">
        <v>1276.2833333333333</v>
      </c>
      <c r="G261" s="38">
        <v>1242.9666666666667</v>
      </c>
      <c r="H261" s="38">
        <v>1348.9666666666667</v>
      </c>
      <c r="I261" s="38">
        <v>1382.2833333333333</v>
      </c>
      <c r="J261" s="38">
        <v>1401.9666666666667</v>
      </c>
      <c r="K261" s="31">
        <v>1362.6</v>
      </c>
      <c r="L261" s="31">
        <v>1309.5999999999999</v>
      </c>
      <c r="M261" s="31">
        <v>1.4685999999999999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393.15</v>
      </c>
      <c r="D262" s="38">
        <v>394</v>
      </c>
      <c r="E262" s="38">
        <v>386.35</v>
      </c>
      <c r="F262" s="38">
        <v>379.55</v>
      </c>
      <c r="G262" s="38">
        <v>371.90000000000003</v>
      </c>
      <c r="H262" s="38">
        <v>400.8</v>
      </c>
      <c r="I262" s="38">
        <v>408.45</v>
      </c>
      <c r="J262" s="38">
        <v>415.25</v>
      </c>
      <c r="K262" s="31">
        <v>401.65</v>
      </c>
      <c r="L262" s="31">
        <v>387.2</v>
      </c>
      <c r="M262" s="31">
        <v>5.1372299999999997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652.70000000000005</v>
      </c>
      <c r="D263" s="38">
        <v>654.85</v>
      </c>
      <c r="E263" s="38">
        <v>645.40000000000009</v>
      </c>
      <c r="F263" s="38">
        <v>638.1</v>
      </c>
      <c r="G263" s="38">
        <v>628.65000000000009</v>
      </c>
      <c r="H263" s="38">
        <v>662.15000000000009</v>
      </c>
      <c r="I263" s="38">
        <v>671.60000000000014</v>
      </c>
      <c r="J263" s="38">
        <v>678.90000000000009</v>
      </c>
      <c r="K263" s="31">
        <v>664.3</v>
      </c>
      <c r="L263" s="31">
        <v>647.54999999999995</v>
      </c>
      <c r="M263" s="31">
        <v>17.913779999999999</v>
      </c>
      <c r="N263" s="1"/>
      <c r="O263" s="1"/>
    </row>
    <row r="264" spans="1:15" ht="12.75" customHeight="1">
      <c r="A264" s="33">
        <v>254</v>
      </c>
      <c r="B264" s="58" t="s">
        <v>870</v>
      </c>
      <c r="C264" s="31">
        <v>343.8</v>
      </c>
      <c r="D264" s="38">
        <v>340.7</v>
      </c>
      <c r="E264" s="38">
        <v>335.09999999999997</v>
      </c>
      <c r="F264" s="38">
        <v>326.39999999999998</v>
      </c>
      <c r="G264" s="38">
        <v>320.79999999999995</v>
      </c>
      <c r="H264" s="38">
        <v>349.4</v>
      </c>
      <c r="I264" s="38">
        <v>355</v>
      </c>
      <c r="J264" s="38">
        <v>363.7</v>
      </c>
      <c r="K264" s="31">
        <v>346.3</v>
      </c>
      <c r="L264" s="31">
        <v>332</v>
      </c>
      <c r="M264" s="31">
        <v>2.0671599999999999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638.65</v>
      </c>
      <c r="D265" s="38">
        <v>636.51666666666665</v>
      </c>
      <c r="E265" s="38">
        <v>630.13333333333333</v>
      </c>
      <c r="F265" s="38">
        <v>621.61666666666667</v>
      </c>
      <c r="G265" s="38">
        <v>615.23333333333335</v>
      </c>
      <c r="H265" s="38">
        <v>645.0333333333333</v>
      </c>
      <c r="I265" s="38">
        <v>651.41666666666652</v>
      </c>
      <c r="J265" s="38">
        <v>659.93333333333328</v>
      </c>
      <c r="K265" s="31">
        <v>642.9</v>
      </c>
      <c r="L265" s="31">
        <v>628</v>
      </c>
      <c r="M265" s="31">
        <v>2.6499700000000002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330.95</v>
      </c>
      <c r="D266" s="38">
        <v>333.36666666666667</v>
      </c>
      <c r="E266" s="38">
        <v>327.93333333333334</v>
      </c>
      <c r="F266" s="38">
        <v>324.91666666666669</v>
      </c>
      <c r="G266" s="38">
        <v>319.48333333333335</v>
      </c>
      <c r="H266" s="38">
        <v>336.38333333333333</v>
      </c>
      <c r="I266" s="38">
        <v>341.81666666666672</v>
      </c>
      <c r="J266" s="38">
        <v>344.83333333333331</v>
      </c>
      <c r="K266" s="31">
        <v>338.8</v>
      </c>
      <c r="L266" s="31">
        <v>330.35</v>
      </c>
      <c r="M266" s="31">
        <v>6.95756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75.05</v>
      </c>
      <c r="D267" s="38">
        <v>76.483333333333334</v>
      </c>
      <c r="E267" s="38">
        <v>73.166666666666671</v>
      </c>
      <c r="F267" s="38">
        <v>71.283333333333331</v>
      </c>
      <c r="G267" s="38">
        <v>67.966666666666669</v>
      </c>
      <c r="H267" s="38">
        <v>78.366666666666674</v>
      </c>
      <c r="I267" s="38">
        <v>81.683333333333337</v>
      </c>
      <c r="J267" s="38">
        <v>83.566666666666677</v>
      </c>
      <c r="K267" s="31">
        <v>79.8</v>
      </c>
      <c r="L267" s="31">
        <v>74.599999999999994</v>
      </c>
      <c r="M267" s="31">
        <v>79.658720000000002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293.3</v>
      </c>
      <c r="D268" s="38">
        <v>292.46666666666664</v>
      </c>
      <c r="E268" s="38">
        <v>289.23333333333329</v>
      </c>
      <c r="F268" s="38">
        <v>285.16666666666663</v>
      </c>
      <c r="G268" s="38">
        <v>281.93333333333328</v>
      </c>
      <c r="H268" s="38">
        <v>296.5333333333333</v>
      </c>
      <c r="I268" s="38">
        <v>299.76666666666665</v>
      </c>
      <c r="J268" s="38">
        <v>303.83333333333331</v>
      </c>
      <c r="K268" s="31">
        <v>295.7</v>
      </c>
      <c r="L268" s="31">
        <v>288.39999999999998</v>
      </c>
      <c r="M268" s="31">
        <v>16.439060000000001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805.95</v>
      </c>
      <c r="D269" s="38">
        <v>807.85</v>
      </c>
      <c r="E269" s="38">
        <v>800.90000000000009</v>
      </c>
      <c r="F269" s="38">
        <v>795.85</v>
      </c>
      <c r="G269" s="38">
        <v>788.90000000000009</v>
      </c>
      <c r="H269" s="38">
        <v>812.90000000000009</v>
      </c>
      <c r="I269" s="38">
        <v>819.85000000000014</v>
      </c>
      <c r="J269" s="38">
        <v>824.90000000000009</v>
      </c>
      <c r="K269" s="31">
        <v>814.8</v>
      </c>
      <c r="L269" s="31">
        <v>802.8</v>
      </c>
      <c r="M269" s="31">
        <v>12.75614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517.15</v>
      </c>
      <c r="D270" s="38">
        <v>509.7166666666667</v>
      </c>
      <c r="E270" s="38">
        <v>499.43333333333339</v>
      </c>
      <c r="F270" s="38">
        <v>481.7166666666667</v>
      </c>
      <c r="G270" s="38">
        <v>471.43333333333339</v>
      </c>
      <c r="H270" s="38">
        <v>527.43333333333339</v>
      </c>
      <c r="I270" s="38">
        <v>537.7166666666667</v>
      </c>
      <c r="J270" s="38">
        <v>555.43333333333339</v>
      </c>
      <c r="K270" s="31">
        <v>520</v>
      </c>
      <c r="L270" s="31">
        <v>492</v>
      </c>
      <c r="M270" s="31">
        <v>67.433000000000007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426.7</v>
      </c>
      <c r="D271" s="38">
        <v>426.71666666666664</v>
      </c>
      <c r="E271" s="38">
        <v>424.0333333333333</v>
      </c>
      <c r="F271" s="38">
        <v>421.36666666666667</v>
      </c>
      <c r="G271" s="38">
        <v>418.68333333333334</v>
      </c>
      <c r="H271" s="38">
        <v>429.38333333333327</v>
      </c>
      <c r="I271" s="38">
        <v>432.06666666666655</v>
      </c>
      <c r="J271" s="38">
        <v>434.73333333333323</v>
      </c>
      <c r="K271" s="31">
        <v>429.4</v>
      </c>
      <c r="L271" s="31">
        <v>424.05</v>
      </c>
      <c r="M271" s="31">
        <v>2.2232400000000001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375.7</v>
      </c>
      <c r="D272" s="38">
        <v>375.88333333333338</v>
      </c>
      <c r="E272" s="38">
        <v>373.01666666666677</v>
      </c>
      <c r="F272" s="38">
        <v>370.33333333333337</v>
      </c>
      <c r="G272" s="38">
        <v>367.46666666666675</v>
      </c>
      <c r="H272" s="38">
        <v>378.56666666666678</v>
      </c>
      <c r="I272" s="38">
        <v>381.43333333333345</v>
      </c>
      <c r="J272" s="38">
        <v>384.11666666666679</v>
      </c>
      <c r="K272" s="31">
        <v>378.75</v>
      </c>
      <c r="L272" s="31">
        <v>373.2</v>
      </c>
      <c r="M272" s="31">
        <v>0.69711000000000001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778.2</v>
      </c>
      <c r="D273" s="38">
        <v>779.06666666666661</v>
      </c>
      <c r="E273" s="38">
        <v>764.13333333333321</v>
      </c>
      <c r="F273" s="38">
        <v>750.06666666666661</v>
      </c>
      <c r="G273" s="38">
        <v>735.13333333333321</v>
      </c>
      <c r="H273" s="38">
        <v>793.13333333333321</v>
      </c>
      <c r="I273" s="38">
        <v>808.06666666666661</v>
      </c>
      <c r="J273" s="38">
        <v>822.13333333333321</v>
      </c>
      <c r="K273" s="31">
        <v>794</v>
      </c>
      <c r="L273" s="31">
        <v>765</v>
      </c>
      <c r="M273" s="31">
        <v>2.14561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324.3</v>
      </c>
      <c r="D274" s="38">
        <v>320.48333333333329</v>
      </c>
      <c r="E274" s="38">
        <v>308.96666666666658</v>
      </c>
      <c r="F274" s="38">
        <v>293.63333333333327</v>
      </c>
      <c r="G274" s="38">
        <v>282.11666666666656</v>
      </c>
      <c r="H274" s="38">
        <v>335.81666666666661</v>
      </c>
      <c r="I274" s="38">
        <v>347.33333333333337</v>
      </c>
      <c r="J274" s="38">
        <v>362.66666666666663</v>
      </c>
      <c r="K274" s="31">
        <v>332</v>
      </c>
      <c r="L274" s="31">
        <v>305.14999999999998</v>
      </c>
      <c r="M274" s="31">
        <v>46.675980000000003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641.5</v>
      </c>
      <c r="D275" s="38">
        <v>638.93333333333328</v>
      </c>
      <c r="E275" s="38">
        <v>629.86666666666656</v>
      </c>
      <c r="F275" s="38">
        <v>618.23333333333323</v>
      </c>
      <c r="G275" s="38">
        <v>609.16666666666652</v>
      </c>
      <c r="H275" s="38">
        <v>650.56666666666661</v>
      </c>
      <c r="I275" s="38">
        <v>659.63333333333344</v>
      </c>
      <c r="J275" s="38">
        <v>671.26666666666665</v>
      </c>
      <c r="K275" s="31">
        <v>648</v>
      </c>
      <c r="L275" s="31">
        <v>627.29999999999995</v>
      </c>
      <c r="M275" s="31">
        <v>3.16873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1448.1</v>
      </c>
      <c r="D276" s="38">
        <v>1443.45</v>
      </c>
      <c r="E276" s="38">
        <v>1434.9</v>
      </c>
      <c r="F276" s="38">
        <v>1421.7</v>
      </c>
      <c r="G276" s="38">
        <v>1413.15</v>
      </c>
      <c r="H276" s="38">
        <v>1456.65</v>
      </c>
      <c r="I276" s="38">
        <v>1465.1999999999998</v>
      </c>
      <c r="J276" s="38">
        <v>1478.4</v>
      </c>
      <c r="K276" s="31">
        <v>1452</v>
      </c>
      <c r="L276" s="31">
        <v>1430.25</v>
      </c>
      <c r="M276" s="31">
        <v>4.06569</v>
      </c>
      <c r="N276" s="1"/>
      <c r="O276" s="1"/>
    </row>
    <row r="277" spans="1:15" ht="12.75" customHeight="1">
      <c r="A277" s="33">
        <v>267</v>
      </c>
      <c r="B277" s="58" t="s">
        <v>858</v>
      </c>
      <c r="C277" s="31">
        <v>606.20000000000005</v>
      </c>
      <c r="D277" s="38">
        <v>609.03333333333342</v>
      </c>
      <c r="E277" s="38">
        <v>571.11666666666679</v>
      </c>
      <c r="F277" s="38">
        <v>536.03333333333342</v>
      </c>
      <c r="G277" s="38">
        <v>498.11666666666679</v>
      </c>
      <c r="H277" s="38">
        <v>644.11666666666679</v>
      </c>
      <c r="I277" s="38">
        <v>682.03333333333353</v>
      </c>
      <c r="J277" s="38">
        <v>717.11666666666679</v>
      </c>
      <c r="K277" s="31">
        <v>646.95000000000005</v>
      </c>
      <c r="L277" s="31">
        <v>573.95000000000005</v>
      </c>
      <c r="M277" s="31">
        <v>22.465820000000001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170.6</v>
      </c>
      <c r="D278" s="38">
        <v>170.95000000000002</v>
      </c>
      <c r="E278" s="38">
        <v>168.65000000000003</v>
      </c>
      <c r="F278" s="38">
        <v>166.70000000000002</v>
      </c>
      <c r="G278" s="38">
        <v>164.40000000000003</v>
      </c>
      <c r="H278" s="38">
        <v>172.90000000000003</v>
      </c>
      <c r="I278" s="38">
        <v>175.20000000000005</v>
      </c>
      <c r="J278" s="38">
        <v>177.15000000000003</v>
      </c>
      <c r="K278" s="31">
        <v>173.25</v>
      </c>
      <c r="L278" s="31">
        <v>169</v>
      </c>
      <c r="M278" s="31">
        <v>6.9300600000000001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327.10000000000002</v>
      </c>
      <c r="D279" s="38">
        <v>327.58333333333331</v>
      </c>
      <c r="E279" s="38">
        <v>323.66666666666663</v>
      </c>
      <c r="F279" s="38">
        <v>320.23333333333329</v>
      </c>
      <c r="G279" s="38">
        <v>316.31666666666661</v>
      </c>
      <c r="H279" s="38">
        <v>331.01666666666665</v>
      </c>
      <c r="I279" s="38">
        <v>334.93333333333328</v>
      </c>
      <c r="J279" s="38">
        <v>338.36666666666667</v>
      </c>
      <c r="K279" s="31">
        <v>331.5</v>
      </c>
      <c r="L279" s="31">
        <v>324.14999999999998</v>
      </c>
      <c r="M279" s="31">
        <v>7.6480100000000002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124.65</v>
      </c>
      <c r="D280" s="38">
        <v>124.85000000000001</v>
      </c>
      <c r="E280" s="38">
        <v>123.80000000000001</v>
      </c>
      <c r="F280" s="38">
        <v>122.95</v>
      </c>
      <c r="G280" s="38">
        <v>121.9</v>
      </c>
      <c r="H280" s="38">
        <v>125.70000000000002</v>
      </c>
      <c r="I280" s="38">
        <v>126.75</v>
      </c>
      <c r="J280" s="38">
        <v>127.60000000000002</v>
      </c>
      <c r="K280" s="31">
        <v>125.9</v>
      </c>
      <c r="L280" s="31">
        <v>124</v>
      </c>
      <c r="M280" s="31">
        <v>9.1197199999999992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658.25</v>
      </c>
      <c r="D281" s="38">
        <v>653.43333333333339</v>
      </c>
      <c r="E281" s="38">
        <v>639.21666666666681</v>
      </c>
      <c r="F281" s="38">
        <v>620.18333333333339</v>
      </c>
      <c r="G281" s="38">
        <v>605.96666666666681</v>
      </c>
      <c r="H281" s="38">
        <v>672.46666666666681</v>
      </c>
      <c r="I281" s="38">
        <v>686.68333333333351</v>
      </c>
      <c r="J281" s="38">
        <v>705.71666666666681</v>
      </c>
      <c r="K281" s="31">
        <v>667.65</v>
      </c>
      <c r="L281" s="31">
        <v>634.4</v>
      </c>
      <c r="M281" s="31">
        <v>14.6356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2425.0500000000002</v>
      </c>
      <c r="D282" s="38">
        <v>2402.1833333333334</v>
      </c>
      <c r="E282" s="38">
        <v>2359.8666666666668</v>
      </c>
      <c r="F282" s="38">
        <v>2294.6833333333334</v>
      </c>
      <c r="G282" s="38">
        <v>2252.3666666666668</v>
      </c>
      <c r="H282" s="38">
        <v>2467.3666666666668</v>
      </c>
      <c r="I282" s="38">
        <v>2509.6833333333334</v>
      </c>
      <c r="J282" s="38">
        <v>2574.8666666666668</v>
      </c>
      <c r="K282" s="31">
        <v>2444.5</v>
      </c>
      <c r="L282" s="31">
        <v>2337</v>
      </c>
      <c r="M282" s="31">
        <v>4.6235999999999997</v>
      </c>
      <c r="N282" s="1"/>
      <c r="O282" s="1"/>
    </row>
    <row r="283" spans="1:15" ht="12.75" customHeight="1">
      <c r="A283" s="33">
        <v>273</v>
      </c>
      <c r="B283" s="58" t="s">
        <v>871</v>
      </c>
      <c r="C283" s="31">
        <v>2803.25</v>
      </c>
      <c r="D283" s="38">
        <v>2796.9166666666665</v>
      </c>
      <c r="E283" s="38">
        <v>2761.833333333333</v>
      </c>
      <c r="F283" s="38">
        <v>2720.4166666666665</v>
      </c>
      <c r="G283" s="38">
        <v>2685.333333333333</v>
      </c>
      <c r="H283" s="38">
        <v>2838.333333333333</v>
      </c>
      <c r="I283" s="38">
        <v>2873.4166666666661</v>
      </c>
      <c r="J283" s="38">
        <v>2914.833333333333</v>
      </c>
      <c r="K283" s="31">
        <v>2832</v>
      </c>
      <c r="L283" s="31">
        <v>2755.5</v>
      </c>
      <c r="M283" s="31">
        <v>9.74E-2</v>
      </c>
      <c r="N283" s="1"/>
      <c r="O283" s="1"/>
    </row>
    <row r="284" spans="1:15" ht="12.75" customHeight="1">
      <c r="A284" s="33">
        <v>274</v>
      </c>
      <c r="B284" s="58" t="s">
        <v>877</v>
      </c>
      <c r="C284" s="31">
        <v>569.85</v>
      </c>
      <c r="D284" s="38">
        <v>575.26666666666677</v>
      </c>
      <c r="E284" s="38">
        <v>561.73333333333358</v>
      </c>
      <c r="F284" s="38">
        <v>553.61666666666679</v>
      </c>
      <c r="G284" s="38">
        <v>540.0833333333336</v>
      </c>
      <c r="H284" s="38">
        <v>583.38333333333355</v>
      </c>
      <c r="I284" s="38">
        <v>596.91666666666663</v>
      </c>
      <c r="J284" s="38">
        <v>605.03333333333353</v>
      </c>
      <c r="K284" s="31">
        <v>588.79999999999995</v>
      </c>
      <c r="L284" s="31">
        <v>567.15</v>
      </c>
      <c r="M284" s="31">
        <v>0.12499</v>
      </c>
      <c r="N284" s="1"/>
      <c r="O284" s="1"/>
    </row>
    <row r="285" spans="1:15" ht="12.75" customHeight="1">
      <c r="A285" s="33">
        <v>275</v>
      </c>
      <c r="B285" s="58" t="s">
        <v>872</v>
      </c>
      <c r="C285" s="31">
        <v>389.15</v>
      </c>
      <c r="D285" s="38">
        <v>390.2166666666667</v>
      </c>
      <c r="E285" s="38">
        <v>384.18333333333339</v>
      </c>
      <c r="F285" s="38">
        <v>379.2166666666667</v>
      </c>
      <c r="G285" s="38">
        <v>373.18333333333339</v>
      </c>
      <c r="H285" s="38">
        <v>395.18333333333339</v>
      </c>
      <c r="I285" s="38">
        <v>401.2166666666667</v>
      </c>
      <c r="J285" s="38">
        <v>406.18333333333339</v>
      </c>
      <c r="K285" s="31">
        <v>396.25</v>
      </c>
      <c r="L285" s="31">
        <v>385.25</v>
      </c>
      <c r="M285" s="31">
        <v>1.3720399999999999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243</v>
      </c>
      <c r="D286" s="38">
        <v>241.9</v>
      </c>
      <c r="E286" s="38">
        <v>240</v>
      </c>
      <c r="F286" s="38">
        <v>237</v>
      </c>
      <c r="G286" s="38">
        <v>235.1</v>
      </c>
      <c r="H286" s="38">
        <v>244.9</v>
      </c>
      <c r="I286" s="38">
        <v>246.80000000000004</v>
      </c>
      <c r="J286" s="38">
        <v>249.8</v>
      </c>
      <c r="K286" s="31">
        <v>243.8</v>
      </c>
      <c r="L286" s="31">
        <v>238.9</v>
      </c>
      <c r="M286" s="31">
        <v>2.5246499999999998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1838.5</v>
      </c>
      <c r="D287" s="38">
        <v>1830.8166666666668</v>
      </c>
      <c r="E287" s="38">
        <v>1818.8333333333337</v>
      </c>
      <c r="F287" s="38">
        <v>1799.166666666667</v>
      </c>
      <c r="G287" s="38">
        <v>1787.1833333333338</v>
      </c>
      <c r="H287" s="38">
        <v>1850.4833333333336</v>
      </c>
      <c r="I287" s="38">
        <v>1862.4666666666667</v>
      </c>
      <c r="J287" s="38">
        <v>1882.1333333333334</v>
      </c>
      <c r="K287" s="31">
        <v>1842.8</v>
      </c>
      <c r="L287" s="31">
        <v>1811.15</v>
      </c>
      <c r="M287" s="31">
        <v>54.435319999999997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1146.25</v>
      </c>
      <c r="D288" s="38">
        <v>1129.4166666666667</v>
      </c>
      <c r="E288" s="38">
        <v>1106.8333333333335</v>
      </c>
      <c r="F288" s="38">
        <v>1067.4166666666667</v>
      </c>
      <c r="G288" s="38">
        <v>1044.8333333333335</v>
      </c>
      <c r="H288" s="38">
        <v>1168.8333333333335</v>
      </c>
      <c r="I288" s="38">
        <v>1191.416666666667</v>
      </c>
      <c r="J288" s="38">
        <v>1230.8333333333335</v>
      </c>
      <c r="K288" s="31">
        <v>1152</v>
      </c>
      <c r="L288" s="31">
        <v>1090</v>
      </c>
      <c r="M288" s="31">
        <v>32.325400000000002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386.1</v>
      </c>
      <c r="D289" s="38">
        <v>387.05</v>
      </c>
      <c r="E289" s="38">
        <v>382.90000000000003</v>
      </c>
      <c r="F289" s="38">
        <v>379.70000000000005</v>
      </c>
      <c r="G289" s="38">
        <v>375.55000000000007</v>
      </c>
      <c r="H289" s="38">
        <v>390.25</v>
      </c>
      <c r="I289" s="38">
        <v>394.4</v>
      </c>
      <c r="J289" s="38">
        <v>397.59999999999997</v>
      </c>
      <c r="K289" s="31">
        <v>391.2</v>
      </c>
      <c r="L289" s="31">
        <v>383.85</v>
      </c>
      <c r="M289" s="31">
        <v>2.8458100000000002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1846.75</v>
      </c>
      <c r="D290" s="38">
        <v>1858.5166666666667</v>
      </c>
      <c r="E290" s="38">
        <v>1822.1333333333332</v>
      </c>
      <c r="F290" s="38">
        <v>1797.5166666666667</v>
      </c>
      <c r="G290" s="38">
        <v>1761.1333333333332</v>
      </c>
      <c r="H290" s="38">
        <v>1883.1333333333332</v>
      </c>
      <c r="I290" s="38">
        <v>1919.5166666666669</v>
      </c>
      <c r="J290" s="38">
        <v>1944.1333333333332</v>
      </c>
      <c r="K290" s="31">
        <v>1894.9</v>
      </c>
      <c r="L290" s="31">
        <v>1833.9</v>
      </c>
      <c r="M290" s="31">
        <v>0.28502</v>
      </c>
      <c r="N290" s="1"/>
      <c r="O290" s="1"/>
    </row>
    <row r="291" spans="1:15" ht="12.75" customHeight="1">
      <c r="A291" s="33">
        <v>281</v>
      </c>
      <c r="B291" s="58" t="s">
        <v>873</v>
      </c>
      <c r="C291" s="31">
        <v>2643.25</v>
      </c>
      <c r="D291" s="38">
        <v>2662.2666666666669</v>
      </c>
      <c r="E291" s="38">
        <v>2604.9333333333338</v>
      </c>
      <c r="F291" s="38">
        <v>2566.6166666666668</v>
      </c>
      <c r="G291" s="38">
        <v>2509.2833333333338</v>
      </c>
      <c r="H291" s="38">
        <v>2700.5833333333339</v>
      </c>
      <c r="I291" s="38">
        <v>2757.916666666667</v>
      </c>
      <c r="J291" s="38">
        <v>2796.233333333334</v>
      </c>
      <c r="K291" s="31">
        <v>2719.6</v>
      </c>
      <c r="L291" s="31">
        <v>2623.95</v>
      </c>
      <c r="M291" s="31">
        <v>2.96001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127.65</v>
      </c>
      <c r="D292" s="38">
        <v>127.01666666666667</v>
      </c>
      <c r="E292" s="38">
        <v>125.68333333333334</v>
      </c>
      <c r="F292" s="38">
        <v>123.71666666666667</v>
      </c>
      <c r="G292" s="38">
        <v>122.38333333333334</v>
      </c>
      <c r="H292" s="38">
        <v>128.98333333333335</v>
      </c>
      <c r="I292" s="38">
        <v>130.31666666666666</v>
      </c>
      <c r="J292" s="38">
        <v>132.28333333333333</v>
      </c>
      <c r="K292" s="31">
        <v>128.35</v>
      </c>
      <c r="L292" s="31">
        <v>125.05</v>
      </c>
      <c r="M292" s="31">
        <v>77.905429999999996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4215.2</v>
      </c>
      <c r="D293" s="38">
        <v>4234.9666666666662</v>
      </c>
      <c r="E293" s="38">
        <v>4180.2333333333327</v>
      </c>
      <c r="F293" s="38">
        <v>4145.2666666666664</v>
      </c>
      <c r="G293" s="38">
        <v>4090.5333333333328</v>
      </c>
      <c r="H293" s="38">
        <v>4269.9333333333325</v>
      </c>
      <c r="I293" s="38">
        <v>4324.6666666666661</v>
      </c>
      <c r="J293" s="38">
        <v>4359.6333333333323</v>
      </c>
      <c r="K293" s="31">
        <v>4289.7</v>
      </c>
      <c r="L293" s="31">
        <v>4200</v>
      </c>
      <c r="M293" s="31">
        <v>3.4893100000000001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13454.65</v>
      </c>
      <c r="D294" s="38">
        <v>13507.199999999999</v>
      </c>
      <c r="E294" s="38">
        <v>13349.449999999997</v>
      </c>
      <c r="F294" s="38">
        <v>13244.249999999998</v>
      </c>
      <c r="G294" s="38">
        <v>13086.499999999996</v>
      </c>
      <c r="H294" s="38">
        <v>13612.399999999998</v>
      </c>
      <c r="I294" s="38">
        <v>13770.150000000001</v>
      </c>
      <c r="J294" s="38">
        <v>13875.349999999999</v>
      </c>
      <c r="K294" s="31">
        <v>13664.95</v>
      </c>
      <c r="L294" s="31">
        <v>13402</v>
      </c>
      <c r="M294" s="31">
        <v>2.862E-2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2626.9</v>
      </c>
      <c r="D295" s="38">
        <v>2620.1333333333332</v>
      </c>
      <c r="E295" s="38">
        <v>2605.2666666666664</v>
      </c>
      <c r="F295" s="38">
        <v>2583.6333333333332</v>
      </c>
      <c r="G295" s="38">
        <v>2568.7666666666664</v>
      </c>
      <c r="H295" s="38">
        <v>2641.7666666666664</v>
      </c>
      <c r="I295" s="38">
        <v>2656.6333333333332</v>
      </c>
      <c r="J295" s="38">
        <v>2678.2666666666664</v>
      </c>
      <c r="K295" s="31">
        <v>2635</v>
      </c>
      <c r="L295" s="31">
        <v>2598.5</v>
      </c>
      <c r="M295" s="31">
        <v>11.012779999999999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381.55</v>
      </c>
      <c r="D296" s="38">
        <v>382.83333333333331</v>
      </c>
      <c r="E296" s="38">
        <v>378.71666666666664</v>
      </c>
      <c r="F296" s="38">
        <v>375.88333333333333</v>
      </c>
      <c r="G296" s="38">
        <v>371.76666666666665</v>
      </c>
      <c r="H296" s="38">
        <v>385.66666666666663</v>
      </c>
      <c r="I296" s="38">
        <v>389.7833333333333</v>
      </c>
      <c r="J296" s="38">
        <v>392.61666666666662</v>
      </c>
      <c r="K296" s="31">
        <v>386.95</v>
      </c>
      <c r="L296" s="31">
        <v>380</v>
      </c>
      <c r="M296" s="31">
        <v>3.1955499999999999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392.3</v>
      </c>
      <c r="D297" s="38">
        <v>389.76666666666665</v>
      </c>
      <c r="E297" s="38">
        <v>385.0333333333333</v>
      </c>
      <c r="F297" s="38">
        <v>377.76666666666665</v>
      </c>
      <c r="G297" s="38">
        <v>373.0333333333333</v>
      </c>
      <c r="H297" s="38">
        <v>397.0333333333333</v>
      </c>
      <c r="I297" s="38">
        <v>401.76666666666665</v>
      </c>
      <c r="J297" s="38">
        <v>409.0333333333333</v>
      </c>
      <c r="K297" s="31">
        <v>394.5</v>
      </c>
      <c r="L297" s="31">
        <v>382.5</v>
      </c>
      <c r="M297" s="31">
        <v>56.616030000000002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269.2</v>
      </c>
      <c r="D298" s="38">
        <v>270.73333333333335</v>
      </c>
      <c r="E298" s="38">
        <v>266.51666666666671</v>
      </c>
      <c r="F298" s="38">
        <v>263.83333333333337</v>
      </c>
      <c r="G298" s="38">
        <v>259.61666666666673</v>
      </c>
      <c r="H298" s="38">
        <v>273.41666666666669</v>
      </c>
      <c r="I298" s="38">
        <v>277.63333333333338</v>
      </c>
      <c r="J298" s="38">
        <v>280.31666666666666</v>
      </c>
      <c r="K298" s="31">
        <v>274.95</v>
      </c>
      <c r="L298" s="31">
        <v>268.05</v>
      </c>
      <c r="M298" s="31">
        <v>8.3375400000000006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94.7</v>
      </c>
      <c r="D299" s="38">
        <v>95.216666666666654</v>
      </c>
      <c r="E299" s="38">
        <v>93.983333333333306</v>
      </c>
      <c r="F299" s="38">
        <v>93.266666666666652</v>
      </c>
      <c r="G299" s="38">
        <v>92.033333333333303</v>
      </c>
      <c r="H299" s="38">
        <v>95.933333333333309</v>
      </c>
      <c r="I299" s="38">
        <v>97.166666666666657</v>
      </c>
      <c r="J299" s="38">
        <v>97.883333333333312</v>
      </c>
      <c r="K299" s="31">
        <v>96.45</v>
      </c>
      <c r="L299" s="31">
        <v>94.5</v>
      </c>
      <c r="M299" s="31">
        <v>32.17801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426.65</v>
      </c>
      <c r="D300" s="38">
        <v>416.8</v>
      </c>
      <c r="E300" s="38">
        <v>399.85</v>
      </c>
      <c r="F300" s="38">
        <v>373.05</v>
      </c>
      <c r="G300" s="38">
        <v>356.1</v>
      </c>
      <c r="H300" s="38">
        <v>443.6</v>
      </c>
      <c r="I300" s="38">
        <v>460.54999999999995</v>
      </c>
      <c r="J300" s="38">
        <v>487.35</v>
      </c>
      <c r="K300" s="31">
        <v>433.75</v>
      </c>
      <c r="L300" s="31">
        <v>390</v>
      </c>
      <c r="M300" s="31">
        <v>297.20945999999998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658.5</v>
      </c>
      <c r="D301" s="38">
        <v>656.55000000000007</v>
      </c>
      <c r="E301" s="38">
        <v>648.10000000000014</v>
      </c>
      <c r="F301" s="38">
        <v>637.70000000000005</v>
      </c>
      <c r="G301" s="38">
        <v>629.25000000000011</v>
      </c>
      <c r="H301" s="38">
        <v>666.95000000000016</v>
      </c>
      <c r="I301" s="38">
        <v>675.4000000000002</v>
      </c>
      <c r="J301" s="38">
        <v>685.80000000000018</v>
      </c>
      <c r="K301" s="31">
        <v>665</v>
      </c>
      <c r="L301" s="31">
        <v>646.15</v>
      </c>
      <c r="M301" s="31">
        <v>25.93055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5112.45</v>
      </c>
      <c r="D302" s="38">
        <v>5105.1833333333334</v>
      </c>
      <c r="E302" s="38">
        <v>5035.3166666666666</v>
      </c>
      <c r="F302" s="38">
        <v>4958.1833333333334</v>
      </c>
      <c r="G302" s="38">
        <v>4888.3166666666666</v>
      </c>
      <c r="H302" s="38">
        <v>5182.3166666666666</v>
      </c>
      <c r="I302" s="38">
        <v>5252.1833333333334</v>
      </c>
      <c r="J302" s="38">
        <v>5329.3166666666666</v>
      </c>
      <c r="K302" s="31">
        <v>5175.05</v>
      </c>
      <c r="L302" s="31">
        <v>5028.05</v>
      </c>
      <c r="M302" s="31">
        <v>0.41291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4940.8999999999996</v>
      </c>
      <c r="D303" s="38">
        <v>4934.3499999999995</v>
      </c>
      <c r="E303" s="38">
        <v>4887.7499999999991</v>
      </c>
      <c r="F303" s="38">
        <v>4834.5999999999995</v>
      </c>
      <c r="G303" s="38">
        <v>4787.9999999999991</v>
      </c>
      <c r="H303" s="38">
        <v>4987.4999999999991</v>
      </c>
      <c r="I303" s="38">
        <v>5034.0999999999995</v>
      </c>
      <c r="J303" s="38">
        <v>5087.2499999999991</v>
      </c>
      <c r="K303" s="31">
        <v>4980.95</v>
      </c>
      <c r="L303" s="31">
        <v>4881.2</v>
      </c>
      <c r="M303" s="31">
        <v>2.38713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1064</v>
      </c>
      <c r="D304" s="38">
        <v>1051.1833333333332</v>
      </c>
      <c r="E304" s="38">
        <v>1023.9166666666663</v>
      </c>
      <c r="F304" s="38">
        <v>983.83333333333314</v>
      </c>
      <c r="G304" s="38">
        <v>956.56666666666626</v>
      </c>
      <c r="H304" s="38">
        <v>1091.2666666666664</v>
      </c>
      <c r="I304" s="38">
        <v>1118.5333333333333</v>
      </c>
      <c r="J304" s="38">
        <v>1158.6166666666663</v>
      </c>
      <c r="K304" s="31">
        <v>1078.45</v>
      </c>
      <c r="L304" s="31">
        <v>1011.1</v>
      </c>
      <c r="M304" s="31">
        <v>49.766739999999999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1578.1</v>
      </c>
      <c r="D305" s="38">
        <v>1580.9833333333333</v>
      </c>
      <c r="E305" s="38">
        <v>1567.0666666666666</v>
      </c>
      <c r="F305" s="38">
        <v>1556.0333333333333</v>
      </c>
      <c r="G305" s="38">
        <v>1542.1166666666666</v>
      </c>
      <c r="H305" s="38">
        <v>1592.0166666666667</v>
      </c>
      <c r="I305" s="38">
        <v>1605.9333333333332</v>
      </c>
      <c r="J305" s="38">
        <v>1616.9666666666667</v>
      </c>
      <c r="K305" s="31">
        <v>1594.9</v>
      </c>
      <c r="L305" s="31">
        <v>1569.95</v>
      </c>
      <c r="M305" s="31">
        <v>0.39773999999999998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703</v>
      </c>
      <c r="D306" s="38">
        <v>708.91666666666663</v>
      </c>
      <c r="E306" s="38">
        <v>696.08333333333326</v>
      </c>
      <c r="F306" s="38">
        <v>689.16666666666663</v>
      </c>
      <c r="G306" s="38">
        <v>676.33333333333326</v>
      </c>
      <c r="H306" s="38">
        <v>715.83333333333326</v>
      </c>
      <c r="I306" s="38">
        <v>728.66666666666652</v>
      </c>
      <c r="J306" s="38">
        <v>735.58333333333326</v>
      </c>
      <c r="K306" s="31">
        <v>721.75</v>
      </c>
      <c r="L306" s="31">
        <v>702</v>
      </c>
      <c r="M306" s="31">
        <v>5.7983099999999999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1056.25</v>
      </c>
      <c r="D307" s="38">
        <v>1083.3666666666666</v>
      </c>
      <c r="E307" s="38">
        <v>1026.7333333333331</v>
      </c>
      <c r="F307" s="38">
        <v>997.21666666666647</v>
      </c>
      <c r="G307" s="38">
        <v>940.58333333333303</v>
      </c>
      <c r="H307" s="38">
        <v>1112.8833333333332</v>
      </c>
      <c r="I307" s="38">
        <v>1169.5166666666669</v>
      </c>
      <c r="J307" s="38">
        <v>1199.0333333333333</v>
      </c>
      <c r="K307" s="31">
        <v>1140</v>
      </c>
      <c r="L307" s="31">
        <v>1053.8499999999999</v>
      </c>
      <c r="M307" s="31">
        <v>24.74513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290.14999999999998</v>
      </c>
      <c r="D308" s="38">
        <v>289.83333333333331</v>
      </c>
      <c r="E308" s="38">
        <v>286.41666666666663</v>
      </c>
      <c r="F308" s="38">
        <v>282.68333333333334</v>
      </c>
      <c r="G308" s="38">
        <v>279.26666666666665</v>
      </c>
      <c r="H308" s="38">
        <v>293.56666666666661</v>
      </c>
      <c r="I308" s="38">
        <v>296.98333333333323</v>
      </c>
      <c r="J308" s="38">
        <v>300.71666666666658</v>
      </c>
      <c r="K308" s="31">
        <v>293.25</v>
      </c>
      <c r="L308" s="31">
        <v>286.10000000000002</v>
      </c>
      <c r="M308" s="31">
        <v>36.915210000000002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1464.65</v>
      </c>
      <c r="D309" s="38">
        <v>1460.95</v>
      </c>
      <c r="E309" s="38">
        <v>1419.45</v>
      </c>
      <c r="F309" s="38">
        <v>1374.25</v>
      </c>
      <c r="G309" s="38">
        <v>1332.75</v>
      </c>
      <c r="H309" s="38">
        <v>1506.15</v>
      </c>
      <c r="I309" s="38">
        <v>1547.65</v>
      </c>
      <c r="J309" s="38">
        <v>1592.8500000000001</v>
      </c>
      <c r="K309" s="31">
        <v>1502.45</v>
      </c>
      <c r="L309" s="31">
        <v>1415.75</v>
      </c>
      <c r="M309" s="31">
        <v>80.660910000000001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341.55</v>
      </c>
      <c r="D310" s="38">
        <v>343.16666666666669</v>
      </c>
      <c r="E310" s="38">
        <v>335.08333333333337</v>
      </c>
      <c r="F310" s="38">
        <v>328.61666666666667</v>
      </c>
      <c r="G310" s="38">
        <v>320.53333333333336</v>
      </c>
      <c r="H310" s="38">
        <v>349.63333333333338</v>
      </c>
      <c r="I310" s="38">
        <v>357.71666666666675</v>
      </c>
      <c r="J310" s="38">
        <v>364.18333333333339</v>
      </c>
      <c r="K310" s="31">
        <v>351.25</v>
      </c>
      <c r="L310" s="31">
        <v>336.7</v>
      </c>
      <c r="M310" s="31">
        <v>6.9372299999999996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506.7</v>
      </c>
      <c r="D311" s="38">
        <v>507.43333333333339</v>
      </c>
      <c r="E311" s="38">
        <v>501.36666666666679</v>
      </c>
      <c r="F311" s="38">
        <v>496.03333333333342</v>
      </c>
      <c r="G311" s="38">
        <v>489.96666666666681</v>
      </c>
      <c r="H311" s="38">
        <v>512.76666666666677</v>
      </c>
      <c r="I311" s="38">
        <v>518.83333333333337</v>
      </c>
      <c r="J311" s="38">
        <v>524.16666666666674</v>
      </c>
      <c r="K311" s="31">
        <v>513.5</v>
      </c>
      <c r="L311" s="31">
        <v>502.1</v>
      </c>
      <c r="M311" s="31">
        <v>1.46736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362.35</v>
      </c>
      <c r="D312" s="38">
        <v>362.38333333333338</v>
      </c>
      <c r="E312" s="38">
        <v>360.21666666666675</v>
      </c>
      <c r="F312" s="38">
        <v>358.08333333333337</v>
      </c>
      <c r="G312" s="38">
        <v>355.91666666666674</v>
      </c>
      <c r="H312" s="38">
        <v>364.51666666666677</v>
      </c>
      <c r="I312" s="38">
        <v>366.68333333333339</v>
      </c>
      <c r="J312" s="38">
        <v>368.81666666666678</v>
      </c>
      <c r="K312" s="31">
        <v>364.55</v>
      </c>
      <c r="L312" s="31">
        <v>360.25</v>
      </c>
      <c r="M312" s="31">
        <v>0.86487000000000003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134.4</v>
      </c>
      <c r="D313" s="38">
        <v>134.46666666666667</v>
      </c>
      <c r="E313" s="38">
        <v>132.93333333333334</v>
      </c>
      <c r="F313" s="38">
        <v>131.46666666666667</v>
      </c>
      <c r="G313" s="38">
        <v>129.93333333333334</v>
      </c>
      <c r="H313" s="38">
        <v>135.93333333333334</v>
      </c>
      <c r="I313" s="38">
        <v>137.4666666666667</v>
      </c>
      <c r="J313" s="38">
        <v>138.93333333333334</v>
      </c>
      <c r="K313" s="31">
        <v>136</v>
      </c>
      <c r="L313" s="31">
        <v>133</v>
      </c>
      <c r="M313" s="31">
        <v>33.655799999999999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82.75</v>
      </c>
      <c r="D314" s="38">
        <v>82.733333333333334</v>
      </c>
      <c r="E314" s="38">
        <v>82.016666666666666</v>
      </c>
      <c r="F314" s="38">
        <v>81.283333333333331</v>
      </c>
      <c r="G314" s="38">
        <v>80.566666666666663</v>
      </c>
      <c r="H314" s="38">
        <v>83.466666666666669</v>
      </c>
      <c r="I314" s="38">
        <v>84.183333333333337</v>
      </c>
      <c r="J314" s="38">
        <v>84.916666666666671</v>
      </c>
      <c r="K314" s="31">
        <v>83.45</v>
      </c>
      <c r="L314" s="31">
        <v>82</v>
      </c>
      <c r="M314" s="31">
        <v>17.629819999999999</v>
      </c>
      <c r="N314" s="1"/>
      <c r="O314" s="1"/>
    </row>
    <row r="315" spans="1:15" ht="12.75" customHeight="1">
      <c r="A315" s="33">
        <v>305</v>
      </c>
      <c r="B315" s="58" t="s">
        <v>893</v>
      </c>
      <c r="C315" s="31">
        <v>1880.6</v>
      </c>
      <c r="D315" s="38">
        <v>1895.9833333333333</v>
      </c>
      <c r="E315" s="38">
        <v>1846.9666666666667</v>
      </c>
      <c r="F315" s="38">
        <v>1813.3333333333333</v>
      </c>
      <c r="G315" s="38">
        <v>1764.3166666666666</v>
      </c>
      <c r="H315" s="38">
        <v>1929.6166666666668</v>
      </c>
      <c r="I315" s="38">
        <v>1978.6333333333337</v>
      </c>
      <c r="J315" s="38">
        <v>2012.2666666666669</v>
      </c>
      <c r="K315" s="31">
        <v>1945</v>
      </c>
      <c r="L315" s="31">
        <v>1862.35</v>
      </c>
      <c r="M315" s="31">
        <v>7.8344399999999998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576.20000000000005</v>
      </c>
      <c r="D316" s="38">
        <v>576.55000000000007</v>
      </c>
      <c r="E316" s="38">
        <v>571.25000000000011</v>
      </c>
      <c r="F316" s="38">
        <v>566.30000000000007</v>
      </c>
      <c r="G316" s="38">
        <v>561.00000000000011</v>
      </c>
      <c r="H316" s="38">
        <v>581.50000000000011</v>
      </c>
      <c r="I316" s="38">
        <v>586.80000000000007</v>
      </c>
      <c r="J316" s="38">
        <v>591.75000000000011</v>
      </c>
      <c r="K316" s="31">
        <v>581.85</v>
      </c>
      <c r="L316" s="31">
        <v>571.6</v>
      </c>
      <c r="M316" s="31">
        <v>23.97608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9470.4</v>
      </c>
      <c r="D317" s="38">
        <v>9504.4666666666672</v>
      </c>
      <c r="E317" s="38">
        <v>9392.9333333333343</v>
      </c>
      <c r="F317" s="38">
        <v>9315.4666666666672</v>
      </c>
      <c r="G317" s="38">
        <v>9203.9333333333343</v>
      </c>
      <c r="H317" s="38">
        <v>9581.9333333333343</v>
      </c>
      <c r="I317" s="38">
        <v>9693.4666666666672</v>
      </c>
      <c r="J317" s="38">
        <v>9770.9333333333343</v>
      </c>
      <c r="K317" s="31">
        <v>9616</v>
      </c>
      <c r="L317" s="31">
        <v>9427</v>
      </c>
      <c r="M317" s="31">
        <v>5.4047000000000001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1972.55</v>
      </c>
      <c r="D318" s="38">
        <v>1985.3</v>
      </c>
      <c r="E318" s="38">
        <v>1951.25</v>
      </c>
      <c r="F318" s="38">
        <v>1929.95</v>
      </c>
      <c r="G318" s="38">
        <v>1895.9</v>
      </c>
      <c r="H318" s="38">
        <v>2006.6</v>
      </c>
      <c r="I318" s="38">
        <v>2040.6499999999996</v>
      </c>
      <c r="J318" s="38">
        <v>2061.9499999999998</v>
      </c>
      <c r="K318" s="31">
        <v>2019.35</v>
      </c>
      <c r="L318" s="31">
        <v>1964</v>
      </c>
      <c r="M318" s="31">
        <v>1.96959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771.1</v>
      </c>
      <c r="D319" s="38">
        <v>776.16666666666663</v>
      </c>
      <c r="E319" s="38">
        <v>758.38333333333321</v>
      </c>
      <c r="F319" s="38">
        <v>745.66666666666663</v>
      </c>
      <c r="G319" s="38">
        <v>727.88333333333321</v>
      </c>
      <c r="H319" s="38">
        <v>788.88333333333321</v>
      </c>
      <c r="I319" s="38">
        <v>806.66666666666674</v>
      </c>
      <c r="J319" s="38">
        <v>819.38333333333321</v>
      </c>
      <c r="K319" s="31">
        <v>793.95</v>
      </c>
      <c r="L319" s="31">
        <v>763.45</v>
      </c>
      <c r="M319" s="31">
        <v>6.1738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538.29999999999995</v>
      </c>
      <c r="D320" s="38">
        <v>539.19999999999993</v>
      </c>
      <c r="E320" s="38">
        <v>526.09999999999991</v>
      </c>
      <c r="F320" s="38">
        <v>513.9</v>
      </c>
      <c r="G320" s="38">
        <v>500.79999999999995</v>
      </c>
      <c r="H320" s="38">
        <v>551.39999999999986</v>
      </c>
      <c r="I320" s="38">
        <v>564.5</v>
      </c>
      <c r="J320" s="38">
        <v>576.69999999999982</v>
      </c>
      <c r="K320" s="31">
        <v>552.29999999999995</v>
      </c>
      <c r="L320" s="31">
        <v>527</v>
      </c>
      <c r="M320" s="31">
        <v>49.480289999999997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1843.85</v>
      </c>
      <c r="D321" s="38">
        <v>1851.6166666666668</v>
      </c>
      <c r="E321" s="38">
        <v>1824.2333333333336</v>
      </c>
      <c r="F321" s="38">
        <v>1804.6166666666668</v>
      </c>
      <c r="G321" s="38">
        <v>1777.2333333333336</v>
      </c>
      <c r="H321" s="38">
        <v>1871.2333333333336</v>
      </c>
      <c r="I321" s="38">
        <v>1898.6166666666668</v>
      </c>
      <c r="J321" s="38">
        <v>1918.2333333333336</v>
      </c>
      <c r="K321" s="31">
        <v>1879</v>
      </c>
      <c r="L321" s="31">
        <v>1832</v>
      </c>
      <c r="M321" s="31">
        <v>7.0875300000000001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938.3</v>
      </c>
      <c r="D322" s="38">
        <v>946.15</v>
      </c>
      <c r="E322" s="38">
        <v>924.94999999999993</v>
      </c>
      <c r="F322" s="38">
        <v>911.59999999999991</v>
      </c>
      <c r="G322" s="38">
        <v>890.39999999999986</v>
      </c>
      <c r="H322" s="38">
        <v>959.5</v>
      </c>
      <c r="I322" s="38">
        <v>980.7</v>
      </c>
      <c r="J322" s="38">
        <v>994.05000000000007</v>
      </c>
      <c r="K322" s="31">
        <v>967.35</v>
      </c>
      <c r="L322" s="31">
        <v>932.8</v>
      </c>
      <c r="M322" s="31">
        <v>0.34101999999999999</v>
      </c>
      <c r="N322" s="1"/>
      <c r="O322" s="1"/>
    </row>
    <row r="323" spans="1:15" ht="12.75" customHeight="1">
      <c r="A323" s="33">
        <v>313</v>
      </c>
      <c r="B323" s="58" t="s">
        <v>875</v>
      </c>
      <c r="C323" s="31">
        <v>950.4</v>
      </c>
      <c r="D323" s="38">
        <v>957.96666666666658</v>
      </c>
      <c r="E323" s="38">
        <v>934.88333333333321</v>
      </c>
      <c r="F323" s="38">
        <v>919.36666666666667</v>
      </c>
      <c r="G323" s="38">
        <v>896.2833333333333</v>
      </c>
      <c r="H323" s="38">
        <v>973.48333333333312</v>
      </c>
      <c r="I323" s="38">
        <v>996.56666666666638</v>
      </c>
      <c r="J323" s="38">
        <v>1012.083333333333</v>
      </c>
      <c r="K323" s="31">
        <v>981.05</v>
      </c>
      <c r="L323" s="31">
        <v>942.45</v>
      </c>
      <c r="M323" s="31">
        <v>0.55832000000000004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1068.9000000000001</v>
      </c>
      <c r="D324" s="38">
        <v>1066.5333333333335</v>
      </c>
      <c r="E324" s="38">
        <v>1048.8166666666671</v>
      </c>
      <c r="F324" s="38">
        <v>1028.7333333333336</v>
      </c>
      <c r="G324" s="38">
        <v>1011.0166666666671</v>
      </c>
      <c r="H324" s="38">
        <v>1086.616666666667</v>
      </c>
      <c r="I324" s="38">
        <v>1104.3333333333337</v>
      </c>
      <c r="J324" s="38">
        <v>1124.416666666667</v>
      </c>
      <c r="K324" s="31">
        <v>1084.25</v>
      </c>
      <c r="L324" s="31">
        <v>1046.45</v>
      </c>
      <c r="M324" s="31">
        <v>1.0788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1359.25</v>
      </c>
      <c r="D325" s="38">
        <v>1380.1000000000001</v>
      </c>
      <c r="E325" s="38">
        <v>1335.2000000000003</v>
      </c>
      <c r="F325" s="38">
        <v>1311.15</v>
      </c>
      <c r="G325" s="38">
        <v>1266.2500000000002</v>
      </c>
      <c r="H325" s="38">
        <v>1404.1500000000003</v>
      </c>
      <c r="I325" s="38">
        <v>1449.0500000000004</v>
      </c>
      <c r="J325" s="38">
        <v>1473.1000000000004</v>
      </c>
      <c r="K325" s="31">
        <v>1425</v>
      </c>
      <c r="L325" s="31">
        <v>1356.05</v>
      </c>
      <c r="M325" s="31">
        <v>4.2022700000000004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37.85</v>
      </c>
      <c r="D326" s="38">
        <v>38.016666666666666</v>
      </c>
      <c r="E326" s="38">
        <v>37.383333333333333</v>
      </c>
      <c r="F326" s="38">
        <v>36.916666666666664</v>
      </c>
      <c r="G326" s="38">
        <v>36.283333333333331</v>
      </c>
      <c r="H326" s="38">
        <v>38.483333333333334</v>
      </c>
      <c r="I326" s="38">
        <v>39.11666666666666</v>
      </c>
      <c r="J326" s="38">
        <v>39.583333333333336</v>
      </c>
      <c r="K326" s="31">
        <v>38.65</v>
      </c>
      <c r="L326" s="31">
        <v>37.549999999999997</v>
      </c>
      <c r="M326" s="31">
        <v>34.9499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60.5</v>
      </c>
      <c r="D327" s="38">
        <v>60.333333333333336</v>
      </c>
      <c r="E327" s="38">
        <v>59.666666666666671</v>
      </c>
      <c r="F327" s="38">
        <v>58.833333333333336</v>
      </c>
      <c r="G327" s="38">
        <v>58.166666666666671</v>
      </c>
      <c r="H327" s="38">
        <v>61.166666666666671</v>
      </c>
      <c r="I327" s="38">
        <v>61.833333333333343</v>
      </c>
      <c r="J327" s="38">
        <v>62.666666666666671</v>
      </c>
      <c r="K327" s="31">
        <v>61</v>
      </c>
      <c r="L327" s="31">
        <v>59.5</v>
      </c>
      <c r="M327" s="31">
        <v>62.74492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830.85</v>
      </c>
      <c r="D328" s="38">
        <v>835.66666666666663</v>
      </c>
      <c r="E328" s="38">
        <v>820.88333333333321</v>
      </c>
      <c r="F328" s="38">
        <v>810.91666666666663</v>
      </c>
      <c r="G328" s="38">
        <v>796.13333333333321</v>
      </c>
      <c r="H328" s="38">
        <v>845.63333333333321</v>
      </c>
      <c r="I328" s="38">
        <v>860.41666666666674</v>
      </c>
      <c r="J328" s="38">
        <v>870.38333333333321</v>
      </c>
      <c r="K328" s="31">
        <v>850.45</v>
      </c>
      <c r="L328" s="31">
        <v>825.7</v>
      </c>
      <c r="M328" s="31">
        <v>1.0122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2263.65</v>
      </c>
      <c r="D329" s="38">
        <v>2262.2166666666667</v>
      </c>
      <c r="E329" s="38">
        <v>2245.4333333333334</v>
      </c>
      <c r="F329" s="38">
        <v>2227.2166666666667</v>
      </c>
      <c r="G329" s="38">
        <v>2210.4333333333334</v>
      </c>
      <c r="H329" s="38">
        <v>2280.4333333333334</v>
      </c>
      <c r="I329" s="38">
        <v>2297.2166666666672</v>
      </c>
      <c r="J329" s="38">
        <v>2315.4333333333334</v>
      </c>
      <c r="K329" s="31">
        <v>2279</v>
      </c>
      <c r="L329" s="31">
        <v>2244</v>
      </c>
      <c r="M329" s="31">
        <v>2.3317299999999999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111296.5</v>
      </c>
      <c r="D330" s="38">
        <v>110022.95</v>
      </c>
      <c r="E330" s="38">
        <v>108048.9</v>
      </c>
      <c r="F330" s="38">
        <v>104801.3</v>
      </c>
      <c r="G330" s="38">
        <v>102827.25</v>
      </c>
      <c r="H330" s="38">
        <v>113270.54999999999</v>
      </c>
      <c r="I330" s="38">
        <v>115244.6</v>
      </c>
      <c r="J330" s="38">
        <v>118492.19999999998</v>
      </c>
      <c r="K330" s="31">
        <v>111997</v>
      </c>
      <c r="L330" s="31">
        <v>106775.35</v>
      </c>
      <c r="M330" s="31">
        <v>0.26665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2208.1</v>
      </c>
      <c r="D331" s="38">
        <v>2191.15</v>
      </c>
      <c r="E331" s="38">
        <v>2149</v>
      </c>
      <c r="F331" s="38">
        <v>2089.9</v>
      </c>
      <c r="G331" s="38">
        <v>2047.75</v>
      </c>
      <c r="H331" s="38">
        <v>2250.25</v>
      </c>
      <c r="I331" s="38">
        <v>2292.4000000000005</v>
      </c>
      <c r="J331" s="38">
        <v>2351.5</v>
      </c>
      <c r="K331" s="31">
        <v>2233.3000000000002</v>
      </c>
      <c r="L331" s="31">
        <v>2132.0500000000002</v>
      </c>
      <c r="M331" s="31">
        <v>7.0505399999999998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1633.9</v>
      </c>
      <c r="D332" s="38">
        <v>1622.3999999999999</v>
      </c>
      <c r="E332" s="38">
        <v>1603.5499999999997</v>
      </c>
      <c r="F332" s="38">
        <v>1573.1999999999998</v>
      </c>
      <c r="G332" s="38">
        <v>1554.3499999999997</v>
      </c>
      <c r="H332" s="38">
        <v>1652.7499999999998</v>
      </c>
      <c r="I332" s="38">
        <v>1671.5999999999997</v>
      </c>
      <c r="J332" s="38">
        <v>1701.9499999999998</v>
      </c>
      <c r="K332" s="31">
        <v>1641.25</v>
      </c>
      <c r="L332" s="31">
        <v>1592.05</v>
      </c>
      <c r="M332" s="31">
        <v>3.1708599999999998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1349.1</v>
      </c>
      <c r="D333" s="38">
        <v>1345.4166666666667</v>
      </c>
      <c r="E333" s="38">
        <v>1337.9833333333336</v>
      </c>
      <c r="F333" s="38">
        <v>1326.8666666666668</v>
      </c>
      <c r="G333" s="38">
        <v>1319.4333333333336</v>
      </c>
      <c r="H333" s="38">
        <v>1356.5333333333335</v>
      </c>
      <c r="I333" s="38">
        <v>1363.9666666666665</v>
      </c>
      <c r="J333" s="38">
        <v>1375.0833333333335</v>
      </c>
      <c r="K333" s="31">
        <v>1352.85</v>
      </c>
      <c r="L333" s="31">
        <v>1334.3</v>
      </c>
      <c r="M333" s="31">
        <v>3.2152400000000001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1024.1500000000001</v>
      </c>
      <c r="D334" s="38">
        <v>1024.1666666666667</v>
      </c>
      <c r="E334" s="38">
        <v>1013.4333333333334</v>
      </c>
      <c r="F334" s="38">
        <v>1002.7166666666667</v>
      </c>
      <c r="G334" s="38">
        <v>991.98333333333335</v>
      </c>
      <c r="H334" s="38">
        <v>1034.8833333333334</v>
      </c>
      <c r="I334" s="38">
        <v>1045.6166666666666</v>
      </c>
      <c r="J334" s="38">
        <v>1056.3333333333335</v>
      </c>
      <c r="K334" s="31">
        <v>1034.9000000000001</v>
      </c>
      <c r="L334" s="31">
        <v>1013.45</v>
      </c>
      <c r="M334" s="31">
        <v>2.0829499999999999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833.8</v>
      </c>
      <c r="D335" s="38">
        <v>829.2833333333333</v>
      </c>
      <c r="E335" s="38">
        <v>817.06666666666661</v>
      </c>
      <c r="F335" s="38">
        <v>800.33333333333326</v>
      </c>
      <c r="G335" s="38">
        <v>788.11666666666656</v>
      </c>
      <c r="H335" s="38">
        <v>846.01666666666665</v>
      </c>
      <c r="I335" s="38">
        <v>858.23333333333335</v>
      </c>
      <c r="J335" s="38">
        <v>874.9666666666667</v>
      </c>
      <c r="K335" s="31">
        <v>841.5</v>
      </c>
      <c r="L335" s="31">
        <v>812.55</v>
      </c>
      <c r="M335" s="31">
        <v>6.7419399999999996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95.05</v>
      </c>
      <c r="D336" s="38">
        <v>95.199999999999989</v>
      </c>
      <c r="E336" s="38">
        <v>94.299999999999983</v>
      </c>
      <c r="F336" s="38">
        <v>93.55</v>
      </c>
      <c r="G336" s="38">
        <v>92.649999999999991</v>
      </c>
      <c r="H336" s="38">
        <v>95.949999999999974</v>
      </c>
      <c r="I336" s="38">
        <v>96.84999999999998</v>
      </c>
      <c r="J336" s="38">
        <v>97.599999999999966</v>
      </c>
      <c r="K336" s="31">
        <v>96.1</v>
      </c>
      <c r="L336" s="31">
        <v>94.45</v>
      </c>
      <c r="M336" s="31">
        <v>75.994209999999995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4505.8500000000004</v>
      </c>
      <c r="D337" s="38">
        <v>4507.1166666666668</v>
      </c>
      <c r="E337" s="38">
        <v>4465.2333333333336</v>
      </c>
      <c r="F337" s="38">
        <v>4424.6166666666668</v>
      </c>
      <c r="G337" s="38">
        <v>4382.7333333333336</v>
      </c>
      <c r="H337" s="38">
        <v>4547.7333333333336</v>
      </c>
      <c r="I337" s="38">
        <v>4589.6166666666668</v>
      </c>
      <c r="J337" s="38">
        <v>4630.2333333333336</v>
      </c>
      <c r="K337" s="31">
        <v>4549</v>
      </c>
      <c r="L337" s="31">
        <v>4466.5</v>
      </c>
      <c r="M337" s="31">
        <v>0.98924999999999996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698.05</v>
      </c>
      <c r="D338" s="38">
        <v>700.25</v>
      </c>
      <c r="E338" s="38">
        <v>690.8</v>
      </c>
      <c r="F338" s="38">
        <v>683.55</v>
      </c>
      <c r="G338" s="38">
        <v>674.09999999999991</v>
      </c>
      <c r="H338" s="38">
        <v>707.5</v>
      </c>
      <c r="I338" s="38">
        <v>716.95</v>
      </c>
      <c r="J338" s="38">
        <v>724.2</v>
      </c>
      <c r="K338" s="31">
        <v>709.7</v>
      </c>
      <c r="L338" s="31">
        <v>693</v>
      </c>
      <c r="M338" s="31">
        <v>2.1732100000000001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47.45</v>
      </c>
      <c r="D339" s="38">
        <v>46.56666666666667</v>
      </c>
      <c r="E339" s="38">
        <v>45.033333333333339</v>
      </c>
      <c r="F339" s="38">
        <v>42.616666666666667</v>
      </c>
      <c r="G339" s="38">
        <v>41.083333333333336</v>
      </c>
      <c r="H339" s="38">
        <v>48.983333333333341</v>
      </c>
      <c r="I339" s="38">
        <v>50.516666666666673</v>
      </c>
      <c r="J339" s="38">
        <v>52.933333333333344</v>
      </c>
      <c r="K339" s="31">
        <v>48.1</v>
      </c>
      <c r="L339" s="31">
        <v>44.15</v>
      </c>
      <c r="M339" s="31">
        <v>511.14467000000002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153.30000000000001</v>
      </c>
      <c r="D340" s="38">
        <v>153.11666666666667</v>
      </c>
      <c r="E340" s="38">
        <v>151.33333333333334</v>
      </c>
      <c r="F340" s="38">
        <v>149.36666666666667</v>
      </c>
      <c r="G340" s="38">
        <v>147.58333333333334</v>
      </c>
      <c r="H340" s="38">
        <v>155.08333333333334</v>
      </c>
      <c r="I340" s="38">
        <v>156.86666666666665</v>
      </c>
      <c r="J340" s="38">
        <v>158.83333333333334</v>
      </c>
      <c r="K340" s="31">
        <v>154.9</v>
      </c>
      <c r="L340" s="31">
        <v>151.15</v>
      </c>
      <c r="M340" s="31">
        <v>27.72129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22454.5</v>
      </c>
      <c r="D341" s="38">
        <v>22521.783333333336</v>
      </c>
      <c r="E341" s="38">
        <v>22344.716666666674</v>
      </c>
      <c r="F341" s="38">
        <v>22234.933333333338</v>
      </c>
      <c r="G341" s="38">
        <v>22057.866666666676</v>
      </c>
      <c r="H341" s="38">
        <v>22631.566666666673</v>
      </c>
      <c r="I341" s="38">
        <v>22808.633333333331</v>
      </c>
      <c r="J341" s="38">
        <v>22918.416666666672</v>
      </c>
      <c r="K341" s="31">
        <v>22698.85</v>
      </c>
      <c r="L341" s="31">
        <v>22412</v>
      </c>
      <c r="M341" s="31">
        <v>0.41010000000000002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58.15</v>
      </c>
      <c r="D342" s="38">
        <v>58.316666666666663</v>
      </c>
      <c r="E342" s="38">
        <v>57.683333333333323</v>
      </c>
      <c r="F342" s="38">
        <v>57.216666666666661</v>
      </c>
      <c r="G342" s="38">
        <v>56.583333333333321</v>
      </c>
      <c r="H342" s="38">
        <v>58.783333333333324</v>
      </c>
      <c r="I342" s="38">
        <v>59.416666666666664</v>
      </c>
      <c r="J342" s="38">
        <v>59.883333333333326</v>
      </c>
      <c r="K342" s="31">
        <v>58.95</v>
      </c>
      <c r="L342" s="31">
        <v>57.85</v>
      </c>
      <c r="M342" s="31">
        <v>6.6600900000000003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49.45</v>
      </c>
      <c r="D343" s="38">
        <v>49.65</v>
      </c>
      <c r="E343" s="38">
        <v>48.9</v>
      </c>
      <c r="F343" s="38">
        <v>48.35</v>
      </c>
      <c r="G343" s="38">
        <v>47.6</v>
      </c>
      <c r="H343" s="38">
        <v>50.199999999999996</v>
      </c>
      <c r="I343" s="38">
        <v>50.949999999999996</v>
      </c>
      <c r="J343" s="38">
        <v>51.499999999999993</v>
      </c>
      <c r="K343" s="31">
        <v>50.4</v>
      </c>
      <c r="L343" s="31">
        <v>49.1</v>
      </c>
      <c r="M343" s="31">
        <v>115.63224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311.05</v>
      </c>
      <c r="D344" s="38">
        <v>311.33333333333337</v>
      </c>
      <c r="E344" s="38">
        <v>307.56666666666672</v>
      </c>
      <c r="F344" s="38">
        <v>304.08333333333337</v>
      </c>
      <c r="G344" s="38">
        <v>300.31666666666672</v>
      </c>
      <c r="H344" s="38">
        <v>314.81666666666672</v>
      </c>
      <c r="I344" s="38">
        <v>318.58333333333337</v>
      </c>
      <c r="J344" s="38">
        <v>322.06666666666672</v>
      </c>
      <c r="K344" s="31">
        <v>315.10000000000002</v>
      </c>
      <c r="L344" s="31">
        <v>307.85000000000002</v>
      </c>
      <c r="M344" s="31">
        <v>3.4458799999999998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115.8</v>
      </c>
      <c r="D345" s="38">
        <v>116.05</v>
      </c>
      <c r="E345" s="38">
        <v>114.94999999999999</v>
      </c>
      <c r="F345" s="38">
        <v>114.1</v>
      </c>
      <c r="G345" s="38">
        <v>112.99999999999999</v>
      </c>
      <c r="H345" s="38">
        <v>116.89999999999999</v>
      </c>
      <c r="I345" s="38">
        <v>117.99999999999999</v>
      </c>
      <c r="J345" s="38">
        <v>118.85</v>
      </c>
      <c r="K345" s="31">
        <v>117.15</v>
      </c>
      <c r="L345" s="31">
        <v>115.2</v>
      </c>
      <c r="M345" s="31">
        <v>12.216430000000001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113.25</v>
      </c>
      <c r="D346" s="38">
        <v>113.59999999999998</v>
      </c>
      <c r="E346" s="38">
        <v>112.74999999999996</v>
      </c>
      <c r="F346" s="38">
        <v>112.24999999999997</v>
      </c>
      <c r="G346" s="38">
        <v>111.39999999999995</v>
      </c>
      <c r="H346" s="38">
        <v>114.09999999999997</v>
      </c>
      <c r="I346" s="38">
        <v>114.94999999999999</v>
      </c>
      <c r="J346" s="38">
        <v>115.44999999999997</v>
      </c>
      <c r="K346" s="31">
        <v>114.45</v>
      </c>
      <c r="L346" s="31">
        <v>113.1</v>
      </c>
      <c r="M346" s="31">
        <v>55.582050000000002</v>
      </c>
      <c r="N346" s="1"/>
      <c r="O346" s="1"/>
    </row>
    <row r="347" spans="1:15" ht="12.75" customHeight="1">
      <c r="A347" s="33">
        <v>337</v>
      </c>
      <c r="B347" s="58" t="s">
        <v>876</v>
      </c>
      <c r="C347" s="31">
        <v>47.2</v>
      </c>
      <c r="D347" s="38">
        <v>47.183333333333337</v>
      </c>
      <c r="E347" s="38">
        <v>46.716666666666676</v>
      </c>
      <c r="F347" s="38">
        <v>46.233333333333341</v>
      </c>
      <c r="G347" s="38">
        <v>45.76666666666668</v>
      </c>
      <c r="H347" s="38">
        <v>47.666666666666671</v>
      </c>
      <c r="I347" s="38">
        <v>48.13333333333334</v>
      </c>
      <c r="J347" s="38">
        <v>48.616666666666667</v>
      </c>
      <c r="K347" s="31">
        <v>47.65</v>
      </c>
      <c r="L347" s="31">
        <v>46.7</v>
      </c>
      <c r="M347" s="31">
        <v>33.00985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224.4</v>
      </c>
      <c r="D348" s="38">
        <v>222.94999999999996</v>
      </c>
      <c r="E348" s="38">
        <v>220.39999999999992</v>
      </c>
      <c r="F348" s="38">
        <v>216.39999999999995</v>
      </c>
      <c r="G348" s="38">
        <v>213.84999999999991</v>
      </c>
      <c r="H348" s="38">
        <v>226.94999999999993</v>
      </c>
      <c r="I348" s="38">
        <v>229.49999999999994</v>
      </c>
      <c r="J348" s="38">
        <v>233.49999999999994</v>
      </c>
      <c r="K348" s="31">
        <v>225.5</v>
      </c>
      <c r="L348" s="31">
        <v>218.95</v>
      </c>
      <c r="M348" s="31">
        <v>7.0955899999999996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217.95</v>
      </c>
      <c r="D349" s="38">
        <v>219.25</v>
      </c>
      <c r="E349" s="38">
        <v>216.3</v>
      </c>
      <c r="F349" s="38">
        <v>214.65</v>
      </c>
      <c r="G349" s="38">
        <v>211.70000000000002</v>
      </c>
      <c r="H349" s="38">
        <v>220.9</v>
      </c>
      <c r="I349" s="38">
        <v>223.85</v>
      </c>
      <c r="J349" s="38">
        <v>225.5</v>
      </c>
      <c r="K349" s="31">
        <v>222.2</v>
      </c>
      <c r="L349" s="31">
        <v>217.6</v>
      </c>
      <c r="M349" s="31">
        <v>128.79897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360.85</v>
      </c>
      <c r="D350" s="38">
        <v>361.98333333333335</v>
      </c>
      <c r="E350" s="38">
        <v>357.11666666666667</v>
      </c>
      <c r="F350" s="38">
        <v>353.38333333333333</v>
      </c>
      <c r="G350" s="38">
        <v>348.51666666666665</v>
      </c>
      <c r="H350" s="38">
        <v>365.7166666666667</v>
      </c>
      <c r="I350" s="38">
        <v>370.58333333333337</v>
      </c>
      <c r="J350" s="38">
        <v>374.31666666666672</v>
      </c>
      <c r="K350" s="31">
        <v>366.85</v>
      </c>
      <c r="L350" s="31">
        <v>358.25</v>
      </c>
      <c r="M350" s="31">
        <v>1.3082199999999999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1121.9000000000001</v>
      </c>
      <c r="D351" s="38">
        <v>1117</v>
      </c>
      <c r="E351" s="38">
        <v>1095.9000000000001</v>
      </c>
      <c r="F351" s="38">
        <v>1069.9000000000001</v>
      </c>
      <c r="G351" s="38">
        <v>1048.8000000000002</v>
      </c>
      <c r="H351" s="38">
        <v>1143</v>
      </c>
      <c r="I351" s="38">
        <v>1164.0999999999999</v>
      </c>
      <c r="J351" s="38">
        <v>1190.0999999999999</v>
      </c>
      <c r="K351" s="31">
        <v>1138.0999999999999</v>
      </c>
      <c r="L351" s="31">
        <v>1091</v>
      </c>
      <c r="M351" s="31">
        <v>10.34552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173.35</v>
      </c>
      <c r="D352" s="38">
        <v>173.29999999999998</v>
      </c>
      <c r="E352" s="38">
        <v>172.14999999999998</v>
      </c>
      <c r="F352" s="38">
        <v>170.95</v>
      </c>
      <c r="G352" s="38">
        <v>169.79999999999998</v>
      </c>
      <c r="H352" s="38">
        <v>174.49999999999997</v>
      </c>
      <c r="I352" s="38">
        <v>175.65</v>
      </c>
      <c r="J352" s="38">
        <v>176.84999999999997</v>
      </c>
      <c r="K352" s="31">
        <v>174.45</v>
      </c>
      <c r="L352" s="31">
        <v>172.1</v>
      </c>
      <c r="M352" s="31">
        <v>46.052709999999998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273.7</v>
      </c>
      <c r="D353" s="38">
        <v>273.55</v>
      </c>
      <c r="E353" s="38">
        <v>271</v>
      </c>
      <c r="F353" s="38">
        <v>268.3</v>
      </c>
      <c r="G353" s="38">
        <v>265.75</v>
      </c>
      <c r="H353" s="38">
        <v>276.25</v>
      </c>
      <c r="I353" s="38">
        <v>278.80000000000007</v>
      </c>
      <c r="J353" s="38">
        <v>281.5</v>
      </c>
      <c r="K353" s="31">
        <v>276.10000000000002</v>
      </c>
      <c r="L353" s="31">
        <v>270.85000000000002</v>
      </c>
      <c r="M353" s="31">
        <v>5.7306100000000004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1138.25</v>
      </c>
      <c r="D354" s="38">
        <v>1139.5</v>
      </c>
      <c r="E354" s="38">
        <v>1125</v>
      </c>
      <c r="F354" s="38">
        <v>1111.75</v>
      </c>
      <c r="G354" s="38">
        <v>1097.25</v>
      </c>
      <c r="H354" s="38">
        <v>1152.75</v>
      </c>
      <c r="I354" s="38">
        <v>1167.25</v>
      </c>
      <c r="J354" s="38">
        <v>1180.5</v>
      </c>
      <c r="K354" s="31">
        <v>1154</v>
      </c>
      <c r="L354" s="31">
        <v>1126.25</v>
      </c>
      <c r="M354" s="31">
        <v>4.8044000000000002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796.6</v>
      </c>
      <c r="D355" s="38">
        <v>790.68333333333339</v>
      </c>
      <c r="E355" s="38">
        <v>781.91666666666674</v>
      </c>
      <c r="F355" s="38">
        <v>767.23333333333335</v>
      </c>
      <c r="G355" s="38">
        <v>758.4666666666667</v>
      </c>
      <c r="H355" s="38">
        <v>805.36666666666679</v>
      </c>
      <c r="I355" s="38">
        <v>814.13333333333344</v>
      </c>
      <c r="J355" s="38">
        <v>828.81666666666683</v>
      </c>
      <c r="K355" s="31">
        <v>799.45</v>
      </c>
      <c r="L355" s="31">
        <v>776</v>
      </c>
      <c r="M355" s="31">
        <v>37.234569999999998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3883.3</v>
      </c>
      <c r="D356" s="38">
        <v>3887.15</v>
      </c>
      <c r="E356" s="38">
        <v>3818</v>
      </c>
      <c r="F356" s="38">
        <v>3752.7</v>
      </c>
      <c r="G356" s="38">
        <v>3683.5499999999997</v>
      </c>
      <c r="H356" s="38">
        <v>3952.4500000000003</v>
      </c>
      <c r="I356" s="38">
        <v>4021.6000000000008</v>
      </c>
      <c r="J356" s="38">
        <v>4086.9000000000005</v>
      </c>
      <c r="K356" s="31">
        <v>3956.3</v>
      </c>
      <c r="L356" s="31">
        <v>3821.85</v>
      </c>
      <c r="M356" s="31">
        <v>0.80028999999999995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240</v>
      </c>
      <c r="D357" s="38">
        <v>238.01666666666665</v>
      </c>
      <c r="E357" s="38">
        <v>234.73333333333329</v>
      </c>
      <c r="F357" s="38">
        <v>229.46666666666664</v>
      </c>
      <c r="G357" s="38">
        <v>226.18333333333328</v>
      </c>
      <c r="H357" s="38">
        <v>243.2833333333333</v>
      </c>
      <c r="I357" s="38">
        <v>246.56666666666666</v>
      </c>
      <c r="J357" s="38">
        <v>251.83333333333331</v>
      </c>
      <c r="K357" s="31">
        <v>241.3</v>
      </c>
      <c r="L357" s="31">
        <v>232.75</v>
      </c>
      <c r="M357" s="31">
        <v>6.8175699999999999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38910.300000000003</v>
      </c>
      <c r="D358" s="38">
        <v>38870.583333333336</v>
      </c>
      <c r="E358" s="38">
        <v>38669.716666666674</v>
      </c>
      <c r="F358" s="38">
        <v>38429.133333333339</v>
      </c>
      <c r="G358" s="38">
        <v>38228.266666666677</v>
      </c>
      <c r="H358" s="38">
        <v>39111.166666666672</v>
      </c>
      <c r="I358" s="38">
        <v>39312.033333333326</v>
      </c>
      <c r="J358" s="38">
        <v>39552.616666666669</v>
      </c>
      <c r="K358" s="31">
        <v>39071.449999999997</v>
      </c>
      <c r="L358" s="31">
        <v>38630</v>
      </c>
      <c r="M358" s="31">
        <v>9.2600000000000002E-2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1375.2</v>
      </c>
      <c r="D359" s="38">
        <v>1348.1333333333334</v>
      </c>
      <c r="E359" s="38">
        <v>1321.0666666666668</v>
      </c>
      <c r="F359" s="38">
        <v>1266.9333333333334</v>
      </c>
      <c r="G359" s="38">
        <v>1239.8666666666668</v>
      </c>
      <c r="H359" s="38">
        <v>1402.2666666666669</v>
      </c>
      <c r="I359" s="38">
        <v>1429.3333333333335</v>
      </c>
      <c r="J359" s="38">
        <v>1483.4666666666669</v>
      </c>
      <c r="K359" s="31">
        <v>1375.2</v>
      </c>
      <c r="L359" s="31">
        <v>1294</v>
      </c>
      <c r="M359" s="31">
        <v>5.5079900000000004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781</v>
      </c>
      <c r="D360" s="38">
        <v>765.98333333333323</v>
      </c>
      <c r="E360" s="38">
        <v>743.26666666666642</v>
      </c>
      <c r="F360" s="38">
        <v>705.53333333333319</v>
      </c>
      <c r="G360" s="38">
        <v>682.81666666666638</v>
      </c>
      <c r="H360" s="38">
        <v>803.71666666666647</v>
      </c>
      <c r="I360" s="38">
        <v>826.43333333333339</v>
      </c>
      <c r="J360" s="38">
        <v>864.16666666666652</v>
      </c>
      <c r="K360" s="31">
        <v>788.7</v>
      </c>
      <c r="L360" s="31">
        <v>728.25</v>
      </c>
      <c r="M360" s="31">
        <v>31.436640000000001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154.55000000000001</v>
      </c>
      <c r="D361" s="38">
        <v>155.15</v>
      </c>
      <c r="E361" s="38">
        <v>153.15</v>
      </c>
      <c r="F361" s="38">
        <v>151.75</v>
      </c>
      <c r="G361" s="38">
        <v>149.75</v>
      </c>
      <c r="H361" s="38">
        <v>156.55000000000001</v>
      </c>
      <c r="I361" s="38">
        <v>158.55000000000001</v>
      </c>
      <c r="J361" s="38">
        <v>159.95000000000002</v>
      </c>
      <c r="K361" s="31">
        <v>157.15</v>
      </c>
      <c r="L361" s="31">
        <v>153.75</v>
      </c>
      <c r="M361" s="31">
        <v>11.78618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4785.75</v>
      </c>
      <c r="D362" s="38">
        <v>4768.6833333333334</v>
      </c>
      <c r="E362" s="38">
        <v>4727.3666666666668</v>
      </c>
      <c r="F362" s="38">
        <v>4668.9833333333336</v>
      </c>
      <c r="G362" s="38">
        <v>4627.666666666667</v>
      </c>
      <c r="H362" s="38">
        <v>4827.0666666666666</v>
      </c>
      <c r="I362" s="38">
        <v>4868.3833333333341</v>
      </c>
      <c r="J362" s="38">
        <v>4926.7666666666664</v>
      </c>
      <c r="K362" s="31">
        <v>4810</v>
      </c>
      <c r="L362" s="31">
        <v>4710.3</v>
      </c>
      <c r="M362" s="31">
        <v>3.2590499999999998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224.1</v>
      </c>
      <c r="D363" s="38">
        <v>224.75</v>
      </c>
      <c r="E363" s="38">
        <v>223.1</v>
      </c>
      <c r="F363" s="38">
        <v>222.1</v>
      </c>
      <c r="G363" s="38">
        <v>220.45</v>
      </c>
      <c r="H363" s="38">
        <v>225.75</v>
      </c>
      <c r="I363" s="38">
        <v>227.39999999999998</v>
      </c>
      <c r="J363" s="38">
        <v>228.4</v>
      </c>
      <c r="K363" s="31">
        <v>226.4</v>
      </c>
      <c r="L363" s="31">
        <v>223.75</v>
      </c>
      <c r="M363" s="31">
        <v>21.881219999999999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3964.05</v>
      </c>
      <c r="D364" s="38">
        <v>3974.7833333333333</v>
      </c>
      <c r="E364" s="38">
        <v>3930.3166666666666</v>
      </c>
      <c r="F364" s="38">
        <v>3896.5833333333335</v>
      </c>
      <c r="G364" s="38">
        <v>3852.1166666666668</v>
      </c>
      <c r="H364" s="38">
        <v>4008.5166666666664</v>
      </c>
      <c r="I364" s="38">
        <v>4052.9833333333327</v>
      </c>
      <c r="J364" s="38">
        <v>4086.7166666666662</v>
      </c>
      <c r="K364" s="31">
        <v>4019.25</v>
      </c>
      <c r="L364" s="31">
        <v>3941.05</v>
      </c>
      <c r="M364" s="31">
        <v>7.4940000000000007E-2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1700.4</v>
      </c>
      <c r="D365" s="38">
        <v>1698.6666666666667</v>
      </c>
      <c r="E365" s="38">
        <v>1682.7833333333335</v>
      </c>
      <c r="F365" s="38">
        <v>1665.1666666666667</v>
      </c>
      <c r="G365" s="38">
        <v>1649.2833333333335</v>
      </c>
      <c r="H365" s="38">
        <v>1716.2833333333335</v>
      </c>
      <c r="I365" s="38">
        <v>1732.1666666666667</v>
      </c>
      <c r="J365" s="38">
        <v>1749.7833333333335</v>
      </c>
      <c r="K365" s="31">
        <v>1714.55</v>
      </c>
      <c r="L365" s="31">
        <v>1681.05</v>
      </c>
      <c r="M365" s="31">
        <v>3.0453100000000002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3701.75</v>
      </c>
      <c r="D366" s="38">
        <v>3706.1666666666665</v>
      </c>
      <c r="E366" s="38">
        <v>3678.333333333333</v>
      </c>
      <c r="F366" s="38">
        <v>3654.9166666666665</v>
      </c>
      <c r="G366" s="38">
        <v>3627.083333333333</v>
      </c>
      <c r="H366" s="38">
        <v>3729.583333333333</v>
      </c>
      <c r="I366" s="38">
        <v>3757.4166666666661</v>
      </c>
      <c r="J366" s="38">
        <v>3780.833333333333</v>
      </c>
      <c r="K366" s="31">
        <v>3734</v>
      </c>
      <c r="L366" s="31">
        <v>3682.75</v>
      </c>
      <c r="M366" s="31">
        <v>1.7725500000000001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2609.8000000000002</v>
      </c>
      <c r="D367" s="38">
        <v>2604.3333333333335</v>
      </c>
      <c r="E367" s="38">
        <v>2590.0166666666669</v>
      </c>
      <c r="F367" s="38">
        <v>2570.2333333333336</v>
      </c>
      <c r="G367" s="38">
        <v>2555.916666666667</v>
      </c>
      <c r="H367" s="38">
        <v>2624.1166666666668</v>
      </c>
      <c r="I367" s="38">
        <v>2638.4333333333334</v>
      </c>
      <c r="J367" s="38">
        <v>2658.2166666666667</v>
      </c>
      <c r="K367" s="31">
        <v>2618.65</v>
      </c>
      <c r="L367" s="31">
        <v>2584.5500000000002</v>
      </c>
      <c r="M367" s="31">
        <v>1.7675799999999999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966.3</v>
      </c>
      <c r="D368" s="38">
        <v>970.15</v>
      </c>
      <c r="E368" s="38">
        <v>958.34999999999991</v>
      </c>
      <c r="F368" s="38">
        <v>950.4</v>
      </c>
      <c r="G368" s="38">
        <v>938.59999999999991</v>
      </c>
      <c r="H368" s="38">
        <v>978.09999999999991</v>
      </c>
      <c r="I368" s="38">
        <v>989.89999999999986</v>
      </c>
      <c r="J368" s="38">
        <v>997.84999999999991</v>
      </c>
      <c r="K368" s="31">
        <v>981.95</v>
      </c>
      <c r="L368" s="31">
        <v>962.2</v>
      </c>
      <c r="M368" s="31">
        <v>14.31066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103.2</v>
      </c>
      <c r="D369" s="38">
        <v>103.39999999999999</v>
      </c>
      <c r="E369" s="38">
        <v>102.04999999999998</v>
      </c>
      <c r="F369" s="38">
        <v>100.89999999999999</v>
      </c>
      <c r="G369" s="38">
        <v>99.549999999999983</v>
      </c>
      <c r="H369" s="38">
        <v>104.54999999999998</v>
      </c>
      <c r="I369" s="38">
        <v>105.89999999999998</v>
      </c>
      <c r="J369" s="38">
        <v>107.04999999999998</v>
      </c>
      <c r="K369" s="31">
        <v>104.75</v>
      </c>
      <c r="L369" s="31">
        <v>102.25</v>
      </c>
      <c r="M369" s="31">
        <v>70.643929999999997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617.04999999999995</v>
      </c>
      <c r="D370" s="38">
        <v>619.7166666666667</v>
      </c>
      <c r="E370" s="38">
        <v>610.68333333333339</v>
      </c>
      <c r="F370" s="38">
        <v>604.31666666666672</v>
      </c>
      <c r="G370" s="38">
        <v>595.28333333333342</v>
      </c>
      <c r="H370" s="38">
        <v>626.08333333333337</v>
      </c>
      <c r="I370" s="38">
        <v>635.11666666666667</v>
      </c>
      <c r="J370" s="38">
        <v>641.48333333333335</v>
      </c>
      <c r="K370" s="31">
        <v>628.75</v>
      </c>
      <c r="L370" s="31">
        <v>613.35</v>
      </c>
      <c r="M370" s="31">
        <v>4.2177300000000004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351.95</v>
      </c>
      <c r="D371" s="38">
        <v>351.84999999999997</v>
      </c>
      <c r="E371" s="38">
        <v>346.14999999999992</v>
      </c>
      <c r="F371" s="38">
        <v>340.34999999999997</v>
      </c>
      <c r="G371" s="38">
        <v>334.64999999999992</v>
      </c>
      <c r="H371" s="38">
        <v>357.64999999999992</v>
      </c>
      <c r="I371" s="38">
        <v>363.34999999999997</v>
      </c>
      <c r="J371" s="38">
        <v>369.14999999999992</v>
      </c>
      <c r="K371" s="31">
        <v>357.55</v>
      </c>
      <c r="L371" s="31">
        <v>346.05</v>
      </c>
      <c r="M371" s="31">
        <v>6.3180500000000004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1271.4000000000001</v>
      </c>
      <c r="D372" s="38">
        <v>1267.4333333333334</v>
      </c>
      <c r="E372" s="38">
        <v>1251.8666666666668</v>
      </c>
      <c r="F372" s="38">
        <v>1232.3333333333335</v>
      </c>
      <c r="G372" s="38">
        <v>1216.7666666666669</v>
      </c>
      <c r="H372" s="38">
        <v>1286.9666666666667</v>
      </c>
      <c r="I372" s="38">
        <v>1302.5333333333333</v>
      </c>
      <c r="J372" s="38">
        <v>1322.0666666666666</v>
      </c>
      <c r="K372" s="31">
        <v>1283</v>
      </c>
      <c r="L372" s="31">
        <v>1247.9000000000001</v>
      </c>
      <c r="M372" s="31">
        <v>0.48874000000000001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4614.8999999999996</v>
      </c>
      <c r="D373" s="38">
        <v>4622.7</v>
      </c>
      <c r="E373" s="38">
        <v>4581.7</v>
      </c>
      <c r="F373" s="38">
        <v>4548.5</v>
      </c>
      <c r="G373" s="38">
        <v>4507.5</v>
      </c>
      <c r="H373" s="38">
        <v>4655.8999999999996</v>
      </c>
      <c r="I373" s="38">
        <v>4696.8999999999996</v>
      </c>
      <c r="J373" s="38">
        <v>4730.0999999999995</v>
      </c>
      <c r="K373" s="31">
        <v>4663.7</v>
      </c>
      <c r="L373" s="31">
        <v>4589.5</v>
      </c>
      <c r="M373" s="31">
        <v>3.7540300000000002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1270.9000000000001</v>
      </c>
      <c r="D374" s="38">
        <v>1272.0999999999999</v>
      </c>
      <c r="E374" s="38">
        <v>1256.8999999999999</v>
      </c>
      <c r="F374" s="38">
        <v>1242.8999999999999</v>
      </c>
      <c r="G374" s="38">
        <v>1227.6999999999998</v>
      </c>
      <c r="H374" s="38">
        <v>1286.0999999999999</v>
      </c>
      <c r="I374" s="38">
        <v>1301.2999999999997</v>
      </c>
      <c r="J374" s="38">
        <v>1315.3</v>
      </c>
      <c r="K374" s="31">
        <v>1287.3</v>
      </c>
      <c r="L374" s="31">
        <v>1258.0999999999999</v>
      </c>
      <c r="M374" s="31">
        <v>0.75039999999999996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419.6</v>
      </c>
      <c r="D375" s="38">
        <v>417.76666666666671</v>
      </c>
      <c r="E375" s="38">
        <v>412.93333333333339</v>
      </c>
      <c r="F375" s="38">
        <v>406.26666666666671</v>
      </c>
      <c r="G375" s="38">
        <v>401.43333333333339</v>
      </c>
      <c r="H375" s="38">
        <v>424.43333333333339</v>
      </c>
      <c r="I375" s="38">
        <v>429.26666666666677</v>
      </c>
      <c r="J375" s="38">
        <v>435.93333333333339</v>
      </c>
      <c r="K375" s="31">
        <v>422.6</v>
      </c>
      <c r="L375" s="31">
        <v>411.1</v>
      </c>
      <c r="M375" s="31">
        <v>23.113689999999998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258.60000000000002</v>
      </c>
      <c r="D376" s="38">
        <v>259.55</v>
      </c>
      <c r="E376" s="38">
        <v>256.20000000000005</v>
      </c>
      <c r="F376" s="38">
        <v>253.8</v>
      </c>
      <c r="G376" s="38">
        <v>250.45000000000005</v>
      </c>
      <c r="H376" s="38">
        <v>261.95000000000005</v>
      </c>
      <c r="I376" s="38">
        <v>265.30000000000007</v>
      </c>
      <c r="J376" s="38">
        <v>267.70000000000005</v>
      </c>
      <c r="K376" s="31">
        <v>262.89999999999998</v>
      </c>
      <c r="L376" s="31">
        <v>257.14999999999998</v>
      </c>
      <c r="M376" s="31">
        <v>81.950580000000002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247.35</v>
      </c>
      <c r="D377" s="38">
        <v>247.66666666666666</v>
      </c>
      <c r="E377" s="38">
        <v>246.2833333333333</v>
      </c>
      <c r="F377" s="38">
        <v>245.21666666666664</v>
      </c>
      <c r="G377" s="38">
        <v>243.83333333333329</v>
      </c>
      <c r="H377" s="38">
        <v>248.73333333333332</v>
      </c>
      <c r="I377" s="38">
        <v>250.1166666666667</v>
      </c>
      <c r="J377" s="38">
        <v>251.18333333333334</v>
      </c>
      <c r="K377" s="31">
        <v>249.05</v>
      </c>
      <c r="L377" s="31">
        <v>246.6</v>
      </c>
      <c r="M377" s="31">
        <v>55.547930000000001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434.65</v>
      </c>
      <c r="D378" s="38">
        <v>434.55</v>
      </c>
      <c r="E378" s="38">
        <v>432.1</v>
      </c>
      <c r="F378" s="38">
        <v>429.55</v>
      </c>
      <c r="G378" s="38">
        <v>427.1</v>
      </c>
      <c r="H378" s="38">
        <v>437.1</v>
      </c>
      <c r="I378" s="38">
        <v>439.54999999999995</v>
      </c>
      <c r="J378" s="38">
        <v>442.1</v>
      </c>
      <c r="K378" s="31">
        <v>437</v>
      </c>
      <c r="L378" s="31">
        <v>432</v>
      </c>
      <c r="M378" s="31">
        <v>10.56082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573.95000000000005</v>
      </c>
      <c r="D379" s="38">
        <v>574.16666666666663</v>
      </c>
      <c r="E379" s="38">
        <v>568.33333333333326</v>
      </c>
      <c r="F379" s="38">
        <v>562.71666666666658</v>
      </c>
      <c r="G379" s="38">
        <v>556.88333333333321</v>
      </c>
      <c r="H379" s="38">
        <v>579.7833333333333</v>
      </c>
      <c r="I379" s="38">
        <v>585.61666666666656</v>
      </c>
      <c r="J379" s="38">
        <v>591.23333333333335</v>
      </c>
      <c r="K379" s="31">
        <v>580</v>
      </c>
      <c r="L379" s="31">
        <v>568.54999999999995</v>
      </c>
      <c r="M379" s="31">
        <v>2.0878999999999999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661.45</v>
      </c>
      <c r="D380" s="38">
        <v>662.68333333333339</v>
      </c>
      <c r="E380" s="38">
        <v>657.41666666666674</v>
      </c>
      <c r="F380" s="38">
        <v>653.38333333333333</v>
      </c>
      <c r="G380" s="38">
        <v>648.11666666666667</v>
      </c>
      <c r="H380" s="38">
        <v>666.71666666666681</v>
      </c>
      <c r="I380" s="38">
        <v>671.98333333333346</v>
      </c>
      <c r="J380" s="38">
        <v>676.01666666666688</v>
      </c>
      <c r="K380" s="31">
        <v>667.95</v>
      </c>
      <c r="L380" s="31">
        <v>658.65</v>
      </c>
      <c r="M380" s="31">
        <v>0.93925000000000003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125</v>
      </c>
      <c r="D381" s="38">
        <v>125.73333333333333</v>
      </c>
      <c r="E381" s="38">
        <v>123.01666666666668</v>
      </c>
      <c r="F381" s="38">
        <v>121.03333333333335</v>
      </c>
      <c r="G381" s="38">
        <v>118.31666666666669</v>
      </c>
      <c r="H381" s="38">
        <v>127.71666666666667</v>
      </c>
      <c r="I381" s="38">
        <v>130.43333333333334</v>
      </c>
      <c r="J381" s="38">
        <v>132.41666666666666</v>
      </c>
      <c r="K381" s="31">
        <v>128.44999999999999</v>
      </c>
      <c r="L381" s="31">
        <v>123.75</v>
      </c>
      <c r="M381" s="31">
        <v>4.0033000000000003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15554.1</v>
      </c>
      <c r="D382" s="38">
        <v>15616.516666666668</v>
      </c>
      <c r="E382" s="38">
        <v>15453.583333333336</v>
      </c>
      <c r="F382" s="38">
        <v>15353.066666666668</v>
      </c>
      <c r="G382" s="38">
        <v>15190.133333333335</v>
      </c>
      <c r="H382" s="38">
        <v>15717.033333333336</v>
      </c>
      <c r="I382" s="38">
        <v>15879.966666666667</v>
      </c>
      <c r="J382" s="38">
        <v>15980.483333333337</v>
      </c>
      <c r="K382" s="31">
        <v>15779.45</v>
      </c>
      <c r="L382" s="31">
        <v>15516</v>
      </c>
      <c r="M382" s="31">
        <v>1.3509999999999999E-2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59.95</v>
      </c>
      <c r="D383" s="38">
        <v>59.933333333333337</v>
      </c>
      <c r="E383" s="38">
        <v>59.266666666666673</v>
      </c>
      <c r="F383" s="38">
        <v>58.583333333333336</v>
      </c>
      <c r="G383" s="38">
        <v>57.916666666666671</v>
      </c>
      <c r="H383" s="38">
        <v>60.616666666666674</v>
      </c>
      <c r="I383" s="38">
        <v>61.283333333333331</v>
      </c>
      <c r="J383" s="38">
        <v>61.966666666666676</v>
      </c>
      <c r="K383" s="31">
        <v>60.6</v>
      </c>
      <c r="L383" s="31">
        <v>59.25</v>
      </c>
      <c r="M383" s="31">
        <v>426.77861999999999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1617.05</v>
      </c>
      <c r="D384" s="38">
        <v>1618.25</v>
      </c>
      <c r="E384" s="38">
        <v>1603.5</v>
      </c>
      <c r="F384" s="38">
        <v>1589.95</v>
      </c>
      <c r="G384" s="38">
        <v>1575.2</v>
      </c>
      <c r="H384" s="38">
        <v>1631.8</v>
      </c>
      <c r="I384" s="38">
        <v>1646.55</v>
      </c>
      <c r="J384" s="38">
        <v>1660.1</v>
      </c>
      <c r="K384" s="31">
        <v>1633</v>
      </c>
      <c r="L384" s="31">
        <v>1604.7</v>
      </c>
      <c r="M384" s="31">
        <v>3.9759699999999998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425</v>
      </c>
      <c r="D385" s="38">
        <v>423.73333333333335</v>
      </c>
      <c r="E385" s="38">
        <v>416.76666666666671</v>
      </c>
      <c r="F385" s="38">
        <v>408.53333333333336</v>
      </c>
      <c r="G385" s="38">
        <v>401.56666666666672</v>
      </c>
      <c r="H385" s="38">
        <v>431.9666666666667</v>
      </c>
      <c r="I385" s="38">
        <v>438.93333333333339</v>
      </c>
      <c r="J385" s="38">
        <v>447.16666666666669</v>
      </c>
      <c r="K385" s="31">
        <v>430.7</v>
      </c>
      <c r="L385" s="31">
        <v>415.5</v>
      </c>
      <c r="M385" s="31">
        <v>1.2832399999999999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1384.4</v>
      </c>
      <c r="D386" s="38">
        <v>1407.8</v>
      </c>
      <c r="E386" s="38">
        <v>1342.6</v>
      </c>
      <c r="F386" s="38">
        <v>1300.8</v>
      </c>
      <c r="G386" s="38">
        <v>1235.5999999999999</v>
      </c>
      <c r="H386" s="38">
        <v>1449.6</v>
      </c>
      <c r="I386" s="38">
        <v>1514.8000000000002</v>
      </c>
      <c r="J386" s="38">
        <v>1556.6</v>
      </c>
      <c r="K386" s="31">
        <v>1473</v>
      </c>
      <c r="L386" s="31">
        <v>1366</v>
      </c>
      <c r="M386" s="31">
        <v>5.1005099999999999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122.65</v>
      </c>
      <c r="D387" s="38">
        <v>123.03333333333335</v>
      </c>
      <c r="E387" s="38">
        <v>121.86666666666669</v>
      </c>
      <c r="F387" s="38">
        <v>121.08333333333334</v>
      </c>
      <c r="G387" s="38">
        <v>119.91666666666669</v>
      </c>
      <c r="H387" s="38">
        <v>123.81666666666669</v>
      </c>
      <c r="I387" s="38">
        <v>124.98333333333335</v>
      </c>
      <c r="J387" s="38">
        <v>125.76666666666669</v>
      </c>
      <c r="K387" s="31">
        <v>124.2</v>
      </c>
      <c r="L387" s="31">
        <v>122.25</v>
      </c>
      <c r="M387" s="31">
        <v>118.97709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166.3</v>
      </c>
      <c r="D388" s="38">
        <v>165.76666666666668</v>
      </c>
      <c r="E388" s="38">
        <v>164.58333333333337</v>
      </c>
      <c r="F388" s="38">
        <v>162.8666666666667</v>
      </c>
      <c r="G388" s="38">
        <v>161.68333333333339</v>
      </c>
      <c r="H388" s="38">
        <v>167.48333333333335</v>
      </c>
      <c r="I388" s="38">
        <v>168.66666666666669</v>
      </c>
      <c r="J388" s="38">
        <v>170.38333333333333</v>
      </c>
      <c r="K388" s="31">
        <v>166.95</v>
      </c>
      <c r="L388" s="31">
        <v>164.05</v>
      </c>
      <c r="M388" s="31">
        <v>12.32888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1089.8499999999999</v>
      </c>
      <c r="D389" s="38">
        <v>1086.4333333333334</v>
      </c>
      <c r="E389" s="38">
        <v>1069.9666666666667</v>
      </c>
      <c r="F389" s="38">
        <v>1050.0833333333333</v>
      </c>
      <c r="G389" s="38">
        <v>1033.6166666666666</v>
      </c>
      <c r="H389" s="38">
        <v>1106.3166666666668</v>
      </c>
      <c r="I389" s="38">
        <v>1122.7833333333335</v>
      </c>
      <c r="J389" s="38">
        <v>1142.666666666667</v>
      </c>
      <c r="K389" s="31">
        <v>1102.9000000000001</v>
      </c>
      <c r="L389" s="31">
        <v>1066.55</v>
      </c>
      <c r="M389" s="31">
        <v>2.2113200000000002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509</v>
      </c>
      <c r="D390" s="38">
        <v>512.1</v>
      </c>
      <c r="E390" s="38">
        <v>504.70000000000005</v>
      </c>
      <c r="F390" s="38">
        <v>500.40000000000003</v>
      </c>
      <c r="G390" s="38">
        <v>493.00000000000006</v>
      </c>
      <c r="H390" s="38">
        <v>516.40000000000009</v>
      </c>
      <c r="I390" s="38">
        <v>523.79999999999995</v>
      </c>
      <c r="J390" s="38">
        <v>528.1</v>
      </c>
      <c r="K390" s="31">
        <v>519.5</v>
      </c>
      <c r="L390" s="31">
        <v>507.8</v>
      </c>
      <c r="M390" s="31">
        <v>18.377510000000001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215</v>
      </c>
      <c r="D391" s="38">
        <v>215.16666666666666</v>
      </c>
      <c r="E391" s="38">
        <v>213.83333333333331</v>
      </c>
      <c r="F391" s="38">
        <v>212.66666666666666</v>
      </c>
      <c r="G391" s="38">
        <v>211.33333333333331</v>
      </c>
      <c r="H391" s="38">
        <v>216.33333333333331</v>
      </c>
      <c r="I391" s="38">
        <v>217.66666666666663</v>
      </c>
      <c r="J391" s="38">
        <v>218.83333333333331</v>
      </c>
      <c r="K391" s="31">
        <v>216.5</v>
      </c>
      <c r="L391" s="31">
        <v>214</v>
      </c>
      <c r="M391" s="31">
        <v>2.83318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112.75</v>
      </c>
      <c r="D392" s="38">
        <v>112.78333333333335</v>
      </c>
      <c r="E392" s="38">
        <v>111.9666666666667</v>
      </c>
      <c r="F392" s="38">
        <v>111.18333333333335</v>
      </c>
      <c r="G392" s="38">
        <v>110.3666666666667</v>
      </c>
      <c r="H392" s="38">
        <v>113.56666666666669</v>
      </c>
      <c r="I392" s="38">
        <v>114.38333333333333</v>
      </c>
      <c r="J392" s="38">
        <v>115.16666666666669</v>
      </c>
      <c r="K392" s="31">
        <v>113.6</v>
      </c>
      <c r="L392" s="31">
        <v>112</v>
      </c>
      <c r="M392" s="31">
        <v>16.714279999999999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2581</v>
      </c>
      <c r="D393" s="38">
        <v>2557.1166666666668</v>
      </c>
      <c r="E393" s="38">
        <v>2516.2333333333336</v>
      </c>
      <c r="F393" s="38">
        <v>2451.4666666666667</v>
      </c>
      <c r="G393" s="38">
        <v>2410.5833333333335</v>
      </c>
      <c r="H393" s="38">
        <v>2621.8833333333337</v>
      </c>
      <c r="I393" s="38">
        <v>2662.7666666666669</v>
      </c>
      <c r="J393" s="38">
        <v>2727.5333333333338</v>
      </c>
      <c r="K393" s="31">
        <v>2598</v>
      </c>
      <c r="L393" s="31">
        <v>2492.35</v>
      </c>
      <c r="M393" s="31">
        <v>0.16111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47</v>
      </c>
      <c r="D394" s="38">
        <v>45.966666666666669</v>
      </c>
      <c r="E394" s="38">
        <v>43.783333333333339</v>
      </c>
      <c r="F394" s="38">
        <v>40.56666666666667</v>
      </c>
      <c r="G394" s="38">
        <v>38.38333333333334</v>
      </c>
      <c r="H394" s="38">
        <v>49.183333333333337</v>
      </c>
      <c r="I394" s="38">
        <v>51.366666666666674</v>
      </c>
      <c r="J394" s="38">
        <v>54.583333333333336</v>
      </c>
      <c r="K394" s="31">
        <v>48.15</v>
      </c>
      <c r="L394" s="31">
        <v>42.75</v>
      </c>
      <c r="M394" s="31">
        <v>175.67968999999999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1907.4</v>
      </c>
      <c r="D395" s="38">
        <v>1905.6166666666668</v>
      </c>
      <c r="E395" s="38">
        <v>1891.2333333333336</v>
      </c>
      <c r="F395" s="38">
        <v>1875.0666666666668</v>
      </c>
      <c r="G395" s="38">
        <v>1860.6833333333336</v>
      </c>
      <c r="H395" s="38">
        <v>1921.7833333333335</v>
      </c>
      <c r="I395" s="38">
        <v>1936.1666666666667</v>
      </c>
      <c r="J395" s="38">
        <v>1952.3333333333335</v>
      </c>
      <c r="K395" s="31">
        <v>1920</v>
      </c>
      <c r="L395" s="31">
        <v>1889.45</v>
      </c>
      <c r="M395" s="31">
        <v>1.1947000000000001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216.1</v>
      </c>
      <c r="D396" s="38">
        <v>215.98333333333335</v>
      </c>
      <c r="E396" s="38">
        <v>209.16666666666669</v>
      </c>
      <c r="F396" s="38">
        <v>202.23333333333335</v>
      </c>
      <c r="G396" s="38">
        <v>195.41666666666669</v>
      </c>
      <c r="H396" s="38">
        <v>222.91666666666669</v>
      </c>
      <c r="I396" s="38">
        <v>229.73333333333335</v>
      </c>
      <c r="J396" s="38">
        <v>236.66666666666669</v>
      </c>
      <c r="K396" s="31">
        <v>222.8</v>
      </c>
      <c r="L396" s="31">
        <v>209.05</v>
      </c>
      <c r="M396" s="31">
        <v>301.16064999999998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199.4</v>
      </c>
      <c r="D397" s="38">
        <v>199.75</v>
      </c>
      <c r="E397" s="38">
        <v>197.05</v>
      </c>
      <c r="F397" s="38">
        <v>194.70000000000002</v>
      </c>
      <c r="G397" s="38">
        <v>192.00000000000003</v>
      </c>
      <c r="H397" s="38">
        <v>202.1</v>
      </c>
      <c r="I397" s="38">
        <v>204.79999999999998</v>
      </c>
      <c r="J397" s="38">
        <v>207.14999999999998</v>
      </c>
      <c r="K397" s="31">
        <v>202.45</v>
      </c>
      <c r="L397" s="31">
        <v>197.4</v>
      </c>
      <c r="M397" s="31">
        <v>87.196520000000007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159.5</v>
      </c>
      <c r="D398" s="38">
        <v>160.96666666666667</v>
      </c>
      <c r="E398" s="38">
        <v>156.58333333333334</v>
      </c>
      <c r="F398" s="38">
        <v>153.66666666666669</v>
      </c>
      <c r="G398" s="38">
        <v>149.28333333333336</v>
      </c>
      <c r="H398" s="38">
        <v>163.88333333333333</v>
      </c>
      <c r="I398" s="38">
        <v>168.26666666666665</v>
      </c>
      <c r="J398" s="38">
        <v>171.18333333333331</v>
      </c>
      <c r="K398" s="31">
        <v>165.35</v>
      </c>
      <c r="L398" s="31">
        <v>158.05000000000001</v>
      </c>
      <c r="M398" s="31">
        <v>26.74315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933.75</v>
      </c>
      <c r="D399" s="38">
        <v>935.88333333333333</v>
      </c>
      <c r="E399" s="38">
        <v>927.86666666666667</v>
      </c>
      <c r="F399" s="38">
        <v>921.98333333333335</v>
      </c>
      <c r="G399" s="38">
        <v>913.9666666666667</v>
      </c>
      <c r="H399" s="38">
        <v>941.76666666666665</v>
      </c>
      <c r="I399" s="38">
        <v>949.7833333333333</v>
      </c>
      <c r="J399" s="38">
        <v>955.66666666666663</v>
      </c>
      <c r="K399" s="31">
        <v>943.9</v>
      </c>
      <c r="L399" s="31">
        <v>930</v>
      </c>
      <c r="M399" s="31">
        <v>0.55949000000000004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2509.5500000000002</v>
      </c>
      <c r="D400" s="38">
        <v>2499.0499999999997</v>
      </c>
      <c r="E400" s="38">
        <v>2482.0999999999995</v>
      </c>
      <c r="F400" s="38">
        <v>2454.6499999999996</v>
      </c>
      <c r="G400" s="38">
        <v>2437.6999999999994</v>
      </c>
      <c r="H400" s="38">
        <v>2526.4999999999995</v>
      </c>
      <c r="I400" s="38">
        <v>2543.4499999999994</v>
      </c>
      <c r="J400" s="38">
        <v>2570.8999999999996</v>
      </c>
      <c r="K400" s="31">
        <v>2516</v>
      </c>
      <c r="L400" s="31">
        <v>2471.6</v>
      </c>
      <c r="M400" s="31">
        <v>114.42805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118.4</v>
      </c>
      <c r="D401" s="38">
        <v>118.01666666666667</v>
      </c>
      <c r="E401" s="38">
        <v>116.33333333333333</v>
      </c>
      <c r="F401" s="38">
        <v>114.26666666666667</v>
      </c>
      <c r="G401" s="38">
        <v>112.58333333333333</v>
      </c>
      <c r="H401" s="38">
        <v>120.08333333333333</v>
      </c>
      <c r="I401" s="38">
        <v>121.76666666666667</v>
      </c>
      <c r="J401" s="38">
        <v>123.83333333333333</v>
      </c>
      <c r="K401" s="31">
        <v>119.7</v>
      </c>
      <c r="L401" s="31">
        <v>115.95</v>
      </c>
      <c r="M401" s="31">
        <v>14.905200000000001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684.6</v>
      </c>
      <c r="D402" s="38">
        <v>690.0333333333333</v>
      </c>
      <c r="E402" s="38">
        <v>672.31666666666661</v>
      </c>
      <c r="F402" s="38">
        <v>660.0333333333333</v>
      </c>
      <c r="G402" s="38">
        <v>642.31666666666661</v>
      </c>
      <c r="H402" s="38">
        <v>702.31666666666661</v>
      </c>
      <c r="I402" s="38">
        <v>720.0333333333333</v>
      </c>
      <c r="J402" s="38">
        <v>732.31666666666661</v>
      </c>
      <c r="K402" s="31">
        <v>707.75</v>
      </c>
      <c r="L402" s="31">
        <v>677.75</v>
      </c>
      <c r="M402" s="31">
        <v>2.9521700000000002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456.5</v>
      </c>
      <c r="D403" s="38">
        <v>460.66666666666669</v>
      </c>
      <c r="E403" s="38">
        <v>450.33333333333337</v>
      </c>
      <c r="F403" s="38">
        <v>444.16666666666669</v>
      </c>
      <c r="G403" s="38">
        <v>433.83333333333337</v>
      </c>
      <c r="H403" s="38">
        <v>466.83333333333337</v>
      </c>
      <c r="I403" s="38">
        <v>477.16666666666674</v>
      </c>
      <c r="J403" s="38">
        <v>483.33333333333337</v>
      </c>
      <c r="K403" s="31">
        <v>471</v>
      </c>
      <c r="L403" s="31">
        <v>454.5</v>
      </c>
      <c r="M403" s="31">
        <v>7.9218700000000002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840.1</v>
      </c>
      <c r="D404" s="38">
        <v>841.86666666666667</v>
      </c>
      <c r="E404" s="38">
        <v>833.38333333333333</v>
      </c>
      <c r="F404" s="38">
        <v>826.66666666666663</v>
      </c>
      <c r="G404" s="38">
        <v>818.18333333333328</v>
      </c>
      <c r="H404" s="38">
        <v>848.58333333333337</v>
      </c>
      <c r="I404" s="38">
        <v>857.06666666666672</v>
      </c>
      <c r="J404" s="38">
        <v>863.78333333333342</v>
      </c>
      <c r="K404" s="31">
        <v>850.35</v>
      </c>
      <c r="L404" s="31">
        <v>835.15</v>
      </c>
      <c r="M404" s="31">
        <v>0.66993000000000003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1481.3</v>
      </c>
      <c r="D405" s="38">
        <v>1489.4166666666667</v>
      </c>
      <c r="E405" s="38">
        <v>1470.8833333333334</v>
      </c>
      <c r="F405" s="38">
        <v>1460.4666666666667</v>
      </c>
      <c r="G405" s="38">
        <v>1441.9333333333334</v>
      </c>
      <c r="H405" s="38">
        <v>1499.8333333333335</v>
      </c>
      <c r="I405" s="38">
        <v>1518.3666666666668</v>
      </c>
      <c r="J405" s="38">
        <v>1528.7833333333335</v>
      </c>
      <c r="K405" s="31">
        <v>1507.95</v>
      </c>
      <c r="L405" s="31">
        <v>1479</v>
      </c>
      <c r="M405" s="31">
        <v>6.1214300000000001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96.7</v>
      </c>
      <c r="D406" s="38">
        <v>97.13333333333334</v>
      </c>
      <c r="E406" s="38">
        <v>95.366666666666674</v>
      </c>
      <c r="F406" s="38">
        <v>94.033333333333331</v>
      </c>
      <c r="G406" s="38">
        <v>92.266666666666666</v>
      </c>
      <c r="H406" s="38">
        <v>98.466666666666683</v>
      </c>
      <c r="I406" s="38">
        <v>100.23333333333336</v>
      </c>
      <c r="J406" s="38">
        <v>101.56666666666669</v>
      </c>
      <c r="K406" s="31">
        <v>98.9</v>
      </c>
      <c r="L406" s="31">
        <v>95.8</v>
      </c>
      <c r="M406" s="31">
        <v>69.928690000000003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6980.55</v>
      </c>
      <c r="D407" s="38">
        <v>6960.55</v>
      </c>
      <c r="E407" s="38">
        <v>6901.1</v>
      </c>
      <c r="F407" s="38">
        <v>6821.6500000000005</v>
      </c>
      <c r="G407" s="38">
        <v>6762.2000000000007</v>
      </c>
      <c r="H407" s="38">
        <v>7040</v>
      </c>
      <c r="I407" s="38">
        <v>7099.4499999999989</v>
      </c>
      <c r="J407" s="38">
        <v>7178.9</v>
      </c>
      <c r="K407" s="31">
        <v>7020</v>
      </c>
      <c r="L407" s="31">
        <v>6881.1</v>
      </c>
      <c r="M407" s="31">
        <v>0.11965000000000001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1358.45</v>
      </c>
      <c r="D408" s="38">
        <v>1356.7666666666667</v>
      </c>
      <c r="E408" s="38">
        <v>1324.6833333333334</v>
      </c>
      <c r="F408" s="38">
        <v>1290.9166666666667</v>
      </c>
      <c r="G408" s="38">
        <v>1258.8333333333335</v>
      </c>
      <c r="H408" s="38">
        <v>1390.5333333333333</v>
      </c>
      <c r="I408" s="38">
        <v>1422.6166666666668</v>
      </c>
      <c r="J408" s="38">
        <v>1456.3833333333332</v>
      </c>
      <c r="K408" s="31">
        <v>1388.85</v>
      </c>
      <c r="L408" s="31">
        <v>1323</v>
      </c>
      <c r="M408" s="31">
        <v>2.43031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881.3</v>
      </c>
      <c r="D409" s="38">
        <v>878.08333333333337</v>
      </c>
      <c r="E409" s="38">
        <v>867.2166666666667</v>
      </c>
      <c r="F409" s="38">
        <v>853.13333333333333</v>
      </c>
      <c r="G409" s="38">
        <v>842.26666666666665</v>
      </c>
      <c r="H409" s="38">
        <v>892.16666666666674</v>
      </c>
      <c r="I409" s="38">
        <v>903.0333333333333</v>
      </c>
      <c r="J409" s="38">
        <v>917.11666666666679</v>
      </c>
      <c r="K409" s="31">
        <v>888.95</v>
      </c>
      <c r="L409" s="31">
        <v>864</v>
      </c>
      <c r="M409" s="31">
        <v>14.06495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1267.9000000000001</v>
      </c>
      <c r="D410" s="38">
        <v>1269.6833333333334</v>
      </c>
      <c r="E410" s="38">
        <v>1252.2166666666667</v>
      </c>
      <c r="F410" s="38">
        <v>1236.5333333333333</v>
      </c>
      <c r="G410" s="38">
        <v>1219.0666666666666</v>
      </c>
      <c r="H410" s="38">
        <v>1285.3666666666668</v>
      </c>
      <c r="I410" s="38">
        <v>1302.8333333333335</v>
      </c>
      <c r="J410" s="38">
        <v>1318.5166666666669</v>
      </c>
      <c r="K410" s="31">
        <v>1287.1500000000001</v>
      </c>
      <c r="L410" s="31">
        <v>1254</v>
      </c>
      <c r="M410" s="31">
        <v>16.0914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3057.4</v>
      </c>
      <c r="D411" s="38">
        <v>3056.9666666666672</v>
      </c>
      <c r="E411" s="38">
        <v>3029.6333333333341</v>
      </c>
      <c r="F411" s="38">
        <v>3001.8666666666668</v>
      </c>
      <c r="G411" s="38">
        <v>2974.5333333333338</v>
      </c>
      <c r="H411" s="38">
        <v>3084.7333333333345</v>
      </c>
      <c r="I411" s="38">
        <v>3112.0666666666675</v>
      </c>
      <c r="J411" s="38">
        <v>3139.8333333333348</v>
      </c>
      <c r="K411" s="31">
        <v>3084.3</v>
      </c>
      <c r="L411" s="31">
        <v>3029.2</v>
      </c>
      <c r="M411" s="31">
        <v>1.87799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431.5</v>
      </c>
      <c r="D412" s="38">
        <v>433.9666666666667</v>
      </c>
      <c r="E412" s="38">
        <v>428.08333333333337</v>
      </c>
      <c r="F412" s="38">
        <v>424.66666666666669</v>
      </c>
      <c r="G412" s="38">
        <v>418.78333333333336</v>
      </c>
      <c r="H412" s="38">
        <v>437.38333333333338</v>
      </c>
      <c r="I412" s="38">
        <v>443.26666666666671</v>
      </c>
      <c r="J412" s="38">
        <v>446.68333333333339</v>
      </c>
      <c r="K412" s="31">
        <v>439.85</v>
      </c>
      <c r="L412" s="31">
        <v>430.55</v>
      </c>
      <c r="M412" s="31">
        <v>0.99312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801.9</v>
      </c>
      <c r="D413" s="38">
        <v>805.16666666666663</v>
      </c>
      <c r="E413" s="38">
        <v>790.98333333333323</v>
      </c>
      <c r="F413" s="38">
        <v>780.06666666666661</v>
      </c>
      <c r="G413" s="38">
        <v>765.88333333333321</v>
      </c>
      <c r="H413" s="38">
        <v>816.08333333333326</v>
      </c>
      <c r="I413" s="38">
        <v>830.26666666666665</v>
      </c>
      <c r="J413" s="38">
        <v>841.18333333333328</v>
      </c>
      <c r="K413" s="31">
        <v>819.35</v>
      </c>
      <c r="L413" s="31">
        <v>794.25</v>
      </c>
      <c r="M413" s="31">
        <v>0.24282999999999999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24224.2</v>
      </c>
      <c r="D414" s="38">
        <v>24204.233333333334</v>
      </c>
      <c r="E414" s="38">
        <v>24122.466666666667</v>
      </c>
      <c r="F414" s="38">
        <v>24020.733333333334</v>
      </c>
      <c r="G414" s="38">
        <v>23938.966666666667</v>
      </c>
      <c r="H414" s="38">
        <v>24305.966666666667</v>
      </c>
      <c r="I414" s="38">
        <v>24387.733333333337</v>
      </c>
      <c r="J414" s="38">
        <v>24489.466666666667</v>
      </c>
      <c r="K414" s="31">
        <v>24286</v>
      </c>
      <c r="L414" s="31">
        <v>24102.5</v>
      </c>
      <c r="M414" s="31">
        <v>0.18589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46.55</v>
      </c>
      <c r="D415" s="38">
        <v>46.5</v>
      </c>
      <c r="E415" s="38">
        <v>45.6</v>
      </c>
      <c r="F415" s="38">
        <v>44.65</v>
      </c>
      <c r="G415" s="38">
        <v>43.75</v>
      </c>
      <c r="H415" s="38">
        <v>47.45</v>
      </c>
      <c r="I415" s="38">
        <v>48.350000000000009</v>
      </c>
      <c r="J415" s="38">
        <v>49.300000000000004</v>
      </c>
      <c r="K415" s="31">
        <v>47.4</v>
      </c>
      <c r="L415" s="31">
        <v>45.55</v>
      </c>
      <c r="M415" s="31">
        <v>169.45014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1837</v>
      </c>
      <c r="D416" s="38">
        <v>1827.5833333333333</v>
      </c>
      <c r="E416" s="38">
        <v>1811.4666666666665</v>
      </c>
      <c r="F416" s="38">
        <v>1785.9333333333332</v>
      </c>
      <c r="G416" s="38">
        <v>1769.8166666666664</v>
      </c>
      <c r="H416" s="38">
        <v>1853.1166666666666</v>
      </c>
      <c r="I416" s="38">
        <v>1869.2333333333333</v>
      </c>
      <c r="J416" s="38">
        <v>1894.7666666666667</v>
      </c>
      <c r="K416" s="31">
        <v>1843.7</v>
      </c>
      <c r="L416" s="31">
        <v>1802.05</v>
      </c>
      <c r="M416" s="31">
        <v>10.911199999999999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400.8</v>
      </c>
      <c r="D417" s="38">
        <v>401.63333333333338</v>
      </c>
      <c r="E417" s="38">
        <v>395.16666666666674</v>
      </c>
      <c r="F417" s="38">
        <v>389.53333333333336</v>
      </c>
      <c r="G417" s="38">
        <v>383.06666666666672</v>
      </c>
      <c r="H417" s="38">
        <v>407.26666666666677</v>
      </c>
      <c r="I417" s="38">
        <v>413.73333333333335</v>
      </c>
      <c r="J417" s="38">
        <v>419.36666666666679</v>
      </c>
      <c r="K417" s="31">
        <v>408.1</v>
      </c>
      <c r="L417" s="31">
        <v>396</v>
      </c>
      <c r="M417" s="31">
        <v>5.2808299999999999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3776</v>
      </c>
      <c r="D418" s="38">
        <v>3789.4</v>
      </c>
      <c r="E418" s="38">
        <v>3750.05</v>
      </c>
      <c r="F418" s="38">
        <v>3724.1</v>
      </c>
      <c r="G418" s="38">
        <v>3684.75</v>
      </c>
      <c r="H418" s="38">
        <v>3815.3500000000004</v>
      </c>
      <c r="I418" s="38">
        <v>3854.7</v>
      </c>
      <c r="J418" s="38">
        <v>3880.6500000000005</v>
      </c>
      <c r="K418" s="31">
        <v>3828.75</v>
      </c>
      <c r="L418" s="31">
        <v>3763.45</v>
      </c>
      <c r="M418" s="31">
        <v>2.6296900000000001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57</v>
      </c>
      <c r="D419" s="38">
        <v>57.616666666666667</v>
      </c>
      <c r="E419" s="38">
        <v>55.933333333333337</v>
      </c>
      <c r="F419" s="38">
        <v>54.866666666666667</v>
      </c>
      <c r="G419" s="38">
        <v>53.183333333333337</v>
      </c>
      <c r="H419" s="38">
        <v>58.683333333333337</v>
      </c>
      <c r="I419" s="38">
        <v>60.36666666666666</v>
      </c>
      <c r="J419" s="38">
        <v>61.433333333333337</v>
      </c>
      <c r="K419" s="31">
        <v>59.3</v>
      </c>
      <c r="L419" s="31">
        <v>56.55</v>
      </c>
      <c r="M419" s="31">
        <v>197.87527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5233.05</v>
      </c>
      <c r="D420" s="38">
        <v>5269.2833333333338</v>
      </c>
      <c r="E420" s="38">
        <v>5143.8666666666677</v>
      </c>
      <c r="F420" s="38">
        <v>5054.6833333333343</v>
      </c>
      <c r="G420" s="38">
        <v>4929.2666666666682</v>
      </c>
      <c r="H420" s="38">
        <v>5358.4666666666672</v>
      </c>
      <c r="I420" s="38">
        <v>5483.8833333333332</v>
      </c>
      <c r="J420" s="38">
        <v>5573.0666666666666</v>
      </c>
      <c r="K420" s="31">
        <v>5394.7</v>
      </c>
      <c r="L420" s="31">
        <v>5180.1000000000004</v>
      </c>
      <c r="M420" s="31">
        <v>0.27459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594.9</v>
      </c>
      <c r="D421" s="38">
        <v>595.06666666666661</v>
      </c>
      <c r="E421" s="38">
        <v>589.98333333333323</v>
      </c>
      <c r="F421" s="38">
        <v>585.06666666666661</v>
      </c>
      <c r="G421" s="38">
        <v>579.98333333333323</v>
      </c>
      <c r="H421" s="38">
        <v>599.98333333333323</v>
      </c>
      <c r="I421" s="38">
        <v>605.06666666666672</v>
      </c>
      <c r="J421" s="38">
        <v>609.98333333333323</v>
      </c>
      <c r="K421" s="31">
        <v>600.15</v>
      </c>
      <c r="L421" s="31">
        <v>590.15</v>
      </c>
      <c r="M421" s="31">
        <v>2.3030400000000002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3851.85</v>
      </c>
      <c r="D422" s="38">
        <v>3826.9666666666667</v>
      </c>
      <c r="E422" s="38">
        <v>3793.1333333333332</v>
      </c>
      <c r="F422" s="38">
        <v>3734.4166666666665</v>
      </c>
      <c r="G422" s="38">
        <v>3700.583333333333</v>
      </c>
      <c r="H422" s="38">
        <v>3885.6833333333334</v>
      </c>
      <c r="I422" s="38">
        <v>3919.5166666666664</v>
      </c>
      <c r="J422" s="38">
        <v>3978.2333333333336</v>
      </c>
      <c r="K422" s="31">
        <v>3860.8</v>
      </c>
      <c r="L422" s="31">
        <v>3768.25</v>
      </c>
      <c r="M422" s="31">
        <v>0.38815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557.75</v>
      </c>
      <c r="D423" s="38">
        <v>557.7833333333333</v>
      </c>
      <c r="E423" s="38">
        <v>549.06666666666661</v>
      </c>
      <c r="F423" s="38">
        <v>540.38333333333333</v>
      </c>
      <c r="G423" s="38">
        <v>531.66666666666663</v>
      </c>
      <c r="H423" s="38">
        <v>566.46666666666658</v>
      </c>
      <c r="I423" s="38">
        <v>575.18333333333328</v>
      </c>
      <c r="J423" s="38">
        <v>583.86666666666656</v>
      </c>
      <c r="K423" s="31">
        <v>566.5</v>
      </c>
      <c r="L423" s="31">
        <v>549.1</v>
      </c>
      <c r="M423" s="31">
        <v>6.3842400000000001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1040.45</v>
      </c>
      <c r="D424" s="38">
        <v>1045.6499999999999</v>
      </c>
      <c r="E424" s="38">
        <v>1030.8499999999997</v>
      </c>
      <c r="F424" s="38">
        <v>1021.2499999999998</v>
      </c>
      <c r="G424" s="38">
        <v>1006.4499999999996</v>
      </c>
      <c r="H424" s="38">
        <v>1055.2499999999998</v>
      </c>
      <c r="I424" s="38">
        <v>1070.05</v>
      </c>
      <c r="J424" s="38">
        <v>1079.6499999999999</v>
      </c>
      <c r="K424" s="31">
        <v>1060.45</v>
      </c>
      <c r="L424" s="31">
        <v>1036.05</v>
      </c>
      <c r="M424" s="31">
        <v>3.2536999999999998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2266.8000000000002</v>
      </c>
      <c r="D425" s="38">
        <v>2268.9333333333334</v>
      </c>
      <c r="E425" s="38">
        <v>2257.8666666666668</v>
      </c>
      <c r="F425" s="38">
        <v>2248.9333333333334</v>
      </c>
      <c r="G425" s="38">
        <v>2237.8666666666668</v>
      </c>
      <c r="H425" s="38">
        <v>2277.8666666666668</v>
      </c>
      <c r="I425" s="38">
        <v>2288.9333333333334</v>
      </c>
      <c r="J425" s="38">
        <v>2297.8666666666668</v>
      </c>
      <c r="K425" s="31">
        <v>2280</v>
      </c>
      <c r="L425" s="31">
        <v>2260</v>
      </c>
      <c r="M425" s="31">
        <v>3.0521799999999999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637.95000000000005</v>
      </c>
      <c r="D426" s="38">
        <v>638.76666666666677</v>
      </c>
      <c r="E426" s="38">
        <v>627.83333333333348</v>
      </c>
      <c r="F426" s="38">
        <v>617.7166666666667</v>
      </c>
      <c r="G426" s="38">
        <v>606.78333333333342</v>
      </c>
      <c r="H426" s="38">
        <v>648.88333333333355</v>
      </c>
      <c r="I426" s="38">
        <v>659.81666666666672</v>
      </c>
      <c r="J426" s="38">
        <v>669.93333333333362</v>
      </c>
      <c r="K426" s="31">
        <v>649.70000000000005</v>
      </c>
      <c r="L426" s="31">
        <v>628.65</v>
      </c>
      <c r="M426" s="31">
        <v>3.3668900000000002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573.29999999999995</v>
      </c>
      <c r="D427" s="38">
        <v>581.13333333333333</v>
      </c>
      <c r="E427" s="38">
        <v>563.56666666666661</v>
      </c>
      <c r="F427" s="38">
        <v>553.83333333333326</v>
      </c>
      <c r="G427" s="38">
        <v>536.26666666666654</v>
      </c>
      <c r="H427" s="38">
        <v>590.86666666666667</v>
      </c>
      <c r="I427" s="38">
        <v>608.43333333333351</v>
      </c>
      <c r="J427" s="38">
        <v>618.16666666666674</v>
      </c>
      <c r="K427" s="31">
        <v>598.70000000000005</v>
      </c>
      <c r="L427" s="31">
        <v>571.4</v>
      </c>
      <c r="M427" s="31">
        <v>527.25616000000002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94</v>
      </c>
      <c r="D428" s="38">
        <v>93.783333333333346</v>
      </c>
      <c r="E428" s="38">
        <v>93.316666666666691</v>
      </c>
      <c r="F428" s="38">
        <v>92.63333333333334</v>
      </c>
      <c r="G428" s="38">
        <v>92.166666666666686</v>
      </c>
      <c r="H428" s="38">
        <v>94.466666666666697</v>
      </c>
      <c r="I428" s="38">
        <v>94.933333333333366</v>
      </c>
      <c r="J428" s="38">
        <v>95.616666666666703</v>
      </c>
      <c r="K428" s="31">
        <v>94.25</v>
      </c>
      <c r="L428" s="31">
        <v>93.1</v>
      </c>
      <c r="M428" s="31">
        <v>75.945629999999994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393.55</v>
      </c>
      <c r="D429" s="38">
        <v>393.81666666666666</v>
      </c>
      <c r="E429" s="38">
        <v>385.68333333333334</v>
      </c>
      <c r="F429" s="38">
        <v>377.81666666666666</v>
      </c>
      <c r="G429" s="38">
        <v>369.68333333333334</v>
      </c>
      <c r="H429" s="38">
        <v>401.68333333333334</v>
      </c>
      <c r="I429" s="38">
        <v>409.81666666666666</v>
      </c>
      <c r="J429" s="38">
        <v>417.68333333333334</v>
      </c>
      <c r="K429" s="31">
        <v>401.95</v>
      </c>
      <c r="L429" s="31">
        <v>385.95</v>
      </c>
      <c r="M429" s="31">
        <v>10.18024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151.69999999999999</v>
      </c>
      <c r="D430" s="38">
        <v>151.79999999999998</v>
      </c>
      <c r="E430" s="38">
        <v>147.99999999999997</v>
      </c>
      <c r="F430" s="38">
        <v>144.29999999999998</v>
      </c>
      <c r="G430" s="38">
        <v>140.49999999999997</v>
      </c>
      <c r="H430" s="38">
        <v>155.49999999999997</v>
      </c>
      <c r="I430" s="38">
        <v>159.29999999999998</v>
      </c>
      <c r="J430" s="38">
        <v>162.99999999999997</v>
      </c>
      <c r="K430" s="31">
        <v>155.6</v>
      </c>
      <c r="L430" s="31">
        <v>148.1</v>
      </c>
      <c r="M430" s="31">
        <v>52.023400000000002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419.15</v>
      </c>
      <c r="D431" s="38">
        <v>417.06666666666661</v>
      </c>
      <c r="E431" s="38">
        <v>411.18333333333322</v>
      </c>
      <c r="F431" s="38">
        <v>403.21666666666664</v>
      </c>
      <c r="G431" s="38">
        <v>397.33333333333326</v>
      </c>
      <c r="H431" s="38">
        <v>425.03333333333319</v>
      </c>
      <c r="I431" s="38">
        <v>430.91666666666663</v>
      </c>
      <c r="J431" s="38">
        <v>438.88333333333316</v>
      </c>
      <c r="K431" s="31">
        <v>422.95</v>
      </c>
      <c r="L431" s="31">
        <v>409.1</v>
      </c>
      <c r="M431" s="31">
        <v>4.8153100000000002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241.6</v>
      </c>
      <c r="D432" s="38">
        <v>242.70000000000002</v>
      </c>
      <c r="E432" s="38">
        <v>237.00000000000003</v>
      </c>
      <c r="F432" s="38">
        <v>232.4</v>
      </c>
      <c r="G432" s="38">
        <v>226.70000000000002</v>
      </c>
      <c r="H432" s="38">
        <v>247.30000000000004</v>
      </c>
      <c r="I432" s="38">
        <v>253.00000000000003</v>
      </c>
      <c r="J432" s="38">
        <v>257.60000000000002</v>
      </c>
      <c r="K432" s="31">
        <v>248.4</v>
      </c>
      <c r="L432" s="31">
        <v>238.1</v>
      </c>
      <c r="M432" s="31">
        <v>11.109439999999999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1138.95</v>
      </c>
      <c r="D433" s="38">
        <v>1135</v>
      </c>
      <c r="E433" s="38">
        <v>1125</v>
      </c>
      <c r="F433" s="38">
        <v>1111.05</v>
      </c>
      <c r="G433" s="38">
        <v>1101.05</v>
      </c>
      <c r="H433" s="38">
        <v>1148.95</v>
      </c>
      <c r="I433" s="38">
        <v>1158.95</v>
      </c>
      <c r="J433" s="38">
        <v>1172.9000000000001</v>
      </c>
      <c r="K433" s="31">
        <v>1145</v>
      </c>
      <c r="L433" s="31">
        <v>1121.05</v>
      </c>
      <c r="M433" s="31">
        <v>35.27805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533.20000000000005</v>
      </c>
      <c r="D434" s="38">
        <v>531.0333333333333</v>
      </c>
      <c r="E434" s="38">
        <v>522.41666666666663</v>
      </c>
      <c r="F434" s="38">
        <v>511.63333333333333</v>
      </c>
      <c r="G434" s="38">
        <v>503.01666666666665</v>
      </c>
      <c r="H434" s="38">
        <v>541.81666666666661</v>
      </c>
      <c r="I434" s="38">
        <v>550.43333333333339</v>
      </c>
      <c r="J434" s="38">
        <v>561.21666666666658</v>
      </c>
      <c r="K434" s="31">
        <v>539.65</v>
      </c>
      <c r="L434" s="31">
        <v>520.25</v>
      </c>
      <c r="M434" s="31">
        <v>6.64391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2578.25</v>
      </c>
      <c r="D435" s="38">
        <v>2572.35</v>
      </c>
      <c r="E435" s="38">
        <v>2546.8999999999996</v>
      </c>
      <c r="F435" s="38">
        <v>2515.5499999999997</v>
      </c>
      <c r="G435" s="38">
        <v>2490.0999999999995</v>
      </c>
      <c r="H435" s="38">
        <v>2603.6999999999998</v>
      </c>
      <c r="I435" s="38">
        <v>2629.1499999999996</v>
      </c>
      <c r="J435" s="38">
        <v>2660.5</v>
      </c>
      <c r="K435" s="31">
        <v>2597.8000000000002</v>
      </c>
      <c r="L435" s="31">
        <v>2541</v>
      </c>
      <c r="M435" s="31">
        <v>0.35353000000000001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1232.3</v>
      </c>
      <c r="D436" s="38">
        <v>1230.7666666666667</v>
      </c>
      <c r="E436" s="38">
        <v>1223.5333333333333</v>
      </c>
      <c r="F436" s="38">
        <v>1214.7666666666667</v>
      </c>
      <c r="G436" s="38">
        <v>1207.5333333333333</v>
      </c>
      <c r="H436" s="38">
        <v>1239.5333333333333</v>
      </c>
      <c r="I436" s="38">
        <v>1246.7666666666664</v>
      </c>
      <c r="J436" s="38">
        <v>1255.5333333333333</v>
      </c>
      <c r="K436" s="31">
        <v>1238</v>
      </c>
      <c r="L436" s="31">
        <v>1222</v>
      </c>
      <c r="M436" s="31">
        <v>2.4843600000000001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365.9</v>
      </c>
      <c r="D437" s="38">
        <v>365.9666666666667</v>
      </c>
      <c r="E437" s="38">
        <v>362.43333333333339</v>
      </c>
      <c r="F437" s="38">
        <v>358.9666666666667</v>
      </c>
      <c r="G437" s="38">
        <v>355.43333333333339</v>
      </c>
      <c r="H437" s="38">
        <v>369.43333333333339</v>
      </c>
      <c r="I437" s="38">
        <v>372.9666666666667</v>
      </c>
      <c r="J437" s="38">
        <v>376.43333333333339</v>
      </c>
      <c r="K437" s="31">
        <v>369.5</v>
      </c>
      <c r="L437" s="31">
        <v>362.5</v>
      </c>
      <c r="M437" s="31">
        <v>1.7415499999999999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410.4</v>
      </c>
      <c r="D438" s="38">
        <v>413.5</v>
      </c>
      <c r="E438" s="38">
        <v>404.7</v>
      </c>
      <c r="F438" s="38">
        <v>399</v>
      </c>
      <c r="G438" s="38">
        <v>390.2</v>
      </c>
      <c r="H438" s="38">
        <v>419.2</v>
      </c>
      <c r="I438" s="38">
        <v>427.99999999999994</v>
      </c>
      <c r="J438" s="38">
        <v>433.7</v>
      </c>
      <c r="K438" s="31">
        <v>422.3</v>
      </c>
      <c r="L438" s="31">
        <v>407.8</v>
      </c>
      <c r="M438" s="31">
        <v>1.73003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3579.2</v>
      </c>
      <c r="D439" s="38">
        <v>3590.2333333333336</v>
      </c>
      <c r="E439" s="38">
        <v>3550.4666666666672</v>
      </c>
      <c r="F439" s="38">
        <v>3521.7333333333336</v>
      </c>
      <c r="G439" s="38">
        <v>3481.9666666666672</v>
      </c>
      <c r="H439" s="38">
        <v>3618.9666666666672</v>
      </c>
      <c r="I439" s="38">
        <v>3658.7333333333336</v>
      </c>
      <c r="J439" s="38">
        <v>3687.4666666666672</v>
      </c>
      <c r="K439" s="31">
        <v>3630</v>
      </c>
      <c r="L439" s="31">
        <v>3561.5</v>
      </c>
      <c r="M439" s="31">
        <v>1.28417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488.95</v>
      </c>
      <c r="D440" s="38">
        <v>489.54999999999995</v>
      </c>
      <c r="E440" s="38">
        <v>485.44999999999993</v>
      </c>
      <c r="F440" s="38">
        <v>481.95</v>
      </c>
      <c r="G440" s="38">
        <v>477.84999999999997</v>
      </c>
      <c r="H440" s="38">
        <v>493.0499999999999</v>
      </c>
      <c r="I440" s="38">
        <v>497.14999999999992</v>
      </c>
      <c r="J440" s="38">
        <v>500.64999999999986</v>
      </c>
      <c r="K440" s="31">
        <v>493.65</v>
      </c>
      <c r="L440" s="31">
        <v>486.05</v>
      </c>
      <c r="M440" s="31">
        <v>1.8312900000000001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18.399999999999999</v>
      </c>
      <c r="D441" s="38">
        <v>18.400000000000002</v>
      </c>
      <c r="E441" s="38">
        <v>18.000000000000004</v>
      </c>
      <c r="F441" s="38">
        <v>17.600000000000001</v>
      </c>
      <c r="G441" s="38">
        <v>17.200000000000003</v>
      </c>
      <c r="H441" s="38">
        <v>18.800000000000004</v>
      </c>
      <c r="I441" s="38">
        <v>19.200000000000003</v>
      </c>
      <c r="J441" s="38">
        <v>19.600000000000005</v>
      </c>
      <c r="K441" s="31">
        <v>18.8</v>
      </c>
      <c r="L441" s="31">
        <v>18</v>
      </c>
      <c r="M441" s="31">
        <v>2411.5165299999999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244.05</v>
      </c>
      <c r="D442" s="38">
        <v>239.26666666666665</v>
      </c>
      <c r="E442" s="38">
        <v>231.5333333333333</v>
      </c>
      <c r="F442" s="38">
        <v>219.01666666666665</v>
      </c>
      <c r="G442" s="38">
        <v>211.2833333333333</v>
      </c>
      <c r="H442" s="38">
        <v>251.7833333333333</v>
      </c>
      <c r="I442" s="38">
        <v>259.51666666666665</v>
      </c>
      <c r="J442" s="38">
        <v>272.0333333333333</v>
      </c>
      <c r="K442" s="31">
        <v>247</v>
      </c>
      <c r="L442" s="31">
        <v>226.75</v>
      </c>
      <c r="M442" s="31">
        <v>20.515180000000001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810.85</v>
      </c>
      <c r="D443" s="38">
        <v>808.6</v>
      </c>
      <c r="E443" s="38">
        <v>802.25</v>
      </c>
      <c r="F443" s="38">
        <v>793.65</v>
      </c>
      <c r="G443" s="38">
        <v>787.3</v>
      </c>
      <c r="H443" s="38">
        <v>817.2</v>
      </c>
      <c r="I443" s="38">
        <v>823.55000000000018</v>
      </c>
      <c r="J443" s="38">
        <v>832.15000000000009</v>
      </c>
      <c r="K443" s="31">
        <v>814.95</v>
      </c>
      <c r="L443" s="31">
        <v>800</v>
      </c>
      <c r="M443" s="31">
        <v>2.3948999999999998</v>
      </c>
      <c r="N443" s="1"/>
      <c r="O443" s="1"/>
    </row>
    <row r="444" spans="1:15" ht="12.75" customHeight="1">
      <c r="A444" s="33">
        <v>434</v>
      </c>
      <c r="B444" s="58" t="s">
        <v>878</v>
      </c>
      <c r="C444" s="31">
        <v>450.7</v>
      </c>
      <c r="D444" s="38">
        <v>450.56666666666666</v>
      </c>
      <c r="E444" s="38">
        <v>447.13333333333333</v>
      </c>
      <c r="F444" s="38">
        <v>443.56666666666666</v>
      </c>
      <c r="G444" s="38">
        <v>440.13333333333333</v>
      </c>
      <c r="H444" s="38">
        <v>454.13333333333333</v>
      </c>
      <c r="I444" s="38">
        <v>457.56666666666661</v>
      </c>
      <c r="J444" s="38">
        <v>461.13333333333333</v>
      </c>
      <c r="K444" s="31">
        <v>454</v>
      </c>
      <c r="L444" s="31">
        <v>447</v>
      </c>
      <c r="M444" s="31">
        <v>2.8907600000000002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1161.1500000000001</v>
      </c>
      <c r="D445" s="38">
        <v>1168.6666666666667</v>
      </c>
      <c r="E445" s="38">
        <v>1146.8833333333334</v>
      </c>
      <c r="F445" s="38">
        <v>1132.6166666666668</v>
      </c>
      <c r="G445" s="38">
        <v>1110.8333333333335</v>
      </c>
      <c r="H445" s="38">
        <v>1182.9333333333334</v>
      </c>
      <c r="I445" s="38">
        <v>1204.7166666666667</v>
      </c>
      <c r="J445" s="38">
        <v>1218.9833333333333</v>
      </c>
      <c r="K445" s="31">
        <v>1190.45</v>
      </c>
      <c r="L445" s="31">
        <v>1154.4000000000001</v>
      </c>
      <c r="M445" s="31">
        <v>3.8916200000000001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1047.45</v>
      </c>
      <c r="D446" s="38">
        <v>1049.5166666666667</v>
      </c>
      <c r="E446" s="38">
        <v>1040.2333333333333</v>
      </c>
      <c r="F446" s="38">
        <v>1033.0166666666667</v>
      </c>
      <c r="G446" s="38">
        <v>1023.7333333333333</v>
      </c>
      <c r="H446" s="38">
        <v>1056.7333333333333</v>
      </c>
      <c r="I446" s="38">
        <v>1066.0166666666667</v>
      </c>
      <c r="J446" s="38">
        <v>1073.2333333333333</v>
      </c>
      <c r="K446" s="31">
        <v>1058.8</v>
      </c>
      <c r="L446" s="31">
        <v>1042.3</v>
      </c>
      <c r="M446" s="31">
        <v>9.0544899999999995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1686.3</v>
      </c>
      <c r="D447" s="38">
        <v>1692.9833333333333</v>
      </c>
      <c r="E447" s="38">
        <v>1676.0166666666667</v>
      </c>
      <c r="F447" s="38">
        <v>1665.7333333333333</v>
      </c>
      <c r="G447" s="38">
        <v>1648.7666666666667</v>
      </c>
      <c r="H447" s="38">
        <v>1703.2666666666667</v>
      </c>
      <c r="I447" s="38">
        <v>1720.2333333333333</v>
      </c>
      <c r="J447" s="38">
        <v>1730.5166666666667</v>
      </c>
      <c r="K447" s="31">
        <v>1709.95</v>
      </c>
      <c r="L447" s="31">
        <v>1682.7</v>
      </c>
      <c r="M447" s="31">
        <v>5.1769800000000004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3443.55</v>
      </c>
      <c r="D448" s="38">
        <v>3438.6</v>
      </c>
      <c r="E448" s="38">
        <v>3406.2</v>
      </c>
      <c r="F448" s="38">
        <v>3368.85</v>
      </c>
      <c r="G448" s="38">
        <v>3336.45</v>
      </c>
      <c r="H448" s="38">
        <v>3475.95</v>
      </c>
      <c r="I448" s="38">
        <v>3508.3500000000004</v>
      </c>
      <c r="J448" s="38">
        <v>3545.7</v>
      </c>
      <c r="K448" s="31">
        <v>3471</v>
      </c>
      <c r="L448" s="31">
        <v>3401.25</v>
      </c>
      <c r="M448" s="31">
        <v>22.484929999999999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834.8</v>
      </c>
      <c r="D449" s="38">
        <v>836.23333333333323</v>
      </c>
      <c r="E449" s="38">
        <v>830.86666666666645</v>
      </c>
      <c r="F449" s="38">
        <v>826.93333333333317</v>
      </c>
      <c r="G449" s="38">
        <v>821.56666666666638</v>
      </c>
      <c r="H449" s="38">
        <v>840.16666666666652</v>
      </c>
      <c r="I449" s="38">
        <v>845.5333333333333</v>
      </c>
      <c r="J449" s="38">
        <v>849.46666666666658</v>
      </c>
      <c r="K449" s="31">
        <v>841.6</v>
      </c>
      <c r="L449" s="31">
        <v>832.3</v>
      </c>
      <c r="M449" s="31">
        <v>8.8758199999999992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7182.45</v>
      </c>
      <c r="D450" s="38">
        <v>7189.75</v>
      </c>
      <c r="E450" s="38">
        <v>7162.5</v>
      </c>
      <c r="F450" s="38">
        <v>7142.55</v>
      </c>
      <c r="G450" s="38">
        <v>7115.3</v>
      </c>
      <c r="H450" s="38">
        <v>7209.7</v>
      </c>
      <c r="I450" s="38">
        <v>7236.95</v>
      </c>
      <c r="J450" s="38">
        <v>7256.9</v>
      </c>
      <c r="K450" s="31">
        <v>7217</v>
      </c>
      <c r="L450" s="31">
        <v>7169.8</v>
      </c>
      <c r="M450" s="31">
        <v>0.76182000000000005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2503.1</v>
      </c>
      <c r="D451" s="38">
        <v>2500</v>
      </c>
      <c r="E451" s="38">
        <v>2475</v>
      </c>
      <c r="F451" s="38">
        <v>2446.9</v>
      </c>
      <c r="G451" s="38">
        <v>2421.9</v>
      </c>
      <c r="H451" s="38">
        <v>2528.1</v>
      </c>
      <c r="I451" s="38">
        <v>2553.1</v>
      </c>
      <c r="J451" s="38">
        <v>2581.1999999999998</v>
      </c>
      <c r="K451" s="31">
        <v>2525</v>
      </c>
      <c r="L451" s="31">
        <v>2471.9</v>
      </c>
      <c r="M451" s="31">
        <v>0.36736000000000002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401.8</v>
      </c>
      <c r="D452" s="38">
        <v>402.8</v>
      </c>
      <c r="E452" s="38">
        <v>398.8</v>
      </c>
      <c r="F452" s="38">
        <v>395.8</v>
      </c>
      <c r="G452" s="38">
        <v>391.8</v>
      </c>
      <c r="H452" s="38">
        <v>405.8</v>
      </c>
      <c r="I452" s="38">
        <v>409.8</v>
      </c>
      <c r="J452" s="38">
        <v>412.8</v>
      </c>
      <c r="K452" s="31">
        <v>406.8</v>
      </c>
      <c r="L452" s="31">
        <v>399.8</v>
      </c>
      <c r="M452" s="31">
        <v>19.641829999999999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615</v>
      </c>
      <c r="D453" s="38">
        <v>617.76666666666665</v>
      </c>
      <c r="E453" s="38">
        <v>610.5333333333333</v>
      </c>
      <c r="F453" s="38">
        <v>606.06666666666661</v>
      </c>
      <c r="G453" s="38">
        <v>598.83333333333326</v>
      </c>
      <c r="H453" s="38">
        <v>622.23333333333335</v>
      </c>
      <c r="I453" s="38">
        <v>629.4666666666667</v>
      </c>
      <c r="J453" s="38">
        <v>633.93333333333339</v>
      </c>
      <c r="K453" s="31">
        <v>625</v>
      </c>
      <c r="L453" s="31">
        <v>613.29999999999995</v>
      </c>
      <c r="M453" s="31">
        <v>118.06739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235.65</v>
      </c>
      <c r="D454" s="38">
        <v>235.83333333333334</v>
      </c>
      <c r="E454" s="38">
        <v>234.31666666666669</v>
      </c>
      <c r="F454" s="38">
        <v>232.98333333333335</v>
      </c>
      <c r="G454" s="38">
        <v>231.4666666666667</v>
      </c>
      <c r="H454" s="38">
        <v>237.16666666666669</v>
      </c>
      <c r="I454" s="38">
        <v>238.68333333333334</v>
      </c>
      <c r="J454" s="38">
        <v>240.01666666666668</v>
      </c>
      <c r="K454" s="31">
        <v>237.35</v>
      </c>
      <c r="L454" s="31">
        <v>234.5</v>
      </c>
      <c r="M454" s="31">
        <v>77.103030000000004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119</v>
      </c>
      <c r="D455" s="38">
        <v>118.91666666666667</v>
      </c>
      <c r="E455" s="38">
        <v>118.08333333333334</v>
      </c>
      <c r="F455" s="38">
        <v>117.16666666666667</v>
      </c>
      <c r="G455" s="38">
        <v>116.33333333333334</v>
      </c>
      <c r="H455" s="38">
        <v>119.83333333333334</v>
      </c>
      <c r="I455" s="38">
        <v>120.66666666666669</v>
      </c>
      <c r="J455" s="38">
        <v>121.58333333333334</v>
      </c>
      <c r="K455" s="31">
        <v>119.75</v>
      </c>
      <c r="L455" s="31">
        <v>118</v>
      </c>
      <c r="M455" s="31">
        <v>223.03966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79.650000000000006</v>
      </c>
      <c r="D456" s="38">
        <v>79.683333333333337</v>
      </c>
      <c r="E456" s="38">
        <v>78.666666666666671</v>
      </c>
      <c r="F456" s="38">
        <v>77.683333333333337</v>
      </c>
      <c r="G456" s="38">
        <v>76.666666666666671</v>
      </c>
      <c r="H456" s="38">
        <v>80.666666666666671</v>
      </c>
      <c r="I456" s="38">
        <v>81.683333333333323</v>
      </c>
      <c r="J456" s="38">
        <v>82.666666666666671</v>
      </c>
      <c r="K456" s="31">
        <v>80.7</v>
      </c>
      <c r="L456" s="31">
        <v>78.7</v>
      </c>
      <c r="M456" s="31">
        <v>35.129930000000002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1525</v>
      </c>
      <c r="D457" s="38">
        <v>1537.8</v>
      </c>
      <c r="E457" s="38">
        <v>1492.3999999999999</v>
      </c>
      <c r="F457" s="38">
        <v>1459.8</v>
      </c>
      <c r="G457" s="38">
        <v>1414.3999999999999</v>
      </c>
      <c r="H457" s="38">
        <v>1570.3999999999999</v>
      </c>
      <c r="I457" s="38">
        <v>1615.8</v>
      </c>
      <c r="J457" s="38">
        <v>1648.3999999999999</v>
      </c>
      <c r="K457" s="31">
        <v>1583.2</v>
      </c>
      <c r="L457" s="31">
        <v>1505.2</v>
      </c>
      <c r="M457" s="31">
        <v>1.08039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431.7</v>
      </c>
      <c r="D458" s="38">
        <v>433.5333333333333</v>
      </c>
      <c r="E458" s="38">
        <v>427.31666666666661</v>
      </c>
      <c r="F458" s="38">
        <v>422.93333333333328</v>
      </c>
      <c r="G458" s="38">
        <v>416.71666666666658</v>
      </c>
      <c r="H458" s="38">
        <v>437.91666666666663</v>
      </c>
      <c r="I458" s="38">
        <v>444.13333333333333</v>
      </c>
      <c r="J458" s="38">
        <v>448.51666666666665</v>
      </c>
      <c r="K458" s="31">
        <v>439.75</v>
      </c>
      <c r="L458" s="31">
        <v>429.15</v>
      </c>
      <c r="M458" s="31">
        <v>1.35165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2372.5</v>
      </c>
      <c r="D459" s="38">
        <v>2363.5</v>
      </c>
      <c r="E459" s="38">
        <v>2345.15</v>
      </c>
      <c r="F459" s="38">
        <v>2317.8000000000002</v>
      </c>
      <c r="G459" s="38">
        <v>2299.4500000000003</v>
      </c>
      <c r="H459" s="38">
        <v>2390.85</v>
      </c>
      <c r="I459" s="38">
        <v>2409.2000000000003</v>
      </c>
      <c r="J459" s="38">
        <v>2436.5499999999997</v>
      </c>
      <c r="K459" s="31">
        <v>2381.85</v>
      </c>
      <c r="L459" s="31">
        <v>2336.15</v>
      </c>
      <c r="M459" s="31">
        <v>0.27675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1175.2</v>
      </c>
      <c r="D460" s="38">
        <v>1166.6166666666668</v>
      </c>
      <c r="E460" s="38">
        <v>1151.3833333333337</v>
      </c>
      <c r="F460" s="38">
        <v>1127.5666666666668</v>
      </c>
      <c r="G460" s="38">
        <v>1112.3333333333337</v>
      </c>
      <c r="H460" s="38">
        <v>1190.4333333333336</v>
      </c>
      <c r="I460" s="38">
        <v>1205.6666666666667</v>
      </c>
      <c r="J460" s="38">
        <v>1229.4833333333336</v>
      </c>
      <c r="K460" s="31">
        <v>1181.8499999999999</v>
      </c>
      <c r="L460" s="31">
        <v>1142.8</v>
      </c>
      <c r="M460" s="31">
        <v>35.805059999999997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809.9</v>
      </c>
      <c r="D461" s="38">
        <v>813.81666666666661</v>
      </c>
      <c r="E461" s="38">
        <v>800.63333333333321</v>
      </c>
      <c r="F461" s="38">
        <v>791.36666666666656</v>
      </c>
      <c r="G461" s="38">
        <v>778.18333333333317</v>
      </c>
      <c r="H461" s="38">
        <v>823.08333333333326</v>
      </c>
      <c r="I461" s="38">
        <v>836.26666666666665</v>
      </c>
      <c r="J461" s="38">
        <v>845.5333333333333</v>
      </c>
      <c r="K461" s="31">
        <v>827</v>
      </c>
      <c r="L461" s="31">
        <v>804.55</v>
      </c>
      <c r="M461" s="31">
        <v>4.29549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126.05</v>
      </c>
      <c r="D462" s="38">
        <v>126</v>
      </c>
      <c r="E462" s="38">
        <v>122.94999999999999</v>
      </c>
      <c r="F462" s="38">
        <v>119.85</v>
      </c>
      <c r="G462" s="38">
        <v>116.79999999999998</v>
      </c>
      <c r="H462" s="38">
        <v>129.1</v>
      </c>
      <c r="I462" s="38">
        <v>132.15</v>
      </c>
      <c r="J462" s="38">
        <v>135.25</v>
      </c>
      <c r="K462" s="31">
        <v>129.05000000000001</v>
      </c>
      <c r="L462" s="31">
        <v>122.9</v>
      </c>
      <c r="M462" s="31">
        <v>16.627939999999999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876.6</v>
      </c>
      <c r="D463" s="38">
        <v>871.29999999999984</v>
      </c>
      <c r="E463" s="38">
        <v>860.59999999999968</v>
      </c>
      <c r="F463" s="38">
        <v>844.5999999999998</v>
      </c>
      <c r="G463" s="38">
        <v>833.89999999999964</v>
      </c>
      <c r="H463" s="38">
        <v>887.29999999999973</v>
      </c>
      <c r="I463" s="38">
        <v>897.99999999999977</v>
      </c>
      <c r="J463" s="38">
        <v>913.99999999999977</v>
      </c>
      <c r="K463" s="31">
        <v>882</v>
      </c>
      <c r="L463" s="31">
        <v>855.3</v>
      </c>
      <c r="M463" s="31">
        <v>6.9281600000000001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2518.9</v>
      </c>
      <c r="D464" s="38">
        <v>2529.7166666666667</v>
      </c>
      <c r="E464" s="38">
        <v>2489.1833333333334</v>
      </c>
      <c r="F464" s="38">
        <v>2459.4666666666667</v>
      </c>
      <c r="G464" s="38">
        <v>2418.9333333333334</v>
      </c>
      <c r="H464" s="38">
        <v>2559.4333333333334</v>
      </c>
      <c r="I464" s="38">
        <v>2599.9666666666672</v>
      </c>
      <c r="J464" s="38">
        <v>2629.6833333333334</v>
      </c>
      <c r="K464" s="31">
        <v>2570.25</v>
      </c>
      <c r="L464" s="31">
        <v>2500</v>
      </c>
      <c r="M464" s="31">
        <v>0.35811999999999999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3391.75</v>
      </c>
      <c r="D465" s="38">
        <v>3412.2833333333333</v>
      </c>
      <c r="E465" s="38">
        <v>3354.5166666666664</v>
      </c>
      <c r="F465" s="38">
        <v>3317.2833333333333</v>
      </c>
      <c r="G465" s="38">
        <v>3259.5166666666664</v>
      </c>
      <c r="H465" s="38">
        <v>3449.5166666666664</v>
      </c>
      <c r="I465" s="38">
        <v>3507.2833333333338</v>
      </c>
      <c r="J465" s="38">
        <v>3544.5166666666664</v>
      </c>
      <c r="K465" s="31">
        <v>3470.05</v>
      </c>
      <c r="L465" s="31">
        <v>3375.05</v>
      </c>
      <c r="M465" s="31">
        <v>0.23524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2904.4</v>
      </c>
      <c r="D466" s="38">
        <v>2912.7333333333336</v>
      </c>
      <c r="E466" s="38">
        <v>2889.666666666667</v>
      </c>
      <c r="F466" s="38">
        <v>2874.9333333333334</v>
      </c>
      <c r="G466" s="38">
        <v>2851.8666666666668</v>
      </c>
      <c r="H466" s="38">
        <v>2927.4666666666672</v>
      </c>
      <c r="I466" s="38">
        <v>2950.5333333333338</v>
      </c>
      <c r="J466" s="38">
        <v>2965.2666666666673</v>
      </c>
      <c r="K466" s="31">
        <v>2935.8</v>
      </c>
      <c r="L466" s="31">
        <v>2898</v>
      </c>
      <c r="M466" s="31">
        <v>7.0933400000000004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2062.15</v>
      </c>
      <c r="D467" s="38">
        <v>2049.2166666666667</v>
      </c>
      <c r="E467" s="38">
        <v>2017.4333333333334</v>
      </c>
      <c r="F467" s="38">
        <v>1972.7166666666667</v>
      </c>
      <c r="G467" s="38">
        <v>1940.9333333333334</v>
      </c>
      <c r="H467" s="38">
        <v>2093.9333333333334</v>
      </c>
      <c r="I467" s="38">
        <v>2125.7166666666672</v>
      </c>
      <c r="J467" s="38">
        <v>2170.4333333333334</v>
      </c>
      <c r="K467" s="31">
        <v>2081</v>
      </c>
      <c r="L467" s="31">
        <v>2004.5</v>
      </c>
      <c r="M467" s="31">
        <v>8.17028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666</v>
      </c>
      <c r="D468" s="38">
        <v>669.44999999999993</v>
      </c>
      <c r="E468" s="38">
        <v>657.89999999999986</v>
      </c>
      <c r="F468" s="38">
        <v>649.79999999999995</v>
      </c>
      <c r="G468" s="38">
        <v>638.24999999999989</v>
      </c>
      <c r="H468" s="38">
        <v>677.54999999999984</v>
      </c>
      <c r="I468" s="38">
        <v>689.0999999999998</v>
      </c>
      <c r="J468" s="38">
        <v>697.19999999999982</v>
      </c>
      <c r="K468" s="31">
        <v>681</v>
      </c>
      <c r="L468" s="31">
        <v>661.35</v>
      </c>
      <c r="M468" s="31">
        <v>2.7395399999999999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761.15</v>
      </c>
      <c r="D469" s="38">
        <v>762.66666666666663</v>
      </c>
      <c r="E469" s="38">
        <v>756.48333333333323</v>
      </c>
      <c r="F469" s="38">
        <v>751.81666666666661</v>
      </c>
      <c r="G469" s="38">
        <v>745.63333333333321</v>
      </c>
      <c r="H469" s="38">
        <v>767.33333333333326</v>
      </c>
      <c r="I469" s="38">
        <v>773.51666666666665</v>
      </c>
      <c r="J469" s="38">
        <v>778.18333333333328</v>
      </c>
      <c r="K469" s="31">
        <v>768.85</v>
      </c>
      <c r="L469" s="31">
        <v>758</v>
      </c>
      <c r="M469" s="31">
        <v>0.26112000000000002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1700.95</v>
      </c>
      <c r="D470" s="38">
        <v>1703</v>
      </c>
      <c r="E470" s="38">
        <v>1687.95</v>
      </c>
      <c r="F470" s="38">
        <v>1674.95</v>
      </c>
      <c r="G470" s="38">
        <v>1659.9</v>
      </c>
      <c r="H470" s="38">
        <v>1716</v>
      </c>
      <c r="I470" s="38">
        <v>1731.0500000000002</v>
      </c>
      <c r="J470" s="38">
        <v>1744.05</v>
      </c>
      <c r="K470" s="31">
        <v>1718.05</v>
      </c>
      <c r="L470" s="31">
        <v>1690</v>
      </c>
      <c r="M470" s="31">
        <v>3.9690799999999999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31.9</v>
      </c>
      <c r="D471" s="38">
        <v>31.933333333333337</v>
      </c>
      <c r="E471" s="38">
        <v>31.616666666666674</v>
      </c>
      <c r="F471" s="38">
        <v>31.333333333333336</v>
      </c>
      <c r="G471" s="38">
        <v>31.016666666666673</v>
      </c>
      <c r="H471" s="38">
        <v>32.216666666666676</v>
      </c>
      <c r="I471" s="38">
        <v>32.533333333333339</v>
      </c>
      <c r="J471" s="38">
        <v>32.816666666666677</v>
      </c>
      <c r="K471" s="31">
        <v>32.25</v>
      </c>
      <c r="L471" s="31">
        <v>31.65</v>
      </c>
      <c r="M471" s="31">
        <v>49.982990000000001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304.75</v>
      </c>
      <c r="D472" s="38">
        <v>304.40000000000003</v>
      </c>
      <c r="E472" s="38">
        <v>300.80000000000007</v>
      </c>
      <c r="F472" s="38">
        <v>296.85000000000002</v>
      </c>
      <c r="G472" s="38">
        <v>293.25000000000006</v>
      </c>
      <c r="H472" s="38">
        <v>308.35000000000008</v>
      </c>
      <c r="I472" s="38">
        <v>311.9500000000001</v>
      </c>
      <c r="J472" s="38">
        <v>315.90000000000009</v>
      </c>
      <c r="K472" s="31">
        <v>308</v>
      </c>
      <c r="L472" s="31">
        <v>300.45</v>
      </c>
      <c r="M472" s="31">
        <v>10.57804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396.7</v>
      </c>
      <c r="D473" s="38">
        <v>398.33333333333331</v>
      </c>
      <c r="E473" s="38">
        <v>393.46666666666664</v>
      </c>
      <c r="F473" s="38">
        <v>390.23333333333335</v>
      </c>
      <c r="G473" s="38">
        <v>385.36666666666667</v>
      </c>
      <c r="H473" s="38">
        <v>401.56666666666661</v>
      </c>
      <c r="I473" s="38">
        <v>406.43333333333328</v>
      </c>
      <c r="J473" s="38">
        <v>409.66666666666657</v>
      </c>
      <c r="K473" s="31">
        <v>403.2</v>
      </c>
      <c r="L473" s="31">
        <v>395.1</v>
      </c>
      <c r="M473" s="31">
        <v>2.9831300000000001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790.2</v>
      </c>
      <c r="D474" s="38">
        <v>788.2833333333333</v>
      </c>
      <c r="E474" s="38">
        <v>781.76666666666665</v>
      </c>
      <c r="F474" s="38">
        <v>773.33333333333337</v>
      </c>
      <c r="G474" s="38">
        <v>766.81666666666672</v>
      </c>
      <c r="H474" s="38">
        <v>796.71666666666658</v>
      </c>
      <c r="I474" s="38">
        <v>803.23333333333323</v>
      </c>
      <c r="J474" s="38">
        <v>811.66666666666652</v>
      </c>
      <c r="K474" s="31">
        <v>794.8</v>
      </c>
      <c r="L474" s="31">
        <v>779.85</v>
      </c>
      <c r="M474" s="31">
        <v>0.37374000000000002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3102.45</v>
      </c>
      <c r="D475" s="38">
        <v>3089.85</v>
      </c>
      <c r="E475" s="38">
        <v>3017.7</v>
      </c>
      <c r="F475" s="38">
        <v>2932.95</v>
      </c>
      <c r="G475" s="38">
        <v>2860.7999999999997</v>
      </c>
      <c r="H475" s="38">
        <v>3174.6</v>
      </c>
      <c r="I475" s="38">
        <v>3246.7500000000005</v>
      </c>
      <c r="J475" s="38">
        <v>3331.5</v>
      </c>
      <c r="K475" s="31">
        <v>3162</v>
      </c>
      <c r="L475" s="31">
        <v>3005.1</v>
      </c>
      <c r="M475" s="31">
        <v>2.1248999999999998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39.299999999999997</v>
      </c>
      <c r="D476" s="38">
        <v>39.483333333333327</v>
      </c>
      <c r="E476" s="38">
        <v>38.816666666666656</v>
      </c>
      <c r="F476" s="38">
        <v>38.333333333333329</v>
      </c>
      <c r="G476" s="38">
        <v>37.666666666666657</v>
      </c>
      <c r="H476" s="38">
        <v>39.966666666666654</v>
      </c>
      <c r="I476" s="38">
        <v>40.633333333333326</v>
      </c>
      <c r="J476" s="38">
        <v>41.116666666666653</v>
      </c>
      <c r="K476" s="31">
        <v>40.15</v>
      </c>
      <c r="L476" s="31">
        <v>39</v>
      </c>
      <c r="M476" s="31">
        <v>50.935369999999999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1358.8</v>
      </c>
      <c r="D477" s="38">
        <v>1363.3999999999999</v>
      </c>
      <c r="E477" s="38">
        <v>1341.8499999999997</v>
      </c>
      <c r="F477" s="38">
        <v>1324.8999999999999</v>
      </c>
      <c r="G477" s="38">
        <v>1303.3499999999997</v>
      </c>
      <c r="H477" s="38">
        <v>1380.3499999999997</v>
      </c>
      <c r="I477" s="38">
        <v>1401.8999999999999</v>
      </c>
      <c r="J477" s="38">
        <v>1418.8499999999997</v>
      </c>
      <c r="K477" s="31">
        <v>1384.95</v>
      </c>
      <c r="L477" s="31">
        <v>1346.45</v>
      </c>
      <c r="M477" s="31">
        <v>5.3933299999999997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27.65</v>
      </c>
      <c r="D478" s="38">
        <v>27.7</v>
      </c>
      <c r="E478" s="38">
        <v>27.45</v>
      </c>
      <c r="F478" s="38">
        <v>27.25</v>
      </c>
      <c r="G478" s="38">
        <v>27</v>
      </c>
      <c r="H478" s="38">
        <v>27.9</v>
      </c>
      <c r="I478" s="38">
        <v>28.15</v>
      </c>
      <c r="J478" s="38">
        <v>28.349999999999998</v>
      </c>
      <c r="K478" s="31">
        <v>27.95</v>
      </c>
      <c r="L478" s="31">
        <v>27.5</v>
      </c>
      <c r="M478" s="31">
        <v>55.213360000000002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421.85</v>
      </c>
      <c r="D479" s="38">
        <v>423.48333333333335</v>
      </c>
      <c r="E479" s="38">
        <v>418.41666666666669</v>
      </c>
      <c r="F479" s="38">
        <v>414.98333333333335</v>
      </c>
      <c r="G479" s="38">
        <v>409.91666666666669</v>
      </c>
      <c r="H479" s="38">
        <v>426.91666666666669</v>
      </c>
      <c r="I479" s="38">
        <v>431.98333333333329</v>
      </c>
      <c r="J479" s="38">
        <v>435.41666666666669</v>
      </c>
      <c r="K479" s="31">
        <v>428.55</v>
      </c>
      <c r="L479" s="31">
        <v>420.05</v>
      </c>
      <c r="M479" s="31">
        <v>1.1191899999999999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8158.15</v>
      </c>
      <c r="D480" s="38">
        <v>8179.583333333333</v>
      </c>
      <c r="E480" s="38">
        <v>8127.3166666666657</v>
      </c>
      <c r="F480" s="38">
        <v>8096.4833333333327</v>
      </c>
      <c r="G480" s="38">
        <v>8044.2166666666653</v>
      </c>
      <c r="H480" s="38">
        <v>8210.4166666666661</v>
      </c>
      <c r="I480" s="38">
        <v>8262.6833333333343</v>
      </c>
      <c r="J480" s="38">
        <v>8293.5166666666664</v>
      </c>
      <c r="K480" s="31">
        <v>8231.85</v>
      </c>
      <c r="L480" s="31">
        <v>8148.75</v>
      </c>
      <c r="M480" s="31">
        <v>2.48048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88.15</v>
      </c>
      <c r="D481" s="38">
        <v>88</v>
      </c>
      <c r="E481" s="38">
        <v>87.35</v>
      </c>
      <c r="F481" s="38">
        <v>86.55</v>
      </c>
      <c r="G481" s="38">
        <v>85.899999999999991</v>
      </c>
      <c r="H481" s="38">
        <v>88.8</v>
      </c>
      <c r="I481" s="38">
        <v>89.45</v>
      </c>
      <c r="J481" s="38">
        <v>90.25</v>
      </c>
      <c r="K481" s="31">
        <v>88.65</v>
      </c>
      <c r="L481" s="31">
        <v>87.2</v>
      </c>
      <c r="M481" s="31">
        <v>80.985560000000007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1580</v>
      </c>
      <c r="D482" s="38">
        <v>1575.9666666666665</v>
      </c>
      <c r="E482" s="38">
        <v>1568.0333333333328</v>
      </c>
      <c r="F482" s="38">
        <v>1556.0666666666664</v>
      </c>
      <c r="G482" s="38">
        <v>1548.1333333333328</v>
      </c>
      <c r="H482" s="38">
        <v>1587.9333333333329</v>
      </c>
      <c r="I482" s="38">
        <v>1595.8666666666668</v>
      </c>
      <c r="J482" s="38">
        <v>1607.833333333333</v>
      </c>
      <c r="K482" s="31">
        <v>1583.9</v>
      </c>
      <c r="L482" s="31">
        <v>1564</v>
      </c>
      <c r="M482" s="31">
        <v>3.2022900000000001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1005.95</v>
      </c>
      <c r="D483" s="38">
        <v>1003.8000000000001</v>
      </c>
      <c r="E483" s="38">
        <v>998.60000000000014</v>
      </c>
      <c r="F483" s="38">
        <v>991.25000000000011</v>
      </c>
      <c r="G483" s="38">
        <v>986.05000000000018</v>
      </c>
      <c r="H483" s="38">
        <v>1011.1500000000001</v>
      </c>
      <c r="I483" s="38">
        <v>1016.3500000000001</v>
      </c>
      <c r="J483" s="31">
        <v>1023.7</v>
      </c>
      <c r="K483" s="31">
        <v>1009</v>
      </c>
      <c r="L483" s="31">
        <v>996.45</v>
      </c>
      <c r="M483" s="58">
        <v>3.82504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574.35</v>
      </c>
      <c r="D484" s="38">
        <v>576.33333333333337</v>
      </c>
      <c r="E484" s="38">
        <v>568.16666666666674</v>
      </c>
      <c r="F484" s="38">
        <v>561.98333333333335</v>
      </c>
      <c r="G484" s="38">
        <v>553.81666666666672</v>
      </c>
      <c r="H484" s="38">
        <v>582.51666666666677</v>
      </c>
      <c r="I484" s="38">
        <v>590.68333333333351</v>
      </c>
      <c r="J484" s="31">
        <v>596.86666666666679</v>
      </c>
      <c r="K484" s="31">
        <v>584.5</v>
      </c>
      <c r="L484" s="31">
        <v>570.15</v>
      </c>
      <c r="M484" s="58">
        <v>5.4066599999999996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603.35</v>
      </c>
      <c r="D485" s="38">
        <v>603.7166666666667</v>
      </c>
      <c r="E485" s="38">
        <v>600.08333333333337</v>
      </c>
      <c r="F485" s="38">
        <v>596.81666666666672</v>
      </c>
      <c r="G485" s="38">
        <v>593.18333333333339</v>
      </c>
      <c r="H485" s="38">
        <v>606.98333333333335</v>
      </c>
      <c r="I485" s="38">
        <v>610.61666666666656</v>
      </c>
      <c r="J485" s="38">
        <v>613.88333333333333</v>
      </c>
      <c r="K485" s="31">
        <v>607.35</v>
      </c>
      <c r="L485" s="31">
        <v>600.45000000000005</v>
      </c>
      <c r="M485" s="31">
        <v>16.983609999999999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779.9</v>
      </c>
      <c r="D486" s="38">
        <v>783.69999999999993</v>
      </c>
      <c r="E486" s="38">
        <v>773.44999999999982</v>
      </c>
      <c r="F486" s="38">
        <v>766.99999999999989</v>
      </c>
      <c r="G486" s="38">
        <v>756.74999999999977</v>
      </c>
      <c r="H486" s="38">
        <v>790.14999999999986</v>
      </c>
      <c r="I486" s="38">
        <v>800.40000000000009</v>
      </c>
      <c r="J486" s="31">
        <v>806.84999999999991</v>
      </c>
      <c r="K486" s="31">
        <v>793.95</v>
      </c>
      <c r="L486" s="31">
        <v>777.25</v>
      </c>
      <c r="M486" s="58">
        <v>0.68284999999999996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584.95000000000005</v>
      </c>
      <c r="D487" s="38">
        <v>588.4666666666667</v>
      </c>
      <c r="E487" s="38">
        <v>572.48333333333335</v>
      </c>
      <c r="F487" s="38">
        <v>560.01666666666665</v>
      </c>
      <c r="G487" s="38">
        <v>544.0333333333333</v>
      </c>
      <c r="H487" s="38">
        <v>600.93333333333339</v>
      </c>
      <c r="I487" s="38">
        <v>616.91666666666674</v>
      </c>
      <c r="J487" s="38">
        <v>629.38333333333344</v>
      </c>
      <c r="K487" s="31">
        <v>604.45000000000005</v>
      </c>
      <c r="L487" s="31">
        <v>576</v>
      </c>
      <c r="M487" s="31">
        <v>18.226500000000001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385.9</v>
      </c>
      <c r="D488" s="38">
        <v>382.63333333333338</v>
      </c>
      <c r="E488" s="38">
        <v>373.26666666666677</v>
      </c>
      <c r="F488" s="38">
        <v>360.63333333333338</v>
      </c>
      <c r="G488" s="38">
        <v>351.26666666666677</v>
      </c>
      <c r="H488" s="38">
        <v>395.26666666666677</v>
      </c>
      <c r="I488" s="38">
        <v>404.63333333333344</v>
      </c>
      <c r="J488" s="38">
        <v>417.26666666666677</v>
      </c>
      <c r="K488" s="31">
        <v>392</v>
      </c>
      <c r="L488" s="31">
        <v>370</v>
      </c>
      <c r="M488" s="31">
        <v>11.997769999999999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347.6</v>
      </c>
      <c r="D489" s="38">
        <v>346.76666666666665</v>
      </c>
      <c r="E489" s="38">
        <v>338.83333333333331</v>
      </c>
      <c r="F489" s="38">
        <v>330.06666666666666</v>
      </c>
      <c r="G489" s="38">
        <v>322.13333333333333</v>
      </c>
      <c r="H489" s="38">
        <v>355.5333333333333</v>
      </c>
      <c r="I489" s="38">
        <v>363.4666666666667</v>
      </c>
      <c r="J489" s="38">
        <v>372.23333333333329</v>
      </c>
      <c r="K489" s="31">
        <v>354.7</v>
      </c>
      <c r="L489" s="31">
        <v>338</v>
      </c>
      <c r="M489" s="31">
        <v>4.12819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336.45</v>
      </c>
      <c r="D490" s="38">
        <v>339.0333333333333</v>
      </c>
      <c r="E490" s="38">
        <v>332.46666666666658</v>
      </c>
      <c r="F490" s="38">
        <v>328.48333333333329</v>
      </c>
      <c r="G490" s="38">
        <v>321.91666666666657</v>
      </c>
      <c r="H490" s="38">
        <v>343.01666666666659</v>
      </c>
      <c r="I490" s="38">
        <v>349.58333333333331</v>
      </c>
      <c r="J490" s="38">
        <v>353.56666666666661</v>
      </c>
      <c r="K490" s="31">
        <v>345.6</v>
      </c>
      <c r="L490" s="31">
        <v>335.05</v>
      </c>
      <c r="M490" s="31">
        <v>1.0344199999999999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825.3</v>
      </c>
      <c r="D491" s="38">
        <v>828.76666666666677</v>
      </c>
      <c r="E491" s="38">
        <v>818.48333333333358</v>
      </c>
      <c r="F491" s="38">
        <v>811.66666666666686</v>
      </c>
      <c r="G491" s="38">
        <v>801.38333333333367</v>
      </c>
      <c r="H491" s="38">
        <v>835.58333333333348</v>
      </c>
      <c r="I491" s="38">
        <v>845.86666666666656</v>
      </c>
      <c r="J491" s="38">
        <v>852.68333333333339</v>
      </c>
      <c r="K491" s="31">
        <v>839.05</v>
      </c>
      <c r="L491" s="31">
        <v>821.95</v>
      </c>
      <c r="M491" s="31">
        <v>32.81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1274.1500000000001</v>
      </c>
      <c r="D492" s="38">
        <v>1268.1166666666666</v>
      </c>
      <c r="E492" s="38">
        <v>1253.9333333333332</v>
      </c>
      <c r="F492" s="38">
        <v>1233.7166666666667</v>
      </c>
      <c r="G492" s="38">
        <v>1219.5333333333333</v>
      </c>
      <c r="H492" s="38">
        <v>1288.333333333333</v>
      </c>
      <c r="I492" s="38">
        <v>1302.5166666666664</v>
      </c>
      <c r="J492" s="38">
        <v>1322.7333333333329</v>
      </c>
      <c r="K492" s="31">
        <v>1282.3</v>
      </c>
      <c r="L492" s="31">
        <v>1247.9000000000001</v>
      </c>
      <c r="M492" s="31">
        <v>0.87405999999999995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247.05</v>
      </c>
      <c r="D493" s="38">
        <v>249.01666666666665</v>
      </c>
      <c r="E493" s="38">
        <v>243.43333333333331</v>
      </c>
      <c r="F493" s="38">
        <v>239.81666666666666</v>
      </c>
      <c r="G493" s="38">
        <v>234.23333333333332</v>
      </c>
      <c r="H493" s="38">
        <v>252.6333333333333</v>
      </c>
      <c r="I493" s="38">
        <v>258.2166666666667</v>
      </c>
      <c r="J493" s="38">
        <v>261.83333333333326</v>
      </c>
      <c r="K493" s="31">
        <v>254.6</v>
      </c>
      <c r="L493" s="31">
        <v>245.4</v>
      </c>
      <c r="M493" s="31">
        <v>318.76310999999998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284.64999999999998</v>
      </c>
      <c r="D494" s="38">
        <v>283.73333333333335</v>
      </c>
      <c r="E494" s="38">
        <v>282.2166666666667</v>
      </c>
      <c r="F494" s="38">
        <v>279.78333333333336</v>
      </c>
      <c r="G494" s="38">
        <v>278.26666666666671</v>
      </c>
      <c r="H494" s="38">
        <v>286.16666666666669</v>
      </c>
      <c r="I494" s="38">
        <v>287.68333333333334</v>
      </c>
      <c r="J494" s="38">
        <v>290.11666666666667</v>
      </c>
      <c r="K494" s="31">
        <v>285.25</v>
      </c>
      <c r="L494" s="31">
        <v>281.3</v>
      </c>
      <c r="M494" s="31">
        <v>0.78276000000000001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460.5</v>
      </c>
      <c r="D495" s="38">
        <v>460.15000000000003</v>
      </c>
      <c r="E495" s="38">
        <v>447.90000000000009</v>
      </c>
      <c r="F495" s="38">
        <v>435.30000000000007</v>
      </c>
      <c r="G495" s="38">
        <v>423.05000000000013</v>
      </c>
      <c r="H495" s="38">
        <v>472.75000000000006</v>
      </c>
      <c r="I495" s="38">
        <v>484.99999999999994</v>
      </c>
      <c r="J495" s="38">
        <v>497.6</v>
      </c>
      <c r="K495" s="31">
        <v>472.4</v>
      </c>
      <c r="L495" s="31">
        <v>447.55</v>
      </c>
      <c r="M495" s="31">
        <v>1.0468900000000001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1857.35</v>
      </c>
      <c r="D496" s="38">
        <v>1866.1333333333332</v>
      </c>
      <c r="E496" s="38">
        <v>1844.3666666666663</v>
      </c>
      <c r="F496" s="38">
        <v>1831.3833333333332</v>
      </c>
      <c r="G496" s="38">
        <v>1809.6166666666663</v>
      </c>
      <c r="H496" s="38">
        <v>1879.1166666666663</v>
      </c>
      <c r="I496" s="38">
        <v>1900.8833333333332</v>
      </c>
      <c r="J496" s="38">
        <v>1913.8666666666663</v>
      </c>
      <c r="K496" s="31">
        <v>1887.9</v>
      </c>
      <c r="L496" s="31">
        <v>1853.15</v>
      </c>
      <c r="M496" s="31">
        <v>0.26978000000000002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2291.85</v>
      </c>
      <c r="D497" s="38">
        <v>2298.3000000000002</v>
      </c>
      <c r="E497" s="38">
        <v>2276.6000000000004</v>
      </c>
      <c r="F497" s="38">
        <v>2261.3500000000004</v>
      </c>
      <c r="G497" s="38">
        <v>2239.6500000000005</v>
      </c>
      <c r="H497" s="38">
        <v>2313.5500000000002</v>
      </c>
      <c r="I497" s="38">
        <v>2335.25</v>
      </c>
      <c r="J497" s="38">
        <v>2350.5</v>
      </c>
      <c r="K497" s="31">
        <v>2320</v>
      </c>
      <c r="L497" s="31">
        <v>2283.0500000000002</v>
      </c>
      <c r="M497" s="31">
        <v>8.8139999999999996E-2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8.25</v>
      </c>
      <c r="D498" s="38">
        <v>8.1666666666666661</v>
      </c>
      <c r="E498" s="38">
        <v>7.9333333333333318</v>
      </c>
      <c r="F498" s="38">
        <v>7.6166666666666654</v>
      </c>
      <c r="G498" s="38">
        <v>7.3833333333333311</v>
      </c>
      <c r="H498" s="38">
        <v>8.4833333333333325</v>
      </c>
      <c r="I498" s="38">
        <v>8.7166666666666668</v>
      </c>
      <c r="J498" s="38">
        <v>9.0333333333333332</v>
      </c>
      <c r="K498" s="31">
        <v>8.4</v>
      </c>
      <c r="L498" s="31">
        <v>7.85</v>
      </c>
      <c r="M498" s="31">
        <v>1538.31069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819.3</v>
      </c>
      <c r="D499" s="38">
        <v>813.2833333333333</v>
      </c>
      <c r="E499" s="38">
        <v>805.01666666666665</v>
      </c>
      <c r="F499" s="38">
        <v>790.73333333333335</v>
      </c>
      <c r="G499" s="38">
        <v>782.4666666666667</v>
      </c>
      <c r="H499" s="38">
        <v>827.56666666666661</v>
      </c>
      <c r="I499" s="38">
        <v>835.83333333333326</v>
      </c>
      <c r="J499" s="38">
        <v>850.11666666666656</v>
      </c>
      <c r="K499" s="31">
        <v>821.55</v>
      </c>
      <c r="L499" s="31">
        <v>799</v>
      </c>
      <c r="M499" s="31">
        <v>25.645379999999999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321.2</v>
      </c>
      <c r="D500" s="38">
        <v>328.7</v>
      </c>
      <c r="E500" s="38">
        <v>312.5</v>
      </c>
      <c r="F500" s="38">
        <v>303.8</v>
      </c>
      <c r="G500" s="38">
        <v>287.60000000000002</v>
      </c>
      <c r="H500" s="38">
        <v>337.4</v>
      </c>
      <c r="I500" s="38">
        <v>353.59999999999991</v>
      </c>
      <c r="J500" s="38">
        <v>362.29999999999995</v>
      </c>
      <c r="K500" s="31">
        <v>344.9</v>
      </c>
      <c r="L500" s="31">
        <v>320</v>
      </c>
      <c r="M500" s="31">
        <v>59.365850000000002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115.55</v>
      </c>
      <c r="D501" s="38">
        <v>115.21666666666665</v>
      </c>
      <c r="E501" s="38">
        <v>113.5333333333333</v>
      </c>
      <c r="F501" s="38">
        <v>111.51666666666665</v>
      </c>
      <c r="G501" s="38">
        <v>109.8333333333333</v>
      </c>
      <c r="H501" s="38">
        <v>117.23333333333331</v>
      </c>
      <c r="I501" s="38">
        <v>118.91666666666667</v>
      </c>
      <c r="J501" s="38">
        <v>120.93333333333331</v>
      </c>
      <c r="K501" s="31">
        <v>116.9</v>
      </c>
      <c r="L501" s="31">
        <v>113.2</v>
      </c>
      <c r="M501" s="31">
        <v>50.161949999999997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929.8</v>
      </c>
      <c r="D502" s="38">
        <v>926.1</v>
      </c>
      <c r="E502" s="38">
        <v>918.7</v>
      </c>
      <c r="F502" s="38">
        <v>907.6</v>
      </c>
      <c r="G502" s="38">
        <v>900.2</v>
      </c>
      <c r="H502" s="38">
        <v>937.2</v>
      </c>
      <c r="I502" s="38">
        <v>944.59999999999991</v>
      </c>
      <c r="J502" s="38">
        <v>955.7</v>
      </c>
      <c r="K502" s="31">
        <v>933.5</v>
      </c>
      <c r="L502" s="31">
        <v>915</v>
      </c>
      <c r="M502" s="31">
        <v>0.55789999999999995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1461.7</v>
      </c>
      <c r="D503" s="38">
        <v>1450.7166666666665</v>
      </c>
      <c r="E503" s="38">
        <v>1429.4333333333329</v>
      </c>
      <c r="F503" s="38">
        <v>1397.1666666666665</v>
      </c>
      <c r="G503" s="38">
        <v>1375.883333333333</v>
      </c>
      <c r="H503" s="38">
        <v>1482.9833333333329</v>
      </c>
      <c r="I503" s="38">
        <v>1504.2666666666662</v>
      </c>
      <c r="J503" s="38">
        <v>1536.5333333333328</v>
      </c>
      <c r="K503" s="31">
        <v>1472</v>
      </c>
      <c r="L503" s="31">
        <v>1418.45</v>
      </c>
      <c r="M503" s="31">
        <v>0.53830999999999996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408.85</v>
      </c>
      <c r="D504" s="38">
        <v>406.38333333333338</v>
      </c>
      <c r="E504" s="38">
        <v>402.76666666666677</v>
      </c>
      <c r="F504" s="38">
        <v>396.68333333333339</v>
      </c>
      <c r="G504" s="38">
        <v>393.06666666666678</v>
      </c>
      <c r="H504" s="38">
        <v>412.46666666666675</v>
      </c>
      <c r="I504" s="38">
        <v>416.08333333333343</v>
      </c>
      <c r="J504" s="38">
        <v>422.16666666666674</v>
      </c>
      <c r="K504" s="31">
        <v>410</v>
      </c>
      <c r="L504" s="31">
        <v>400.3</v>
      </c>
      <c r="M504" s="31">
        <v>62.407699999999998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16.95</v>
      </c>
      <c r="D505" s="38">
        <v>16.999999999999996</v>
      </c>
      <c r="E505" s="38">
        <v>16.849999999999994</v>
      </c>
      <c r="F505" s="38">
        <v>16.749999999999996</v>
      </c>
      <c r="G505" s="38">
        <v>16.599999999999994</v>
      </c>
      <c r="H505" s="38">
        <v>17.099999999999994</v>
      </c>
      <c r="I505" s="38">
        <v>17.249999999999993</v>
      </c>
      <c r="J505" s="31">
        <v>17.349999999999994</v>
      </c>
      <c r="K505" s="31">
        <v>17.149999999999999</v>
      </c>
      <c r="L505" s="31">
        <v>16.899999999999999</v>
      </c>
      <c r="M505" s="58">
        <v>864.12239999999997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234.35</v>
      </c>
      <c r="D506" s="38">
        <v>232.11666666666667</v>
      </c>
      <c r="E506" s="38">
        <v>227.23333333333335</v>
      </c>
      <c r="F506" s="38">
        <v>220.11666666666667</v>
      </c>
      <c r="G506" s="38">
        <v>215.23333333333335</v>
      </c>
      <c r="H506" s="38">
        <v>239.23333333333335</v>
      </c>
      <c r="I506" s="38">
        <v>244.11666666666667</v>
      </c>
      <c r="J506" s="31">
        <v>251.23333333333335</v>
      </c>
      <c r="K506" s="31">
        <v>237</v>
      </c>
      <c r="L506" s="31">
        <v>225</v>
      </c>
      <c r="M506" s="58">
        <v>146.18518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488</v>
      </c>
      <c r="D507" s="38">
        <v>487.4666666666667</v>
      </c>
      <c r="E507" s="38">
        <v>482.53333333333342</v>
      </c>
      <c r="F507" s="38">
        <v>477.06666666666672</v>
      </c>
      <c r="G507" s="38">
        <v>472.13333333333344</v>
      </c>
      <c r="H507" s="38">
        <v>492.93333333333339</v>
      </c>
      <c r="I507" s="38">
        <v>497.86666666666667</v>
      </c>
      <c r="J507" s="38">
        <v>503.33333333333337</v>
      </c>
      <c r="K507" s="31">
        <v>492.4</v>
      </c>
      <c r="L507" s="31">
        <v>482</v>
      </c>
      <c r="M507" s="31">
        <v>13.094799999999999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13158.95</v>
      </c>
      <c r="D508" s="38">
        <v>13246.433333333334</v>
      </c>
      <c r="E508" s="38">
        <v>13012.516666666668</v>
      </c>
      <c r="F508" s="38">
        <v>12866.083333333334</v>
      </c>
      <c r="G508" s="38">
        <v>12632.166666666668</v>
      </c>
      <c r="H508" s="38">
        <v>13392.866666666669</v>
      </c>
      <c r="I508" s="38">
        <v>13626.783333333333</v>
      </c>
      <c r="J508" s="38">
        <v>13773.216666666669</v>
      </c>
      <c r="K508" s="31">
        <v>13480.35</v>
      </c>
      <c r="L508" s="31">
        <v>13100</v>
      </c>
      <c r="M508" s="31">
        <v>0.12289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95.4</v>
      </c>
      <c r="D509" s="38">
        <v>94.066666666666677</v>
      </c>
      <c r="E509" s="38">
        <v>89.733333333333348</v>
      </c>
      <c r="F509" s="38">
        <v>84.066666666666677</v>
      </c>
      <c r="G509" s="38">
        <v>79.733333333333348</v>
      </c>
      <c r="H509" s="38">
        <v>99.733333333333348</v>
      </c>
      <c r="I509" s="38">
        <v>104.06666666666669</v>
      </c>
      <c r="J509" s="31">
        <v>109.73333333333335</v>
      </c>
      <c r="K509" s="31">
        <v>98.4</v>
      </c>
      <c r="L509" s="31">
        <v>88.4</v>
      </c>
      <c r="M509" s="58">
        <v>4057.5164799999998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649.75</v>
      </c>
      <c r="D510" s="38">
        <v>649.26666666666665</v>
      </c>
      <c r="E510" s="38">
        <v>642.93333333333328</v>
      </c>
      <c r="F510" s="38">
        <v>636.11666666666667</v>
      </c>
      <c r="G510" s="38">
        <v>629.7833333333333</v>
      </c>
      <c r="H510" s="38">
        <v>656.08333333333326</v>
      </c>
      <c r="I510" s="38">
        <v>662.41666666666674</v>
      </c>
      <c r="J510" s="38">
        <v>669.23333333333323</v>
      </c>
      <c r="K510" s="31">
        <v>655.6</v>
      </c>
      <c r="L510" s="31">
        <v>642.45000000000005</v>
      </c>
      <c r="M510" s="31">
        <v>13.24483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1430.75</v>
      </c>
      <c r="D511" s="38">
        <v>1432.5833333333333</v>
      </c>
      <c r="E511" s="38">
        <v>1423.2166666666665</v>
      </c>
      <c r="F511" s="38">
        <v>1415.6833333333332</v>
      </c>
      <c r="G511" s="38">
        <v>1406.3166666666664</v>
      </c>
      <c r="H511" s="38">
        <v>1440.1166666666666</v>
      </c>
      <c r="I511" s="38">
        <v>1449.4833333333333</v>
      </c>
      <c r="J511" s="38">
        <v>1457.0166666666667</v>
      </c>
      <c r="K511" s="31">
        <v>1441.95</v>
      </c>
      <c r="L511" s="31">
        <v>1425.05</v>
      </c>
      <c r="M511" s="31">
        <v>0.55464999999999998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63"/>
      <c r="B5" s="364"/>
      <c r="C5" s="363"/>
      <c r="D5" s="364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65" t="s">
        <v>567</v>
      </c>
      <c r="C7" s="364"/>
      <c r="D7" s="7">
        <f>Main!B10</f>
        <v>45145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45142</v>
      </c>
      <c r="B10" s="32">
        <v>543319</v>
      </c>
      <c r="C10" s="31" t="s">
        <v>1004</v>
      </c>
      <c r="D10" s="31" t="s">
        <v>1005</v>
      </c>
      <c r="E10" s="31" t="s">
        <v>577</v>
      </c>
      <c r="F10" s="93">
        <v>64000</v>
      </c>
      <c r="G10" s="32">
        <v>10.95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45142</v>
      </c>
      <c r="B11" s="32">
        <v>543941</v>
      </c>
      <c r="C11" s="31" t="s">
        <v>1006</v>
      </c>
      <c r="D11" s="31" t="s">
        <v>1007</v>
      </c>
      <c r="E11" s="31" t="s">
        <v>577</v>
      </c>
      <c r="F11" s="93">
        <v>16800</v>
      </c>
      <c r="G11" s="32">
        <v>363.3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45142</v>
      </c>
      <c r="B12" s="32">
        <v>543941</v>
      </c>
      <c r="C12" s="31" t="s">
        <v>1006</v>
      </c>
      <c r="D12" s="31" t="s">
        <v>953</v>
      </c>
      <c r="E12" s="31" t="s">
        <v>576</v>
      </c>
      <c r="F12" s="93">
        <v>16000</v>
      </c>
      <c r="G12" s="32">
        <v>363.3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45142</v>
      </c>
      <c r="B13" s="32">
        <v>543453</v>
      </c>
      <c r="C13" s="31" t="s">
        <v>982</v>
      </c>
      <c r="D13" s="31" t="s">
        <v>1008</v>
      </c>
      <c r="E13" s="31" t="s">
        <v>576</v>
      </c>
      <c r="F13" s="93">
        <v>39000</v>
      </c>
      <c r="G13" s="32">
        <v>120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45142</v>
      </c>
      <c r="B14" s="32">
        <v>512149</v>
      </c>
      <c r="C14" s="31" t="s">
        <v>1009</v>
      </c>
      <c r="D14" s="31" t="s">
        <v>952</v>
      </c>
      <c r="E14" s="31" t="s">
        <v>576</v>
      </c>
      <c r="F14" s="93">
        <v>3073143</v>
      </c>
      <c r="G14" s="32">
        <v>1.49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45142</v>
      </c>
      <c r="B15" s="32">
        <v>543926</v>
      </c>
      <c r="C15" s="31" t="s">
        <v>1010</v>
      </c>
      <c r="D15" s="31" t="s">
        <v>1005</v>
      </c>
      <c r="E15" s="31" t="s">
        <v>577</v>
      </c>
      <c r="F15" s="93">
        <v>80000</v>
      </c>
      <c r="G15" s="32">
        <v>52.67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45142</v>
      </c>
      <c r="B16" s="32">
        <v>543926</v>
      </c>
      <c r="C16" s="31" t="s">
        <v>1010</v>
      </c>
      <c r="D16" s="31" t="s">
        <v>1005</v>
      </c>
      <c r="E16" s="31" t="s">
        <v>576</v>
      </c>
      <c r="F16" s="93">
        <v>80000</v>
      </c>
      <c r="G16" s="32">
        <v>54.09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45142</v>
      </c>
      <c r="B17" s="32">
        <v>522001</v>
      </c>
      <c r="C17" s="31" t="s">
        <v>1011</v>
      </c>
      <c r="D17" s="31" t="s">
        <v>1005</v>
      </c>
      <c r="E17" s="31" t="s">
        <v>576</v>
      </c>
      <c r="F17" s="93">
        <v>40000</v>
      </c>
      <c r="G17" s="32">
        <v>51.22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45142</v>
      </c>
      <c r="B18" s="32">
        <v>538715</v>
      </c>
      <c r="C18" s="31" t="s">
        <v>1012</v>
      </c>
      <c r="D18" s="31" t="s">
        <v>1013</v>
      </c>
      <c r="E18" s="31" t="s">
        <v>577</v>
      </c>
      <c r="F18" s="93">
        <v>120000</v>
      </c>
      <c r="G18" s="32">
        <v>269.7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45142</v>
      </c>
      <c r="B19" s="32">
        <v>538715</v>
      </c>
      <c r="C19" s="31" t="s">
        <v>1012</v>
      </c>
      <c r="D19" s="31" t="s">
        <v>1014</v>
      </c>
      <c r="E19" s="31" t="s">
        <v>577</v>
      </c>
      <c r="F19" s="93">
        <v>67653</v>
      </c>
      <c r="G19" s="32">
        <v>269.7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45142</v>
      </c>
      <c r="B20" s="32">
        <v>538715</v>
      </c>
      <c r="C20" s="31" t="s">
        <v>1012</v>
      </c>
      <c r="D20" s="31" t="s">
        <v>1015</v>
      </c>
      <c r="E20" s="31" t="s">
        <v>577</v>
      </c>
      <c r="F20" s="93">
        <v>165557</v>
      </c>
      <c r="G20" s="32">
        <v>269.7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45142</v>
      </c>
      <c r="B21" s="32">
        <v>538715</v>
      </c>
      <c r="C21" s="31" t="s">
        <v>1012</v>
      </c>
      <c r="D21" s="31" t="s">
        <v>1016</v>
      </c>
      <c r="E21" s="31" t="s">
        <v>576</v>
      </c>
      <c r="F21" s="93">
        <v>58000</v>
      </c>
      <c r="G21" s="32">
        <v>269.7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45142</v>
      </c>
      <c r="B22" s="32">
        <v>542724</v>
      </c>
      <c r="C22" s="31" t="s">
        <v>1017</v>
      </c>
      <c r="D22" s="31" t="s">
        <v>1018</v>
      </c>
      <c r="E22" s="31" t="s">
        <v>577</v>
      </c>
      <c r="F22" s="93">
        <v>4715362</v>
      </c>
      <c r="G22" s="32">
        <v>1.28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45142</v>
      </c>
      <c r="B23" s="32">
        <v>542802</v>
      </c>
      <c r="C23" s="31" t="s">
        <v>1019</v>
      </c>
      <c r="D23" s="31" t="s">
        <v>952</v>
      </c>
      <c r="E23" s="31" t="s">
        <v>577</v>
      </c>
      <c r="F23" s="93">
        <v>762088</v>
      </c>
      <c r="G23" s="32">
        <v>6.02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45142</v>
      </c>
      <c r="B24" s="32">
        <v>535431</v>
      </c>
      <c r="C24" s="31" t="s">
        <v>983</v>
      </c>
      <c r="D24" s="31" t="s">
        <v>1020</v>
      </c>
      <c r="E24" s="31" t="s">
        <v>577</v>
      </c>
      <c r="F24" s="93">
        <v>1436330</v>
      </c>
      <c r="G24" s="32">
        <v>2.16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45142</v>
      </c>
      <c r="B25" s="32">
        <v>535431</v>
      </c>
      <c r="C25" s="31" t="s">
        <v>983</v>
      </c>
      <c r="D25" s="31" t="s">
        <v>984</v>
      </c>
      <c r="E25" s="31" t="s">
        <v>577</v>
      </c>
      <c r="F25" s="93">
        <v>1450000</v>
      </c>
      <c r="G25" s="32">
        <v>2.17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45142</v>
      </c>
      <c r="B26" s="32">
        <v>540936</v>
      </c>
      <c r="C26" s="31" t="s">
        <v>955</v>
      </c>
      <c r="D26" s="31" t="s">
        <v>1021</v>
      </c>
      <c r="E26" s="31" t="s">
        <v>576</v>
      </c>
      <c r="F26" s="93">
        <v>64939</v>
      </c>
      <c r="G26" s="32">
        <v>11.7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45142</v>
      </c>
      <c r="B27" s="32">
        <v>540936</v>
      </c>
      <c r="C27" s="31" t="s">
        <v>955</v>
      </c>
      <c r="D27" s="31" t="s">
        <v>1021</v>
      </c>
      <c r="E27" s="31" t="s">
        <v>577</v>
      </c>
      <c r="F27" s="93">
        <v>21411</v>
      </c>
      <c r="G27" s="32">
        <v>11.8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45142</v>
      </c>
      <c r="B28" s="32">
        <v>517288</v>
      </c>
      <c r="C28" s="31" t="s">
        <v>1022</v>
      </c>
      <c r="D28" s="31" t="s">
        <v>1005</v>
      </c>
      <c r="E28" s="31" t="s">
        <v>576</v>
      </c>
      <c r="F28" s="93">
        <v>50000</v>
      </c>
      <c r="G28" s="32">
        <v>60.32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45142</v>
      </c>
      <c r="B29" s="32">
        <v>530315</v>
      </c>
      <c r="C29" s="31" t="s">
        <v>1023</v>
      </c>
      <c r="D29" s="31" t="s">
        <v>1024</v>
      </c>
      <c r="E29" s="31" t="s">
        <v>576</v>
      </c>
      <c r="F29" s="93">
        <v>65000</v>
      </c>
      <c r="G29" s="32">
        <v>135.18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45142</v>
      </c>
      <c r="B30" s="32">
        <v>543951</v>
      </c>
      <c r="C30" s="31" t="s">
        <v>1025</v>
      </c>
      <c r="D30" s="31" t="s">
        <v>1026</v>
      </c>
      <c r="E30" s="31" t="s">
        <v>577</v>
      </c>
      <c r="F30" s="93">
        <v>78000</v>
      </c>
      <c r="G30" s="32">
        <v>47.87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45142</v>
      </c>
      <c r="B31" s="32">
        <v>543951</v>
      </c>
      <c r="C31" s="31" t="s">
        <v>1025</v>
      </c>
      <c r="D31" s="31" t="s">
        <v>1026</v>
      </c>
      <c r="E31" s="31" t="s">
        <v>576</v>
      </c>
      <c r="F31" s="93">
        <v>3000</v>
      </c>
      <c r="G31" s="32">
        <v>47.5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45142</v>
      </c>
      <c r="B32" s="32">
        <v>543951</v>
      </c>
      <c r="C32" s="31" t="s">
        <v>1025</v>
      </c>
      <c r="D32" s="31" t="s">
        <v>952</v>
      </c>
      <c r="E32" s="31" t="s">
        <v>576</v>
      </c>
      <c r="F32" s="93">
        <v>51000</v>
      </c>
      <c r="G32" s="32">
        <v>50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45142</v>
      </c>
      <c r="B33" s="32">
        <v>543951</v>
      </c>
      <c r="C33" s="31" t="s">
        <v>1025</v>
      </c>
      <c r="D33" s="31" t="s">
        <v>1027</v>
      </c>
      <c r="E33" s="31" t="s">
        <v>576</v>
      </c>
      <c r="F33" s="93">
        <v>30000</v>
      </c>
      <c r="G33" s="32">
        <v>50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45142</v>
      </c>
      <c r="B34" s="32">
        <v>543951</v>
      </c>
      <c r="C34" s="31" t="s">
        <v>1025</v>
      </c>
      <c r="D34" s="31" t="s">
        <v>1028</v>
      </c>
      <c r="E34" s="31" t="s">
        <v>576</v>
      </c>
      <c r="F34" s="93">
        <v>30000</v>
      </c>
      <c r="G34" s="32">
        <v>50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45142</v>
      </c>
      <c r="B35" s="32">
        <v>543951</v>
      </c>
      <c r="C35" s="31" t="s">
        <v>1025</v>
      </c>
      <c r="D35" s="31" t="s">
        <v>1029</v>
      </c>
      <c r="E35" s="31" t="s">
        <v>576</v>
      </c>
      <c r="F35" s="93">
        <v>54000</v>
      </c>
      <c r="G35" s="32">
        <v>49.23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45142</v>
      </c>
      <c r="B36" s="32">
        <v>543951</v>
      </c>
      <c r="C36" s="31" t="s">
        <v>1025</v>
      </c>
      <c r="D36" s="31" t="s">
        <v>1030</v>
      </c>
      <c r="E36" s="31" t="s">
        <v>576</v>
      </c>
      <c r="F36" s="93">
        <v>33000</v>
      </c>
      <c r="G36" s="32">
        <v>50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45142</v>
      </c>
      <c r="B37" s="32">
        <v>543951</v>
      </c>
      <c r="C37" s="31" t="s">
        <v>1025</v>
      </c>
      <c r="D37" s="31" t="s">
        <v>1031</v>
      </c>
      <c r="E37" s="31" t="s">
        <v>577</v>
      </c>
      <c r="F37" s="93">
        <v>27000</v>
      </c>
      <c r="G37" s="32">
        <v>50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45142</v>
      </c>
      <c r="B38" s="32">
        <v>543951</v>
      </c>
      <c r="C38" s="31" t="s">
        <v>1025</v>
      </c>
      <c r="D38" s="31" t="s">
        <v>1032</v>
      </c>
      <c r="E38" s="31" t="s">
        <v>576</v>
      </c>
      <c r="F38" s="93">
        <v>36000</v>
      </c>
      <c r="G38" s="32">
        <v>48.01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45142</v>
      </c>
      <c r="B39" s="32">
        <v>543951</v>
      </c>
      <c r="C39" s="31" t="s">
        <v>1025</v>
      </c>
      <c r="D39" s="31" t="s">
        <v>1033</v>
      </c>
      <c r="E39" s="31" t="s">
        <v>576</v>
      </c>
      <c r="F39" s="93">
        <v>30000</v>
      </c>
      <c r="G39" s="32">
        <v>50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45142</v>
      </c>
      <c r="B40" s="32">
        <v>513721</v>
      </c>
      <c r="C40" s="31" t="s">
        <v>1034</v>
      </c>
      <c r="D40" s="31" t="s">
        <v>1035</v>
      </c>
      <c r="E40" s="31" t="s">
        <v>577</v>
      </c>
      <c r="F40" s="93">
        <v>23382</v>
      </c>
      <c r="G40" s="32">
        <v>13.3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45142</v>
      </c>
      <c r="B41" s="32">
        <v>509196</v>
      </c>
      <c r="C41" s="31" t="s">
        <v>1036</v>
      </c>
      <c r="D41" s="31" t="s">
        <v>1037</v>
      </c>
      <c r="E41" s="31" t="s">
        <v>576</v>
      </c>
      <c r="F41" s="93">
        <v>35327</v>
      </c>
      <c r="G41" s="32">
        <v>120.25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45142</v>
      </c>
      <c r="B42" s="32">
        <v>538860</v>
      </c>
      <c r="C42" s="31" t="s">
        <v>1038</v>
      </c>
      <c r="D42" s="31" t="s">
        <v>1039</v>
      </c>
      <c r="E42" s="31" t="s">
        <v>577</v>
      </c>
      <c r="F42" s="93">
        <v>1137914</v>
      </c>
      <c r="G42" s="32">
        <v>0.85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45142</v>
      </c>
      <c r="B43" s="32">
        <v>538860</v>
      </c>
      <c r="C43" s="31" t="s">
        <v>1038</v>
      </c>
      <c r="D43" s="31" t="s">
        <v>1040</v>
      </c>
      <c r="E43" s="31" t="s">
        <v>576</v>
      </c>
      <c r="F43" s="93">
        <v>450000</v>
      </c>
      <c r="G43" s="32">
        <v>0.85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45142</v>
      </c>
      <c r="B44" s="32">
        <v>526747</v>
      </c>
      <c r="C44" s="31" t="s">
        <v>1041</v>
      </c>
      <c r="D44" s="31" t="s">
        <v>1042</v>
      </c>
      <c r="E44" s="31" t="s">
        <v>577</v>
      </c>
      <c r="F44" s="93">
        <v>125506</v>
      </c>
      <c r="G44" s="32">
        <v>244.08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45142</v>
      </c>
      <c r="B45" s="32">
        <v>526747</v>
      </c>
      <c r="C45" s="31" t="s">
        <v>1041</v>
      </c>
      <c r="D45" s="31" t="s">
        <v>1043</v>
      </c>
      <c r="E45" s="31" t="s">
        <v>577</v>
      </c>
      <c r="F45" s="93">
        <v>70000</v>
      </c>
      <c r="G45" s="32">
        <v>241.92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45142</v>
      </c>
      <c r="B46" s="32">
        <v>526747</v>
      </c>
      <c r="C46" s="31" t="s">
        <v>1041</v>
      </c>
      <c r="D46" s="31" t="s">
        <v>1044</v>
      </c>
      <c r="E46" s="31" t="s">
        <v>576</v>
      </c>
      <c r="F46" s="93">
        <v>119766</v>
      </c>
      <c r="G46" s="32">
        <v>241.8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45142</v>
      </c>
      <c r="B47" s="32">
        <v>540709</v>
      </c>
      <c r="C47" s="31" t="s">
        <v>1045</v>
      </c>
      <c r="D47" s="31" t="s">
        <v>962</v>
      </c>
      <c r="E47" s="31" t="s">
        <v>577</v>
      </c>
      <c r="F47" s="93">
        <v>4997123</v>
      </c>
      <c r="G47" s="32">
        <v>2.8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45142</v>
      </c>
      <c r="B48" s="32">
        <v>543366</v>
      </c>
      <c r="C48" s="31" t="s">
        <v>956</v>
      </c>
      <c r="D48" s="31" t="s">
        <v>957</v>
      </c>
      <c r="E48" s="31" t="s">
        <v>577</v>
      </c>
      <c r="F48" s="93">
        <v>8400</v>
      </c>
      <c r="G48" s="32">
        <v>80.14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45142</v>
      </c>
      <c r="B49" s="32">
        <v>543366</v>
      </c>
      <c r="C49" s="31" t="s">
        <v>956</v>
      </c>
      <c r="D49" s="31" t="s">
        <v>957</v>
      </c>
      <c r="E49" s="31" t="s">
        <v>576</v>
      </c>
      <c r="F49" s="93">
        <v>3600</v>
      </c>
      <c r="G49" s="32">
        <v>78.099999999999994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45142</v>
      </c>
      <c r="B50" s="32">
        <v>543366</v>
      </c>
      <c r="C50" s="31" t="s">
        <v>956</v>
      </c>
      <c r="D50" s="31" t="s">
        <v>985</v>
      </c>
      <c r="E50" s="31" t="s">
        <v>576</v>
      </c>
      <c r="F50" s="93">
        <v>9600</v>
      </c>
      <c r="G50" s="32">
        <v>80.180000000000007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45142</v>
      </c>
      <c r="B51" s="32">
        <v>543366</v>
      </c>
      <c r="C51" s="31" t="s">
        <v>956</v>
      </c>
      <c r="D51" s="31" t="s">
        <v>1046</v>
      </c>
      <c r="E51" s="31" t="s">
        <v>577</v>
      </c>
      <c r="F51" s="93">
        <v>6000</v>
      </c>
      <c r="G51" s="32">
        <v>80.58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45142</v>
      </c>
      <c r="B52" s="32">
        <v>543366</v>
      </c>
      <c r="C52" s="31" t="s">
        <v>956</v>
      </c>
      <c r="D52" s="31" t="s">
        <v>1046</v>
      </c>
      <c r="E52" s="31" t="s">
        <v>576</v>
      </c>
      <c r="F52" s="93">
        <v>6000</v>
      </c>
      <c r="G52" s="32">
        <v>80.599999999999994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45142</v>
      </c>
      <c r="B53" s="32">
        <v>530525</v>
      </c>
      <c r="C53" s="31" t="s">
        <v>1047</v>
      </c>
      <c r="D53" s="31" t="s">
        <v>1048</v>
      </c>
      <c r="E53" s="31" t="s">
        <v>576</v>
      </c>
      <c r="F53" s="93">
        <v>51000</v>
      </c>
      <c r="G53" s="32">
        <v>30.17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45142</v>
      </c>
      <c r="B54" s="32">
        <v>530525</v>
      </c>
      <c r="C54" s="31" t="s">
        <v>1047</v>
      </c>
      <c r="D54" s="31" t="s">
        <v>1049</v>
      </c>
      <c r="E54" s="31" t="s">
        <v>577</v>
      </c>
      <c r="F54" s="93">
        <v>52922</v>
      </c>
      <c r="G54" s="32">
        <v>30.17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45142</v>
      </c>
      <c r="B55" s="32">
        <v>530439</v>
      </c>
      <c r="C55" s="31" t="s">
        <v>1050</v>
      </c>
      <c r="D55" s="31" t="s">
        <v>1051</v>
      </c>
      <c r="E55" s="31" t="s">
        <v>577</v>
      </c>
      <c r="F55" s="93">
        <v>50000</v>
      </c>
      <c r="G55" s="32">
        <v>6.05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45142</v>
      </c>
      <c r="B56" s="32">
        <v>543924</v>
      </c>
      <c r="C56" s="31" t="s">
        <v>1052</v>
      </c>
      <c r="D56" s="31" t="s">
        <v>1053</v>
      </c>
      <c r="E56" s="31" t="s">
        <v>577</v>
      </c>
      <c r="F56" s="93">
        <v>12000</v>
      </c>
      <c r="G56" s="32">
        <v>77.5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45142</v>
      </c>
      <c r="B57" s="32">
        <v>543924</v>
      </c>
      <c r="C57" s="31" t="s">
        <v>1052</v>
      </c>
      <c r="D57" s="31" t="s">
        <v>1053</v>
      </c>
      <c r="E57" s="31" t="s">
        <v>576</v>
      </c>
      <c r="F57" s="93">
        <v>8000</v>
      </c>
      <c r="G57" s="32">
        <v>72.400000000000006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45142</v>
      </c>
      <c r="B58" s="32">
        <v>543924</v>
      </c>
      <c r="C58" s="31" t="s">
        <v>1052</v>
      </c>
      <c r="D58" s="31" t="s">
        <v>1054</v>
      </c>
      <c r="E58" s="31" t="s">
        <v>576</v>
      </c>
      <c r="F58" s="93">
        <v>12000</v>
      </c>
      <c r="G58" s="32">
        <v>77.16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45142</v>
      </c>
      <c r="B59" s="32">
        <v>543799</v>
      </c>
      <c r="C59" s="31" t="s">
        <v>1055</v>
      </c>
      <c r="D59" s="31" t="s">
        <v>1056</v>
      </c>
      <c r="E59" s="31" t="s">
        <v>576</v>
      </c>
      <c r="F59" s="93">
        <v>51000</v>
      </c>
      <c r="G59" s="32">
        <v>62.79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45142</v>
      </c>
      <c r="B60" s="32">
        <v>543799</v>
      </c>
      <c r="C60" s="31" t="s">
        <v>1055</v>
      </c>
      <c r="D60" s="31" t="s">
        <v>1057</v>
      </c>
      <c r="E60" s="31" t="s">
        <v>576</v>
      </c>
      <c r="F60" s="93">
        <v>6000</v>
      </c>
      <c r="G60" s="32">
        <v>62.79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45142</v>
      </c>
      <c r="B61" s="32">
        <v>543799</v>
      </c>
      <c r="C61" s="31" t="s">
        <v>1055</v>
      </c>
      <c r="D61" s="31" t="s">
        <v>1057</v>
      </c>
      <c r="E61" s="31" t="s">
        <v>577</v>
      </c>
      <c r="F61" s="93">
        <v>45000</v>
      </c>
      <c r="G61" s="32">
        <v>62.79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45142</v>
      </c>
      <c r="B62" s="32">
        <v>543799</v>
      </c>
      <c r="C62" s="31" t="s">
        <v>1055</v>
      </c>
      <c r="D62" s="31" t="s">
        <v>1058</v>
      </c>
      <c r="E62" s="31" t="s">
        <v>577</v>
      </c>
      <c r="F62" s="93">
        <v>54000</v>
      </c>
      <c r="G62" s="32">
        <v>62.79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45142</v>
      </c>
      <c r="B63" s="32">
        <v>511447</v>
      </c>
      <c r="C63" s="31" t="s">
        <v>1059</v>
      </c>
      <c r="D63" s="31" t="s">
        <v>1060</v>
      </c>
      <c r="E63" s="31" t="s">
        <v>577</v>
      </c>
      <c r="F63" s="93">
        <v>25627</v>
      </c>
      <c r="G63" s="32">
        <v>3.18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45142</v>
      </c>
      <c r="B64" s="32">
        <v>511447</v>
      </c>
      <c r="C64" s="31" t="s">
        <v>1059</v>
      </c>
      <c r="D64" s="31" t="s">
        <v>1060</v>
      </c>
      <c r="E64" s="31" t="s">
        <v>577</v>
      </c>
      <c r="F64" s="93">
        <v>909789</v>
      </c>
      <c r="G64" s="32">
        <v>3.17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45142</v>
      </c>
      <c r="B65" s="32">
        <v>539310</v>
      </c>
      <c r="C65" s="31" t="s">
        <v>1061</v>
      </c>
      <c r="D65" s="31" t="s">
        <v>1062</v>
      </c>
      <c r="E65" s="31" t="s">
        <v>577</v>
      </c>
      <c r="F65" s="93">
        <v>117518</v>
      </c>
      <c r="G65" s="32">
        <v>88.11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45142</v>
      </c>
      <c r="B66" s="32">
        <v>539310</v>
      </c>
      <c r="C66" s="31" t="s">
        <v>1061</v>
      </c>
      <c r="D66" s="31" t="s">
        <v>1062</v>
      </c>
      <c r="E66" s="31" t="s">
        <v>577</v>
      </c>
      <c r="F66" s="93">
        <v>158331</v>
      </c>
      <c r="G66" s="32">
        <v>86.52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45142</v>
      </c>
      <c r="B67" s="32">
        <v>524717</v>
      </c>
      <c r="C67" s="31" t="s">
        <v>1063</v>
      </c>
      <c r="D67" s="31" t="s">
        <v>1064</v>
      </c>
      <c r="E67" s="31" t="s">
        <v>577</v>
      </c>
      <c r="F67" s="93">
        <v>47050</v>
      </c>
      <c r="G67" s="32">
        <v>307.61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45142</v>
      </c>
      <c r="B68" s="32">
        <v>531025</v>
      </c>
      <c r="C68" s="31" t="s">
        <v>1065</v>
      </c>
      <c r="D68" s="31" t="s">
        <v>1066</v>
      </c>
      <c r="E68" s="31" t="s">
        <v>577</v>
      </c>
      <c r="F68" s="93">
        <v>8564126</v>
      </c>
      <c r="G68" s="32">
        <v>1.03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45142</v>
      </c>
      <c r="B69" s="32">
        <v>531025</v>
      </c>
      <c r="C69" s="31" t="s">
        <v>1065</v>
      </c>
      <c r="D69" s="31" t="s">
        <v>1067</v>
      </c>
      <c r="E69" s="31" t="s">
        <v>577</v>
      </c>
      <c r="F69" s="93">
        <v>3995949</v>
      </c>
      <c r="G69" s="32">
        <v>1.1299999999999999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45142</v>
      </c>
      <c r="B70" s="32">
        <v>531025</v>
      </c>
      <c r="C70" s="31" t="s">
        <v>1065</v>
      </c>
      <c r="D70" s="31" t="s">
        <v>1067</v>
      </c>
      <c r="E70" s="31" t="s">
        <v>577</v>
      </c>
      <c r="F70" s="93">
        <v>3995949</v>
      </c>
      <c r="G70" s="32">
        <v>1.03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45142</v>
      </c>
      <c r="B71" s="32">
        <v>533427</v>
      </c>
      <c r="C71" s="31" t="s">
        <v>1068</v>
      </c>
      <c r="D71" s="31" t="s">
        <v>1069</v>
      </c>
      <c r="E71" s="31" t="s">
        <v>577</v>
      </c>
      <c r="F71" s="93">
        <v>90364</v>
      </c>
      <c r="G71" s="32">
        <v>17.59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45142</v>
      </c>
      <c r="B72" s="32" t="s">
        <v>1070</v>
      </c>
      <c r="C72" s="31" t="s">
        <v>1071</v>
      </c>
      <c r="D72" s="31" t="s">
        <v>1072</v>
      </c>
      <c r="E72" s="31" t="s">
        <v>576</v>
      </c>
      <c r="F72" s="93">
        <v>52122</v>
      </c>
      <c r="G72" s="32">
        <v>139.82</v>
      </c>
      <c r="H72" s="32" t="s">
        <v>905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45142</v>
      </c>
      <c r="B73" s="32" t="s">
        <v>1070</v>
      </c>
      <c r="C73" s="31" t="s">
        <v>1071</v>
      </c>
      <c r="D73" s="31" t="s">
        <v>1073</v>
      </c>
      <c r="E73" s="31" t="s">
        <v>576</v>
      </c>
      <c r="F73" s="93">
        <v>66876</v>
      </c>
      <c r="G73" s="32">
        <v>138.58000000000001</v>
      </c>
      <c r="H73" s="32" t="s">
        <v>905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45142</v>
      </c>
      <c r="B74" s="32" t="s">
        <v>1070</v>
      </c>
      <c r="C74" s="31" t="s">
        <v>1071</v>
      </c>
      <c r="D74" s="31" t="s">
        <v>1074</v>
      </c>
      <c r="E74" s="31" t="s">
        <v>576</v>
      </c>
      <c r="F74" s="93">
        <v>41024</v>
      </c>
      <c r="G74" s="32">
        <v>141.66999999999999</v>
      </c>
      <c r="H74" s="32" t="s">
        <v>905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45142</v>
      </c>
      <c r="B75" s="32" t="s">
        <v>1075</v>
      </c>
      <c r="C75" s="31" t="s">
        <v>1076</v>
      </c>
      <c r="D75" s="31" t="s">
        <v>1077</v>
      </c>
      <c r="E75" s="31" t="s">
        <v>576</v>
      </c>
      <c r="F75" s="93">
        <v>900004</v>
      </c>
      <c r="G75" s="32">
        <v>0.65</v>
      </c>
      <c r="H75" s="32" t="s">
        <v>905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45142</v>
      </c>
      <c r="B76" s="32" t="s">
        <v>1078</v>
      </c>
      <c r="C76" s="31" t="s">
        <v>1079</v>
      </c>
      <c r="D76" s="31" t="s">
        <v>1080</v>
      </c>
      <c r="E76" s="31" t="s">
        <v>576</v>
      </c>
      <c r="F76" s="93">
        <v>378676</v>
      </c>
      <c r="G76" s="32">
        <v>5.32</v>
      </c>
      <c r="H76" s="32" t="s">
        <v>905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45142</v>
      </c>
      <c r="B77" s="32" t="s">
        <v>901</v>
      </c>
      <c r="C77" s="31" t="s">
        <v>902</v>
      </c>
      <c r="D77" s="31" t="s">
        <v>938</v>
      </c>
      <c r="E77" s="31" t="s">
        <v>576</v>
      </c>
      <c r="F77" s="93">
        <v>622314</v>
      </c>
      <c r="G77" s="32">
        <v>11.68</v>
      </c>
      <c r="H77" s="32" t="s">
        <v>905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45142</v>
      </c>
      <c r="B78" s="32" t="s">
        <v>107</v>
      </c>
      <c r="C78" s="31" t="s">
        <v>1081</v>
      </c>
      <c r="D78" s="31" t="s">
        <v>578</v>
      </c>
      <c r="E78" s="31" t="s">
        <v>576</v>
      </c>
      <c r="F78" s="93">
        <v>322666</v>
      </c>
      <c r="G78" s="32">
        <v>4673.66</v>
      </c>
      <c r="H78" s="32" t="s">
        <v>905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45142</v>
      </c>
      <c r="B79" s="32" t="s">
        <v>1082</v>
      </c>
      <c r="C79" s="31" t="s">
        <v>1083</v>
      </c>
      <c r="D79" s="31" t="s">
        <v>1084</v>
      </c>
      <c r="E79" s="31" t="s">
        <v>576</v>
      </c>
      <c r="F79" s="93">
        <v>200000</v>
      </c>
      <c r="G79" s="32">
        <v>138.72999999999999</v>
      </c>
      <c r="H79" s="32" t="s">
        <v>905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45142</v>
      </c>
      <c r="B80" s="32" t="s">
        <v>1082</v>
      </c>
      <c r="C80" s="31" t="s">
        <v>1083</v>
      </c>
      <c r="D80" s="31" t="s">
        <v>1085</v>
      </c>
      <c r="E80" s="31" t="s">
        <v>576</v>
      </c>
      <c r="F80" s="93">
        <v>754000</v>
      </c>
      <c r="G80" s="32">
        <v>145.69999999999999</v>
      </c>
      <c r="H80" s="32" t="s">
        <v>905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45142</v>
      </c>
      <c r="B81" s="32" t="s">
        <v>1086</v>
      </c>
      <c r="C81" s="31" t="s">
        <v>1087</v>
      </c>
      <c r="D81" s="31" t="s">
        <v>895</v>
      </c>
      <c r="E81" s="31" t="s">
        <v>576</v>
      </c>
      <c r="F81" s="93">
        <v>9242772</v>
      </c>
      <c r="G81" s="32">
        <v>21.04</v>
      </c>
      <c r="H81" s="32" t="s">
        <v>905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45142</v>
      </c>
      <c r="B82" s="32" t="s">
        <v>137</v>
      </c>
      <c r="C82" s="31" t="s">
        <v>958</v>
      </c>
      <c r="D82" s="31" t="s">
        <v>895</v>
      </c>
      <c r="E82" s="31" t="s">
        <v>576</v>
      </c>
      <c r="F82" s="93">
        <v>4282160</v>
      </c>
      <c r="G82" s="32">
        <v>165.34</v>
      </c>
      <c r="H82" s="32" t="s">
        <v>905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45142</v>
      </c>
      <c r="B83" s="32" t="s">
        <v>137</v>
      </c>
      <c r="C83" s="31" t="s">
        <v>958</v>
      </c>
      <c r="D83" s="31" t="s">
        <v>578</v>
      </c>
      <c r="E83" s="31" t="s">
        <v>576</v>
      </c>
      <c r="F83" s="93">
        <v>3744077</v>
      </c>
      <c r="G83" s="32">
        <v>165.57</v>
      </c>
      <c r="H83" s="32" t="s">
        <v>905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45142</v>
      </c>
      <c r="B84" s="32" t="s">
        <v>1088</v>
      </c>
      <c r="C84" s="31" t="s">
        <v>1089</v>
      </c>
      <c r="D84" s="31" t="s">
        <v>1090</v>
      </c>
      <c r="E84" s="31" t="s">
        <v>576</v>
      </c>
      <c r="F84" s="93">
        <v>159841</v>
      </c>
      <c r="G84" s="32">
        <v>21.49</v>
      </c>
      <c r="H84" s="32" t="s">
        <v>905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45142</v>
      </c>
      <c r="B85" s="32" t="s">
        <v>986</v>
      </c>
      <c r="C85" s="31" t="s">
        <v>987</v>
      </c>
      <c r="D85" s="31" t="s">
        <v>940</v>
      </c>
      <c r="E85" s="31" t="s">
        <v>576</v>
      </c>
      <c r="F85" s="93">
        <v>126339</v>
      </c>
      <c r="G85" s="32">
        <v>238.58</v>
      </c>
      <c r="H85" s="32" t="s">
        <v>905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45142</v>
      </c>
      <c r="B86" s="32" t="s">
        <v>986</v>
      </c>
      <c r="C86" s="31" t="s">
        <v>987</v>
      </c>
      <c r="D86" s="31" t="s">
        <v>578</v>
      </c>
      <c r="E86" s="31" t="s">
        <v>576</v>
      </c>
      <c r="F86" s="93">
        <v>495084</v>
      </c>
      <c r="G86" s="32">
        <v>238.69</v>
      </c>
      <c r="H86" s="32" t="s">
        <v>905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45142</v>
      </c>
      <c r="B87" s="32" t="s">
        <v>986</v>
      </c>
      <c r="C87" s="31" t="s">
        <v>987</v>
      </c>
      <c r="D87" s="31" t="s">
        <v>1091</v>
      </c>
      <c r="E87" s="31" t="s">
        <v>576</v>
      </c>
      <c r="F87" s="93">
        <v>127423</v>
      </c>
      <c r="G87" s="32">
        <v>238.75</v>
      </c>
      <c r="H87" s="32" t="s">
        <v>905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45142</v>
      </c>
      <c r="B88" s="32" t="s">
        <v>1092</v>
      </c>
      <c r="C88" s="31" t="s">
        <v>1093</v>
      </c>
      <c r="D88" s="31" t="s">
        <v>578</v>
      </c>
      <c r="E88" s="31" t="s">
        <v>576</v>
      </c>
      <c r="F88" s="93">
        <v>956620</v>
      </c>
      <c r="G88" s="32">
        <v>107.86</v>
      </c>
      <c r="H88" s="32" t="s">
        <v>905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45142</v>
      </c>
      <c r="B89" s="32" t="s">
        <v>1092</v>
      </c>
      <c r="C89" s="31" t="s">
        <v>1093</v>
      </c>
      <c r="D89" s="31" t="s">
        <v>939</v>
      </c>
      <c r="E89" s="31" t="s">
        <v>576</v>
      </c>
      <c r="F89" s="93">
        <v>1328328</v>
      </c>
      <c r="G89" s="32">
        <v>105.13</v>
      </c>
      <c r="H89" s="32" t="s">
        <v>905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45142</v>
      </c>
      <c r="B90" s="32" t="s">
        <v>959</v>
      </c>
      <c r="C90" s="31" t="s">
        <v>960</v>
      </c>
      <c r="D90" s="31" t="s">
        <v>1094</v>
      </c>
      <c r="E90" s="31" t="s">
        <v>576</v>
      </c>
      <c r="F90" s="93">
        <v>2440000</v>
      </c>
      <c r="G90" s="32">
        <v>2.8</v>
      </c>
      <c r="H90" s="32" t="s">
        <v>905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45142</v>
      </c>
      <c r="B91" s="32" t="s">
        <v>959</v>
      </c>
      <c r="C91" s="31" t="s">
        <v>960</v>
      </c>
      <c r="D91" s="31" t="s">
        <v>1095</v>
      </c>
      <c r="E91" s="31" t="s">
        <v>576</v>
      </c>
      <c r="F91" s="93">
        <v>4391640</v>
      </c>
      <c r="G91" s="32">
        <v>2.88</v>
      </c>
      <c r="H91" s="32" t="s">
        <v>905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45142</v>
      </c>
      <c r="B92" s="32" t="s">
        <v>959</v>
      </c>
      <c r="C92" s="31" t="s">
        <v>960</v>
      </c>
      <c r="D92" s="31" t="s">
        <v>961</v>
      </c>
      <c r="E92" s="31" t="s">
        <v>576</v>
      </c>
      <c r="F92" s="93">
        <v>5355000</v>
      </c>
      <c r="G92" s="32">
        <v>2.82</v>
      </c>
      <c r="H92" s="32" t="s">
        <v>905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45142</v>
      </c>
      <c r="B93" s="32" t="s">
        <v>959</v>
      </c>
      <c r="C93" s="31" t="s">
        <v>960</v>
      </c>
      <c r="D93" s="31" t="s">
        <v>952</v>
      </c>
      <c r="E93" s="31" t="s">
        <v>576</v>
      </c>
      <c r="F93" s="93">
        <v>5000000</v>
      </c>
      <c r="G93" s="32">
        <v>2.8</v>
      </c>
      <c r="H93" s="32" t="s">
        <v>905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45142</v>
      </c>
      <c r="B94" s="32" t="s">
        <v>959</v>
      </c>
      <c r="C94" s="31" t="s">
        <v>960</v>
      </c>
      <c r="D94" s="31" t="s">
        <v>1096</v>
      </c>
      <c r="E94" s="31" t="s">
        <v>576</v>
      </c>
      <c r="F94" s="93">
        <v>10581843</v>
      </c>
      <c r="G94" s="32">
        <v>2.81</v>
      </c>
      <c r="H94" s="32" t="s">
        <v>905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45142</v>
      </c>
      <c r="B95" s="32" t="s">
        <v>959</v>
      </c>
      <c r="C95" s="31" t="s">
        <v>960</v>
      </c>
      <c r="D95" s="31" t="s">
        <v>1097</v>
      </c>
      <c r="E95" s="31" t="s">
        <v>576</v>
      </c>
      <c r="F95" s="93">
        <v>2652595</v>
      </c>
      <c r="G95" s="32">
        <v>2.92</v>
      </c>
      <c r="H95" s="32" t="s">
        <v>905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45142</v>
      </c>
      <c r="B96" s="32" t="s">
        <v>941</v>
      </c>
      <c r="C96" s="31" t="s">
        <v>942</v>
      </c>
      <c r="D96" s="31" t="s">
        <v>1091</v>
      </c>
      <c r="E96" s="31" t="s">
        <v>576</v>
      </c>
      <c r="F96" s="93">
        <v>19460344</v>
      </c>
      <c r="G96" s="32">
        <v>18.78</v>
      </c>
      <c r="H96" s="32" t="s">
        <v>905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45142</v>
      </c>
      <c r="B97" s="32" t="s">
        <v>941</v>
      </c>
      <c r="C97" s="31" t="s">
        <v>942</v>
      </c>
      <c r="D97" s="31" t="s">
        <v>895</v>
      </c>
      <c r="E97" s="31" t="s">
        <v>576</v>
      </c>
      <c r="F97" s="93">
        <v>37648999</v>
      </c>
      <c r="G97" s="32">
        <v>18.82</v>
      </c>
      <c r="H97" s="32" t="s">
        <v>905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45142</v>
      </c>
      <c r="B98" s="32" t="s">
        <v>941</v>
      </c>
      <c r="C98" s="31" t="s">
        <v>942</v>
      </c>
      <c r="D98" s="31" t="s">
        <v>1095</v>
      </c>
      <c r="E98" s="31" t="s">
        <v>576</v>
      </c>
      <c r="F98" s="93">
        <v>18754502</v>
      </c>
      <c r="G98" s="32">
        <v>18.8</v>
      </c>
      <c r="H98" s="32" t="s">
        <v>905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45142</v>
      </c>
      <c r="B99" s="32" t="s">
        <v>1098</v>
      </c>
      <c r="C99" s="31" t="s">
        <v>1099</v>
      </c>
      <c r="D99" s="31" t="s">
        <v>1100</v>
      </c>
      <c r="E99" s="31" t="s">
        <v>576</v>
      </c>
      <c r="F99" s="93">
        <v>100000</v>
      </c>
      <c r="G99" s="32">
        <v>171.35</v>
      </c>
      <c r="H99" s="32" t="s">
        <v>905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45142</v>
      </c>
      <c r="B100" s="32" t="s">
        <v>988</v>
      </c>
      <c r="C100" s="31" t="s">
        <v>989</v>
      </c>
      <c r="D100" s="31" t="s">
        <v>990</v>
      </c>
      <c r="E100" s="31" t="s">
        <v>576</v>
      </c>
      <c r="F100" s="93">
        <v>102</v>
      </c>
      <c r="G100" s="32">
        <v>135.55000000000001</v>
      </c>
      <c r="H100" s="32" t="s">
        <v>905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45142</v>
      </c>
      <c r="B101" s="32" t="s">
        <v>1101</v>
      </c>
      <c r="C101" s="31" t="s">
        <v>1102</v>
      </c>
      <c r="D101" s="31" t="s">
        <v>940</v>
      </c>
      <c r="E101" s="31" t="s">
        <v>576</v>
      </c>
      <c r="F101" s="93">
        <v>73785</v>
      </c>
      <c r="G101" s="32">
        <v>1223.67</v>
      </c>
      <c r="H101" s="32" t="s">
        <v>905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45142</v>
      </c>
      <c r="B102" s="32" t="s">
        <v>1101</v>
      </c>
      <c r="C102" s="31" t="s">
        <v>1102</v>
      </c>
      <c r="D102" s="31" t="s">
        <v>578</v>
      </c>
      <c r="E102" s="31" t="s">
        <v>576</v>
      </c>
      <c r="F102" s="93">
        <v>125931</v>
      </c>
      <c r="G102" s="32">
        <v>1219.9100000000001</v>
      </c>
      <c r="H102" s="32" t="s">
        <v>905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45142</v>
      </c>
      <c r="B103" s="32" t="s">
        <v>1103</v>
      </c>
      <c r="C103" s="31" t="s">
        <v>1104</v>
      </c>
      <c r="D103" s="31" t="s">
        <v>1105</v>
      </c>
      <c r="E103" s="31" t="s">
        <v>576</v>
      </c>
      <c r="F103" s="93">
        <v>3943675</v>
      </c>
      <c r="G103" s="32">
        <v>0.1</v>
      </c>
      <c r="H103" s="32" t="s">
        <v>905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45142</v>
      </c>
      <c r="B104" s="32" t="s">
        <v>1106</v>
      </c>
      <c r="C104" s="31" t="s">
        <v>1107</v>
      </c>
      <c r="D104" s="31" t="s">
        <v>1108</v>
      </c>
      <c r="E104" s="31" t="s">
        <v>576</v>
      </c>
      <c r="F104" s="93">
        <v>107860</v>
      </c>
      <c r="G104" s="32">
        <v>120.32</v>
      </c>
      <c r="H104" s="32" t="s">
        <v>905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45142</v>
      </c>
      <c r="B105" s="32" t="s">
        <v>1109</v>
      </c>
      <c r="C105" s="31" t="s">
        <v>1110</v>
      </c>
      <c r="D105" s="31" t="s">
        <v>1111</v>
      </c>
      <c r="E105" s="31" t="s">
        <v>576</v>
      </c>
      <c r="F105" s="93">
        <v>6556984</v>
      </c>
      <c r="G105" s="32">
        <v>3.1</v>
      </c>
      <c r="H105" s="32" t="s">
        <v>905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45142</v>
      </c>
      <c r="B106" s="32" t="s">
        <v>1112</v>
      </c>
      <c r="C106" s="31" t="s">
        <v>1113</v>
      </c>
      <c r="D106" s="31" t="s">
        <v>578</v>
      </c>
      <c r="E106" s="31" t="s">
        <v>576</v>
      </c>
      <c r="F106" s="93">
        <v>300211</v>
      </c>
      <c r="G106" s="32">
        <v>143.97999999999999</v>
      </c>
      <c r="H106" s="32" t="s">
        <v>905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45142</v>
      </c>
      <c r="B107" s="32" t="s">
        <v>1070</v>
      </c>
      <c r="C107" s="31" t="s">
        <v>1071</v>
      </c>
      <c r="D107" s="31" t="s">
        <v>1072</v>
      </c>
      <c r="E107" s="31" t="s">
        <v>577</v>
      </c>
      <c r="F107" s="93">
        <v>52122</v>
      </c>
      <c r="G107" s="32">
        <v>140.21</v>
      </c>
      <c r="H107" s="32" t="s">
        <v>905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45142</v>
      </c>
      <c r="B108" s="32" t="s">
        <v>1070</v>
      </c>
      <c r="C108" s="31" t="s">
        <v>1071</v>
      </c>
      <c r="D108" s="31" t="s">
        <v>1073</v>
      </c>
      <c r="E108" s="31" t="s">
        <v>577</v>
      </c>
      <c r="F108" s="93">
        <v>81876</v>
      </c>
      <c r="G108" s="32">
        <v>139.86000000000001</v>
      </c>
      <c r="H108" s="32" t="s">
        <v>905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45142</v>
      </c>
      <c r="B109" s="32" t="s">
        <v>1078</v>
      </c>
      <c r="C109" s="31" t="s">
        <v>1079</v>
      </c>
      <c r="D109" s="31" t="s">
        <v>1080</v>
      </c>
      <c r="E109" s="31" t="s">
        <v>577</v>
      </c>
      <c r="F109" s="93">
        <v>440389</v>
      </c>
      <c r="G109" s="32">
        <v>5.36</v>
      </c>
      <c r="H109" s="32" t="s">
        <v>905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45142</v>
      </c>
      <c r="B110" s="32" t="s">
        <v>1114</v>
      </c>
      <c r="C110" s="31" t="s">
        <v>1115</v>
      </c>
      <c r="D110" s="31" t="s">
        <v>1116</v>
      </c>
      <c r="E110" s="31" t="s">
        <v>577</v>
      </c>
      <c r="F110" s="93">
        <v>79033</v>
      </c>
      <c r="G110" s="32">
        <v>15.14</v>
      </c>
      <c r="H110" s="32" t="s">
        <v>905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45142</v>
      </c>
      <c r="B111" s="32" t="s">
        <v>901</v>
      </c>
      <c r="C111" s="31" t="s">
        <v>902</v>
      </c>
      <c r="D111" s="31" t="s">
        <v>938</v>
      </c>
      <c r="E111" s="31" t="s">
        <v>577</v>
      </c>
      <c r="F111" s="93">
        <v>469233</v>
      </c>
      <c r="G111" s="32">
        <v>11.54</v>
      </c>
      <c r="H111" s="32" t="s">
        <v>905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45142</v>
      </c>
      <c r="B112" s="32" t="s">
        <v>901</v>
      </c>
      <c r="C112" s="31" t="s">
        <v>902</v>
      </c>
      <c r="D112" s="31" t="s">
        <v>1117</v>
      </c>
      <c r="E112" s="31" t="s">
        <v>577</v>
      </c>
      <c r="F112" s="93">
        <v>1400000</v>
      </c>
      <c r="G112" s="32">
        <v>11.75</v>
      </c>
      <c r="H112" s="32" t="s">
        <v>905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45142</v>
      </c>
      <c r="B113" s="32" t="s">
        <v>107</v>
      </c>
      <c r="C113" s="31" t="s">
        <v>1081</v>
      </c>
      <c r="D113" s="31" t="s">
        <v>578</v>
      </c>
      <c r="E113" s="31" t="s">
        <v>577</v>
      </c>
      <c r="F113" s="93">
        <v>322866</v>
      </c>
      <c r="G113" s="32">
        <v>4675.1099999999997</v>
      </c>
      <c r="H113" s="32" t="s">
        <v>905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45142</v>
      </c>
      <c r="B114" s="32" t="s">
        <v>1082</v>
      </c>
      <c r="C114" s="31" t="s">
        <v>1083</v>
      </c>
      <c r="D114" s="31" t="s">
        <v>1084</v>
      </c>
      <c r="E114" s="31" t="s">
        <v>577</v>
      </c>
      <c r="F114" s="93">
        <v>200000</v>
      </c>
      <c r="G114" s="32">
        <v>138.72999999999999</v>
      </c>
      <c r="H114" s="32" t="s">
        <v>905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45142</v>
      </c>
      <c r="B115" s="32" t="s">
        <v>1082</v>
      </c>
      <c r="C115" s="31" t="s">
        <v>1083</v>
      </c>
      <c r="D115" s="31" t="s">
        <v>1085</v>
      </c>
      <c r="E115" s="31" t="s">
        <v>577</v>
      </c>
      <c r="F115" s="93">
        <v>690000</v>
      </c>
      <c r="G115" s="32">
        <v>143.49</v>
      </c>
      <c r="H115" s="32" t="s">
        <v>905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45142</v>
      </c>
      <c r="B116" s="32" t="s">
        <v>1118</v>
      </c>
      <c r="C116" s="31" t="s">
        <v>1119</v>
      </c>
      <c r="D116" s="31" t="s">
        <v>1120</v>
      </c>
      <c r="E116" s="31" t="s">
        <v>577</v>
      </c>
      <c r="F116" s="93">
        <v>260665</v>
      </c>
      <c r="G116" s="32">
        <v>50.34</v>
      </c>
      <c r="H116" s="32" t="s">
        <v>905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45142</v>
      </c>
      <c r="B117" s="32" t="s">
        <v>1086</v>
      </c>
      <c r="C117" s="31" t="s">
        <v>1087</v>
      </c>
      <c r="D117" s="31" t="s">
        <v>895</v>
      </c>
      <c r="E117" s="31" t="s">
        <v>577</v>
      </c>
      <c r="F117" s="93">
        <v>8745615</v>
      </c>
      <c r="G117" s="32">
        <v>21.1</v>
      </c>
      <c r="H117" s="32" t="s">
        <v>905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45142</v>
      </c>
      <c r="B118" s="32" t="s">
        <v>137</v>
      </c>
      <c r="C118" s="31" t="s">
        <v>958</v>
      </c>
      <c r="D118" s="31" t="s">
        <v>895</v>
      </c>
      <c r="E118" s="31" t="s">
        <v>577</v>
      </c>
      <c r="F118" s="93">
        <v>4274155</v>
      </c>
      <c r="G118" s="32">
        <v>165.55</v>
      </c>
      <c r="H118" s="32" t="s">
        <v>905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45142</v>
      </c>
      <c r="B119" s="32" t="s">
        <v>137</v>
      </c>
      <c r="C119" s="31" t="s">
        <v>958</v>
      </c>
      <c r="D119" s="31" t="s">
        <v>578</v>
      </c>
      <c r="E119" s="31" t="s">
        <v>577</v>
      </c>
      <c r="F119" s="93">
        <v>3769212</v>
      </c>
      <c r="G119" s="32">
        <v>165.64</v>
      </c>
      <c r="H119" s="32" t="s">
        <v>905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45142</v>
      </c>
      <c r="B120" s="32" t="s">
        <v>1088</v>
      </c>
      <c r="C120" s="31" t="s">
        <v>1089</v>
      </c>
      <c r="D120" s="31" t="s">
        <v>1090</v>
      </c>
      <c r="E120" s="31" t="s">
        <v>577</v>
      </c>
      <c r="F120" s="93">
        <v>56303</v>
      </c>
      <c r="G120" s="32">
        <v>21.99</v>
      </c>
      <c r="H120" s="32" t="s">
        <v>905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45142</v>
      </c>
      <c r="B121" s="32" t="s">
        <v>986</v>
      </c>
      <c r="C121" s="31" t="s">
        <v>987</v>
      </c>
      <c r="D121" s="31" t="s">
        <v>940</v>
      </c>
      <c r="E121" s="31" t="s">
        <v>577</v>
      </c>
      <c r="F121" s="93">
        <v>126339</v>
      </c>
      <c r="G121" s="32">
        <v>238.72</v>
      </c>
      <c r="H121" s="32" t="s">
        <v>905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45142</v>
      </c>
      <c r="B122" s="32" t="s">
        <v>986</v>
      </c>
      <c r="C122" s="31" t="s">
        <v>987</v>
      </c>
      <c r="D122" s="31" t="s">
        <v>578</v>
      </c>
      <c r="E122" s="31" t="s">
        <v>577</v>
      </c>
      <c r="F122" s="93">
        <v>495084</v>
      </c>
      <c r="G122" s="32">
        <v>238.7</v>
      </c>
      <c r="H122" s="32" t="s">
        <v>905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45142</v>
      </c>
      <c r="B123" s="32" t="s">
        <v>986</v>
      </c>
      <c r="C123" s="31" t="s">
        <v>987</v>
      </c>
      <c r="D123" s="31" t="s">
        <v>1091</v>
      </c>
      <c r="E123" s="31" t="s">
        <v>577</v>
      </c>
      <c r="F123" s="93">
        <v>128211</v>
      </c>
      <c r="G123" s="32">
        <v>238.71</v>
      </c>
      <c r="H123" s="32" t="s">
        <v>905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45142</v>
      </c>
      <c r="B124" s="32" t="s">
        <v>1092</v>
      </c>
      <c r="C124" s="31" t="s">
        <v>1093</v>
      </c>
      <c r="D124" s="31" t="s">
        <v>578</v>
      </c>
      <c r="E124" s="31" t="s">
        <v>577</v>
      </c>
      <c r="F124" s="93">
        <v>956620</v>
      </c>
      <c r="G124" s="32">
        <v>107.99</v>
      </c>
      <c r="H124" s="32" t="s">
        <v>905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45142</v>
      </c>
      <c r="B125" s="32" t="s">
        <v>1092</v>
      </c>
      <c r="C125" s="31" t="s">
        <v>1093</v>
      </c>
      <c r="D125" s="31" t="s">
        <v>954</v>
      </c>
      <c r="E125" s="31" t="s">
        <v>577</v>
      </c>
      <c r="F125" s="93">
        <v>1961045</v>
      </c>
      <c r="G125" s="32">
        <v>105.27</v>
      </c>
      <c r="H125" s="32" t="s">
        <v>905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45142</v>
      </c>
      <c r="B126" s="32" t="s">
        <v>1092</v>
      </c>
      <c r="C126" s="31" t="s">
        <v>1093</v>
      </c>
      <c r="D126" s="31" t="s">
        <v>939</v>
      </c>
      <c r="E126" s="31" t="s">
        <v>577</v>
      </c>
      <c r="F126" s="93">
        <v>267106</v>
      </c>
      <c r="G126" s="32">
        <v>110.28</v>
      </c>
      <c r="H126" s="32" t="s">
        <v>905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45142</v>
      </c>
      <c r="B127" s="32" t="s">
        <v>959</v>
      </c>
      <c r="C127" s="31" t="s">
        <v>960</v>
      </c>
      <c r="D127" s="31" t="s">
        <v>1097</v>
      </c>
      <c r="E127" s="31" t="s">
        <v>577</v>
      </c>
      <c r="F127" s="93">
        <v>1762595</v>
      </c>
      <c r="G127" s="32">
        <v>2.86</v>
      </c>
      <c r="H127" s="32" t="s">
        <v>905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45142</v>
      </c>
      <c r="B128" s="32" t="s">
        <v>959</v>
      </c>
      <c r="C128" s="31" t="s">
        <v>960</v>
      </c>
      <c r="D128" s="31" t="s">
        <v>962</v>
      </c>
      <c r="E128" s="31" t="s">
        <v>577</v>
      </c>
      <c r="F128" s="93">
        <v>24200000</v>
      </c>
      <c r="G128" s="32">
        <v>2.82</v>
      </c>
      <c r="H128" s="32" t="s">
        <v>905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45142</v>
      </c>
      <c r="B129" s="32" t="s">
        <v>959</v>
      </c>
      <c r="C129" s="31" t="s">
        <v>960</v>
      </c>
      <c r="D129" s="31" t="s">
        <v>1096</v>
      </c>
      <c r="E129" s="31" t="s">
        <v>577</v>
      </c>
      <c r="F129" s="93">
        <v>10581843</v>
      </c>
      <c r="G129" s="32">
        <v>2.81</v>
      </c>
      <c r="H129" s="32" t="s">
        <v>905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45142</v>
      </c>
      <c r="B130" s="32" t="s">
        <v>959</v>
      </c>
      <c r="C130" s="31" t="s">
        <v>960</v>
      </c>
      <c r="D130" s="31" t="s">
        <v>961</v>
      </c>
      <c r="E130" s="31" t="s">
        <v>577</v>
      </c>
      <c r="F130" s="93">
        <v>5562000</v>
      </c>
      <c r="G130" s="32">
        <v>2.85</v>
      </c>
      <c r="H130" s="32" t="s">
        <v>905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45142</v>
      </c>
      <c r="B131" s="32" t="s">
        <v>959</v>
      </c>
      <c r="C131" s="31" t="s">
        <v>960</v>
      </c>
      <c r="D131" s="31" t="s">
        <v>1094</v>
      </c>
      <c r="E131" s="31" t="s">
        <v>577</v>
      </c>
      <c r="F131" s="93">
        <v>500000</v>
      </c>
      <c r="G131" s="32">
        <v>2.8</v>
      </c>
      <c r="H131" s="32" t="s">
        <v>905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45142</v>
      </c>
      <c r="B132" s="32" t="s">
        <v>959</v>
      </c>
      <c r="C132" s="31" t="s">
        <v>960</v>
      </c>
      <c r="D132" s="31" t="s">
        <v>952</v>
      </c>
      <c r="E132" s="31" t="s">
        <v>577</v>
      </c>
      <c r="F132" s="93">
        <v>3659</v>
      </c>
      <c r="G132" s="32">
        <v>2.8</v>
      </c>
      <c r="H132" s="32" t="s">
        <v>905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45142</v>
      </c>
      <c r="B133" s="32" t="s">
        <v>959</v>
      </c>
      <c r="C133" s="31" t="s">
        <v>960</v>
      </c>
      <c r="D133" s="31" t="s">
        <v>1095</v>
      </c>
      <c r="E133" s="31" t="s">
        <v>577</v>
      </c>
      <c r="F133" s="93">
        <v>306102</v>
      </c>
      <c r="G133" s="32">
        <v>3</v>
      </c>
      <c r="H133" s="32" t="s">
        <v>905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45142</v>
      </c>
      <c r="B134" s="32" t="s">
        <v>1121</v>
      </c>
      <c r="C134" s="31" t="s">
        <v>1122</v>
      </c>
      <c r="D134" s="31" t="s">
        <v>1123</v>
      </c>
      <c r="E134" s="31" t="s">
        <v>577</v>
      </c>
      <c r="F134" s="93">
        <v>158405</v>
      </c>
      <c r="G134" s="32">
        <v>109.34</v>
      </c>
      <c r="H134" s="32" t="s">
        <v>905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45142</v>
      </c>
      <c r="B135" s="32" t="s">
        <v>941</v>
      </c>
      <c r="C135" s="31" t="s">
        <v>942</v>
      </c>
      <c r="D135" s="31" t="s">
        <v>1091</v>
      </c>
      <c r="E135" s="31" t="s">
        <v>577</v>
      </c>
      <c r="F135" s="93">
        <v>20478378</v>
      </c>
      <c r="G135" s="32">
        <v>18.809999999999999</v>
      </c>
      <c r="H135" s="32" t="s">
        <v>905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45142</v>
      </c>
      <c r="B136" s="32" t="s">
        <v>941</v>
      </c>
      <c r="C136" s="31" t="s">
        <v>942</v>
      </c>
      <c r="D136" s="31" t="s">
        <v>895</v>
      </c>
      <c r="E136" s="31" t="s">
        <v>577</v>
      </c>
      <c r="F136" s="93">
        <v>36113270</v>
      </c>
      <c r="G136" s="32">
        <v>18.8</v>
      </c>
      <c r="H136" s="32" t="s">
        <v>905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45142</v>
      </c>
      <c r="B137" s="32" t="s">
        <v>941</v>
      </c>
      <c r="C137" s="31" t="s">
        <v>942</v>
      </c>
      <c r="D137" s="31" t="s">
        <v>1095</v>
      </c>
      <c r="E137" s="31" t="s">
        <v>577</v>
      </c>
      <c r="F137" s="93">
        <v>9356041</v>
      </c>
      <c r="G137" s="32">
        <v>18.75</v>
      </c>
      <c r="H137" s="32" t="s">
        <v>905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45142</v>
      </c>
      <c r="B138" s="32" t="s">
        <v>1098</v>
      </c>
      <c r="C138" s="31" t="s">
        <v>1099</v>
      </c>
      <c r="D138" s="31" t="s">
        <v>1124</v>
      </c>
      <c r="E138" s="31" t="s">
        <v>577</v>
      </c>
      <c r="F138" s="93">
        <v>50000</v>
      </c>
      <c r="G138" s="32">
        <v>154.66</v>
      </c>
      <c r="H138" s="32" t="s">
        <v>905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45142</v>
      </c>
      <c r="B139" s="32" t="s">
        <v>1098</v>
      </c>
      <c r="C139" s="31" t="s">
        <v>1099</v>
      </c>
      <c r="D139" s="31" t="s">
        <v>1125</v>
      </c>
      <c r="E139" s="31" t="s">
        <v>577</v>
      </c>
      <c r="F139" s="93">
        <v>55000</v>
      </c>
      <c r="G139" s="32">
        <v>172</v>
      </c>
      <c r="H139" s="32" t="s">
        <v>905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45142</v>
      </c>
      <c r="B140" s="32" t="s">
        <v>1098</v>
      </c>
      <c r="C140" s="31" t="s">
        <v>1099</v>
      </c>
      <c r="D140" s="31" t="s">
        <v>1126</v>
      </c>
      <c r="E140" s="31" t="s">
        <v>577</v>
      </c>
      <c r="F140" s="93">
        <v>51000</v>
      </c>
      <c r="G140" s="32">
        <v>173</v>
      </c>
      <c r="H140" s="32" t="s">
        <v>905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45142</v>
      </c>
      <c r="B141" s="32" t="s">
        <v>988</v>
      </c>
      <c r="C141" s="31" t="s">
        <v>989</v>
      </c>
      <c r="D141" s="31" t="s">
        <v>990</v>
      </c>
      <c r="E141" s="31" t="s">
        <v>577</v>
      </c>
      <c r="F141" s="93">
        <v>242006</v>
      </c>
      <c r="G141" s="32">
        <v>135.55000000000001</v>
      </c>
      <c r="H141" s="32" t="s">
        <v>905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45142</v>
      </c>
      <c r="B142" s="32" t="s">
        <v>1127</v>
      </c>
      <c r="C142" s="31" t="s">
        <v>1128</v>
      </c>
      <c r="D142" s="31" t="s">
        <v>1129</v>
      </c>
      <c r="E142" s="31" t="s">
        <v>577</v>
      </c>
      <c r="F142" s="93">
        <v>372000</v>
      </c>
      <c r="G142" s="32">
        <v>85.2</v>
      </c>
      <c r="H142" s="32" t="s">
        <v>905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45142</v>
      </c>
      <c r="B143" s="32" t="s">
        <v>1101</v>
      </c>
      <c r="C143" s="31" t="s">
        <v>1102</v>
      </c>
      <c r="D143" s="31" t="s">
        <v>940</v>
      </c>
      <c r="E143" s="31" t="s">
        <v>577</v>
      </c>
      <c r="F143" s="93">
        <v>73785</v>
      </c>
      <c r="G143" s="32">
        <v>1224.78</v>
      </c>
      <c r="H143" s="32" t="s">
        <v>905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45142</v>
      </c>
      <c r="B144" s="32" t="s">
        <v>1101</v>
      </c>
      <c r="C144" s="31" t="s">
        <v>1102</v>
      </c>
      <c r="D144" s="31" t="s">
        <v>578</v>
      </c>
      <c r="E144" s="31" t="s">
        <v>577</v>
      </c>
      <c r="F144" s="93">
        <v>125931</v>
      </c>
      <c r="G144" s="32">
        <v>1221.97</v>
      </c>
      <c r="H144" s="32" t="s">
        <v>905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45142</v>
      </c>
      <c r="B145" s="32" t="s">
        <v>1103</v>
      </c>
      <c r="C145" s="31" t="s">
        <v>1104</v>
      </c>
      <c r="D145" s="31" t="s">
        <v>1130</v>
      </c>
      <c r="E145" s="31" t="s">
        <v>577</v>
      </c>
      <c r="F145" s="93">
        <v>4637003</v>
      </c>
      <c r="G145" s="32">
        <v>0.1</v>
      </c>
      <c r="H145" s="32" t="s">
        <v>905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45142</v>
      </c>
      <c r="B146" s="32" t="s">
        <v>1106</v>
      </c>
      <c r="C146" s="31" t="s">
        <v>1107</v>
      </c>
      <c r="D146" s="31" t="s">
        <v>1108</v>
      </c>
      <c r="E146" s="31" t="s">
        <v>577</v>
      </c>
      <c r="F146" s="93">
        <v>72408</v>
      </c>
      <c r="G146" s="32">
        <v>119.57</v>
      </c>
      <c r="H146" s="32" t="s">
        <v>905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45142</v>
      </c>
      <c r="B147" s="32" t="s">
        <v>1109</v>
      </c>
      <c r="C147" s="31" t="s">
        <v>1110</v>
      </c>
      <c r="D147" s="31" t="s">
        <v>1111</v>
      </c>
      <c r="E147" s="31" t="s">
        <v>577</v>
      </c>
      <c r="F147" s="93">
        <v>5208748</v>
      </c>
      <c r="G147" s="32">
        <v>3.13</v>
      </c>
      <c r="H147" s="32" t="s">
        <v>905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45142</v>
      </c>
      <c r="B148" s="32" t="s">
        <v>1112</v>
      </c>
      <c r="C148" s="31" t="s">
        <v>1113</v>
      </c>
      <c r="D148" s="31" t="s">
        <v>578</v>
      </c>
      <c r="E148" s="31" t="s">
        <v>577</v>
      </c>
      <c r="F148" s="93">
        <v>300211</v>
      </c>
      <c r="G148" s="32">
        <v>143.69999999999999</v>
      </c>
      <c r="H148" s="32" t="s">
        <v>905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95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95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95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95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95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95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95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95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95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95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95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95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95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95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95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95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95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95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95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95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95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95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95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95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95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95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95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95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95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95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95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95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95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95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95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2"/>
  <sheetViews>
    <sheetView zoomScale="90" zoomScaleNormal="90" workbookViewId="0">
      <selection activeCell="M19" sqref="M19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963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45145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8">
        <v>1</v>
      </c>
      <c r="B10" s="289">
        <v>45092</v>
      </c>
      <c r="C10" s="290"/>
      <c r="D10" s="291" t="s">
        <v>62</v>
      </c>
      <c r="E10" s="292" t="s">
        <v>593</v>
      </c>
      <c r="F10" s="247">
        <v>6800</v>
      </c>
      <c r="G10" s="250">
        <v>6400</v>
      </c>
      <c r="H10" s="250">
        <v>7150</v>
      </c>
      <c r="I10" s="293" t="s">
        <v>857</v>
      </c>
      <c r="J10" s="115" t="s">
        <v>936</v>
      </c>
      <c r="K10" s="115">
        <f>H10-F10</f>
        <v>350</v>
      </c>
      <c r="L10" s="116">
        <f>(F10*-0.3)/100</f>
        <v>-20.399999999999999</v>
      </c>
      <c r="M10" s="117">
        <f>(K10+L10)/F10</f>
        <v>4.8470588235294119E-2</v>
      </c>
      <c r="N10" s="268" t="s">
        <v>596</v>
      </c>
      <c r="O10" s="270">
        <v>45139</v>
      </c>
      <c r="P10" s="269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5">
        <v>2</v>
      </c>
      <c r="B11" s="108">
        <v>45111</v>
      </c>
      <c r="C11" s="256"/>
      <c r="D11" s="257" t="s">
        <v>82</v>
      </c>
      <c r="E11" s="109" t="s">
        <v>593</v>
      </c>
      <c r="F11" s="107" t="s">
        <v>886</v>
      </c>
      <c r="G11" s="110">
        <v>234</v>
      </c>
      <c r="H11" s="107"/>
      <c r="I11" s="107" t="s">
        <v>880</v>
      </c>
      <c r="J11" s="110" t="s">
        <v>594</v>
      </c>
      <c r="K11" s="110"/>
      <c r="L11" s="111"/>
      <c r="M11" s="112"/>
      <c r="N11" s="110"/>
      <c r="O11" s="266"/>
      <c r="P11" s="118">
        <f>VLOOKUP(D11,'MidCap Intra'!B58:C557,2,0)</f>
        <v>253.55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55">
        <v>3</v>
      </c>
      <c r="B12" s="108">
        <v>45112</v>
      </c>
      <c r="C12" s="256"/>
      <c r="D12" s="257" t="s">
        <v>388</v>
      </c>
      <c r="E12" s="109" t="s">
        <v>593</v>
      </c>
      <c r="F12" s="107" t="s">
        <v>887</v>
      </c>
      <c r="G12" s="110">
        <v>1395</v>
      </c>
      <c r="H12" s="107"/>
      <c r="I12" s="107" t="s">
        <v>882</v>
      </c>
      <c r="J12" s="110" t="s">
        <v>594</v>
      </c>
      <c r="K12" s="110"/>
      <c r="L12" s="111"/>
      <c r="M12" s="112"/>
      <c r="N12" s="110"/>
      <c r="O12" s="266"/>
      <c r="P12" s="118">
        <f>VLOOKUP(D12,'MidCap Intra'!B59:C558,2,0)</f>
        <v>1452.7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71">
        <v>4</v>
      </c>
      <c r="B13" s="253">
        <v>45119</v>
      </c>
      <c r="C13" s="272"/>
      <c r="D13" s="273" t="s">
        <v>129</v>
      </c>
      <c r="E13" s="274" t="s">
        <v>593</v>
      </c>
      <c r="F13" s="252" t="s">
        <v>888</v>
      </c>
      <c r="G13" s="254">
        <v>1540</v>
      </c>
      <c r="H13" s="252"/>
      <c r="I13" s="252" t="s">
        <v>885</v>
      </c>
      <c r="J13" s="254" t="s">
        <v>594</v>
      </c>
      <c r="K13" s="254"/>
      <c r="L13" s="267"/>
      <c r="M13" s="275"/>
      <c r="N13" s="254"/>
      <c r="O13" s="276"/>
      <c r="P13" s="118">
        <f>VLOOKUP(D13,'MidCap Intra'!B63:C562,2,0)</f>
        <v>1652.2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71">
        <v>5</v>
      </c>
      <c r="B14" s="253">
        <v>45120</v>
      </c>
      <c r="C14" s="272"/>
      <c r="D14" s="278" t="s">
        <v>431</v>
      </c>
      <c r="E14" s="274" t="s">
        <v>593</v>
      </c>
      <c r="F14" s="252" t="s">
        <v>890</v>
      </c>
      <c r="G14" s="254">
        <v>102</v>
      </c>
      <c r="H14" s="252"/>
      <c r="I14" s="252" t="s">
        <v>891</v>
      </c>
      <c r="J14" s="254" t="s">
        <v>594</v>
      </c>
      <c r="K14" s="254"/>
      <c r="L14" s="267"/>
      <c r="M14" s="275"/>
      <c r="N14" s="254"/>
      <c r="O14" s="276"/>
      <c r="P14" s="118">
        <f>VLOOKUP(D14,'MidCap Intra'!B64:C563,2,0)</f>
        <v>111.1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71">
        <v>6</v>
      </c>
      <c r="B15" s="253">
        <v>45125</v>
      </c>
      <c r="C15" s="272"/>
      <c r="D15" s="278" t="s">
        <v>215</v>
      </c>
      <c r="E15" s="274" t="s">
        <v>593</v>
      </c>
      <c r="F15" s="252" t="s">
        <v>898</v>
      </c>
      <c r="G15" s="254">
        <v>548</v>
      </c>
      <c r="H15" s="252"/>
      <c r="I15" s="252" t="s">
        <v>899</v>
      </c>
      <c r="J15" s="254" t="s">
        <v>594</v>
      </c>
      <c r="K15" s="254"/>
      <c r="L15" s="267"/>
      <c r="M15" s="275"/>
      <c r="N15" s="254"/>
      <c r="O15" s="276"/>
      <c r="P15" s="118">
        <f>VLOOKUP(D15,'MidCap Intra'!B67:C566,2,0)</f>
        <v>573.29999999999995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16">
        <v>7</v>
      </c>
      <c r="B16" s="299">
        <v>45125</v>
      </c>
      <c r="C16" s="317"/>
      <c r="D16" s="318" t="s">
        <v>500</v>
      </c>
      <c r="E16" s="319" t="s">
        <v>593</v>
      </c>
      <c r="F16" s="298">
        <v>178</v>
      </c>
      <c r="G16" s="300">
        <v>168</v>
      </c>
      <c r="H16" s="298">
        <v>170</v>
      </c>
      <c r="I16" s="298" t="s">
        <v>900</v>
      </c>
      <c r="J16" s="320" t="s">
        <v>946</v>
      </c>
      <c r="K16" s="320">
        <f t="shared" ref="K16" si="0">H16-F16</f>
        <v>-8</v>
      </c>
      <c r="L16" s="321">
        <f>(F16*-0.3)/100</f>
        <v>-0.53400000000000003</v>
      </c>
      <c r="M16" s="322">
        <f t="shared" ref="M16" si="1">(K16+L16)/F16</f>
        <v>-4.7943820224719103E-2</v>
      </c>
      <c r="N16" s="323" t="s">
        <v>607</v>
      </c>
      <c r="O16" s="324">
        <v>45140</v>
      </c>
      <c r="P16" s="325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8">
        <v>8</v>
      </c>
      <c r="B17" s="289">
        <v>45133</v>
      </c>
      <c r="C17" s="290"/>
      <c r="D17" s="291" t="s">
        <v>429</v>
      </c>
      <c r="E17" s="292" t="s">
        <v>593</v>
      </c>
      <c r="F17" s="247">
        <v>326</v>
      </c>
      <c r="G17" s="250">
        <v>299</v>
      </c>
      <c r="H17" s="250">
        <v>345.5</v>
      </c>
      <c r="I17" s="293" t="s">
        <v>906</v>
      </c>
      <c r="J17" s="115" t="s">
        <v>943</v>
      </c>
      <c r="K17" s="115">
        <f t="shared" ref="K17" si="2">H17-F17</f>
        <v>19.5</v>
      </c>
      <c r="L17" s="116">
        <f>(F17*-0.3)/100</f>
        <v>-0.97799999999999998</v>
      </c>
      <c r="M17" s="117">
        <f t="shared" ref="M17" si="3">(K17+L17)/F17</f>
        <v>5.6815950920245391E-2</v>
      </c>
      <c r="N17" s="268" t="s">
        <v>596</v>
      </c>
      <c r="O17" s="270">
        <v>45140</v>
      </c>
      <c r="P17" s="269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71">
        <v>9</v>
      </c>
      <c r="B18" s="253">
        <v>45133</v>
      </c>
      <c r="C18" s="272"/>
      <c r="D18" s="278" t="s">
        <v>74</v>
      </c>
      <c r="E18" s="274" t="s">
        <v>593</v>
      </c>
      <c r="F18" s="252" t="s">
        <v>907</v>
      </c>
      <c r="G18" s="254">
        <v>185</v>
      </c>
      <c r="H18" s="252"/>
      <c r="I18" s="252" t="s">
        <v>908</v>
      </c>
      <c r="J18" s="254" t="s">
        <v>594</v>
      </c>
      <c r="K18" s="254"/>
      <c r="L18" s="267"/>
      <c r="M18" s="275"/>
      <c r="N18" s="254"/>
      <c r="O18" s="276"/>
      <c r="P18" s="118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5">
        <v>10</v>
      </c>
      <c r="B19" s="108">
        <v>45133</v>
      </c>
      <c r="C19" s="256"/>
      <c r="D19" s="279" t="s">
        <v>492</v>
      </c>
      <c r="E19" s="274" t="s">
        <v>593</v>
      </c>
      <c r="F19" s="107" t="s">
        <v>909</v>
      </c>
      <c r="G19" s="110">
        <v>118</v>
      </c>
      <c r="H19" s="107"/>
      <c r="I19" s="107" t="s">
        <v>910</v>
      </c>
      <c r="J19" s="110" t="s">
        <v>594</v>
      </c>
      <c r="K19" s="254"/>
      <c r="L19" s="267"/>
      <c r="M19" s="275"/>
      <c r="N19" s="254"/>
      <c r="O19" s="276"/>
      <c r="P19" s="118">
        <f>VLOOKUP(D19,'MidCap Intra'!B71:C570,2,0)</f>
        <v>122.65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71">
        <v>11</v>
      </c>
      <c r="B20" s="253">
        <v>45134</v>
      </c>
      <c r="C20" s="272"/>
      <c r="D20" s="273" t="s">
        <v>151</v>
      </c>
      <c r="E20" s="274" t="s">
        <v>593</v>
      </c>
      <c r="F20" s="252" t="s">
        <v>911</v>
      </c>
      <c r="G20" s="254">
        <v>164</v>
      </c>
      <c r="H20" s="252"/>
      <c r="I20" s="252" t="s">
        <v>912</v>
      </c>
      <c r="J20" s="254" t="s">
        <v>594</v>
      </c>
      <c r="K20" s="254"/>
      <c r="L20" s="267"/>
      <c r="M20" s="275"/>
      <c r="N20" s="254"/>
      <c r="O20" s="276"/>
      <c r="P20" s="118">
        <f>VLOOKUP(D20,'MidCap Intra'!B72:C571,2,0)</f>
        <v>173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71">
        <v>12</v>
      </c>
      <c r="B21" s="253">
        <v>45135</v>
      </c>
      <c r="C21" s="272"/>
      <c r="D21" s="278" t="s">
        <v>460</v>
      </c>
      <c r="E21" s="274" t="s">
        <v>593</v>
      </c>
      <c r="F21" s="252" t="s">
        <v>916</v>
      </c>
      <c r="G21" s="254">
        <v>1840</v>
      </c>
      <c r="H21" s="252"/>
      <c r="I21" s="252" t="s">
        <v>884</v>
      </c>
      <c r="J21" s="254" t="s">
        <v>594</v>
      </c>
      <c r="K21" s="254"/>
      <c r="L21" s="267"/>
      <c r="M21" s="275"/>
      <c r="N21" s="254"/>
      <c r="O21" s="276"/>
      <c r="P21" s="118">
        <f>VLOOKUP(D21,'MidCap Intra'!B73:C572,2,0)</f>
        <v>1972.55</v>
      </c>
      <c r="R21" s="41" t="s">
        <v>595</v>
      </c>
    </row>
    <row r="22" spans="1:38" ht="15" customHeight="1">
      <c r="A22" s="271">
        <v>13</v>
      </c>
      <c r="B22" s="253">
        <v>45139</v>
      </c>
      <c r="C22" s="272"/>
      <c r="D22" s="273" t="s">
        <v>302</v>
      </c>
      <c r="E22" s="274" t="s">
        <v>593</v>
      </c>
      <c r="F22" s="252" t="s">
        <v>929</v>
      </c>
      <c r="G22" s="254">
        <v>2880</v>
      </c>
      <c r="H22" s="252"/>
      <c r="I22" s="252" t="s">
        <v>930</v>
      </c>
      <c r="J22" s="254" t="s">
        <v>594</v>
      </c>
      <c r="K22" s="254"/>
      <c r="L22" s="267"/>
      <c r="M22" s="275"/>
      <c r="N22" s="254"/>
      <c r="O22" s="276"/>
      <c r="P22" s="118">
        <f>VLOOKUP(D22,'MidCap Intra'!B74:C573,2,0)</f>
        <v>3102.45</v>
      </c>
    </row>
    <row r="23" spans="1:38" ht="15" customHeight="1">
      <c r="A23" s="271">
        <v>14</v>
      </c>
      <c r="B23" s="253">
        <v>45142</v>
      </c>
      <c r="C23" s="272"/>
      <c r="D23" s="273" t="s">
        <v>557</v>
      </c>
      <c r="E23" s="274" t="s">
        <v>593</v>
      </c>
      <c r="F23" s="252" t="s">
        <v>1002</v>
      </c>
      <c r="G23" s="254">
        <v>1745</v>
      </c>
      <c r="H23" s="252"/>
      <c r="I23" s="252" t="s">
        <v>1003</v>
      </c>
      <c r="J23" s="254" t="s">
        <v>594</v>
      </c>
      <c r="K23" s="254"/>
      <c r="L23" s="267"/>
      <c r="M23" s="275"/>
      <c r="N23" s="254"/>
      <c r="O23" s="276"/>
      <c r="P23" s="118">
        <f>VLOOKUP(D23,'MidCap Intra'!B75:C574,2,0)</f>
        <v>1857.35</v>
      </c>
    </row>
    <row r="24" spans="1:38" ht="15" customHeight="1">
      <c r="A24" s="271"/>
      <c r="B24" s="253"/>
      <c r="C24" s="272"/>
      <c r="D24" s="273"/>
      <c r="E24" s="274"/>
      <c r="F24" s="252"/>
      <c r="G24" s="254"/>
      <c r="H24" s="252"/>
      <c r="I24" s="252"/>
      <c r="J24" s="254"/>
      <c r="K24" s="254"/>
      <c r="L24" s="267"/>
      <c r="M24" s="275"/>
      <c r="N24" s="254"/>
      <c r="O24" s="276"/>
      <c r="P24" s="267"/>
    </row>
    <row r="25" spans="1:38" ht="15" customHeight="1">
      <c r="A25" s="271"/>
      <c r="B25" s="253"/>
      <c r="C25" s="272"/>
      <c r="D25" s="273"/>
      <c r="E25" s="274"/>
      <c r="F25" s="252"/>
      <c r="G25" s="254"/>
      <c r="H25" s="252"/>
      <c r="I25" s="252"/>
      <c r="J25" s="254"/>
      <c r="K25" s="254"/>
      <c r="L25" s="267"/>
      <c r="M25" s="275"/>
      <c r="N25" s="254"/>
      <c r="O25" s="276"/>
      <c r="P25" s="267"/>
    </row>
    <row r="30" spans="1:38" ht="14.25" customHeight="1">
      <c r="A30" s="119"/>
      <c r="B30" s="120"/>
      <c r="C30" s="121"/>
      <c r="D30" s="122"/>
      <c r="E30" s="123"/>
      <c r="F30" s="123"/>
      <c r="G30" s="119"/>
      <c r="H30" s="123"/>
      <c r="I30" s="124"/>
      <c r="J30" s="125"/>
      <c r="K30" s="125"/>
      <c r="L30" s="126"/>
      <c r="M30" s="127"/>
      <c r="N30" s="128"/>
      <c r="O30" s="129"/>
      <c r="P30" s="130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31" t="s">
        <v>597</v>
      </c>
      <c r="B31" s="132"/>
      <c r="C31" s="133"/>
      <c r="E31" s="134"/>
      <c r="F31" s="134"/>
      <c r="G31" s="134"/>
      <c r="H31" s="134"/>
      <c r="I31" s="134"/>
      <c r="J31" s="135"/>
      <c r="K31" s="134"/>
      <c r="L31" s="136"/>
      <c r="M31" s="62"/>
      <c r="N31" s="135"/>
      <c r="O31" s="133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37" t="s">
        <v>598</v>
      </c>
      <c r="B32" s="131"/>
      <c r="C32" s="131"/>
      <c r="D32" s="131"/>
      <c r="E32" s="41"/>
      <c r="F32" s="138" t="s">
        <v>599</v>
      </c>
      <c r="G32" s="6"/>
      <c r="H32" s="6"/>
      <c r="I32" s="6"/>
      <c r="J32" s="139"/>
      <c r="K32" s="140"/>
      <c r="L32" s="140"/>
      <c r="M32" s="141"/>
      <c r="N32" s="1"/>
      <c r="O32" s="142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31" t="s">
        <v>600</v>
      </c>
      <c r="B33" s="131"/>
      <c r="C33" s="131"/>
      <c r="D33" s="131" t="s">
        <v>601</v>
      </c>
      <c r="E33" s="6"/>
      <c r="F33" s="138" t="s">
        <v>602</v>
      </c>
      <c r="G33" s="6"/>
      <c r="H33" s="6"/>
      <c r="I33" s="6"/>
      <c r="J33" s="139"/>
      <c r="K33" s="140"/>
      <c r="L33" s="140"/>
      <c r="M33" s="141"/>
      <c r="N33" s="1"/>
      <c r="O33" s="142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1"/>
      <c r="B34" s="131"/>
      <c r="C34" s="131"/>
      <c r="D34" s="131"/>
      <c r="E34" s="6"/>
      <c r="F34" s="6"/>
      <c r="G34" s="6"/>
      <c r="H34" s="6"/>
      <c r="I34" s="6"/>
      <c r="J34" s="143"/>
      <c r="K34" s="140"/>
      <c r="L34" s="140"/>
      <c r="M34" s="6"/>
      <c r="N34" s="144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45" t="s">
        <v>603</v>
      </c>
      <c r="C35" s="145"/>
      <c r="D35" s="145"/>
      <c r="E35" s="145"/>
      <c r="F35" s="146"/>
      <c r="G35" s="6"/>
      <c r="H35" s="6"/>
      <c r="I35" s="147"/>
      <c r="J35" s="148"/>
      <c r="K35" s="149"/>
      <c r="L35" s="148"/>
      <c r="M35" s="6"/>
      <c r="N35" s="1"/>
      <c r="O35" s="1"/>
      <c r="P35" s="41"/>
      <c r="R35" s="62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50" t="s">
        <v>16</v>
      </c>
      <c r="B36" s="150" t="s">
        <v>568</v>
      </c>
      <c r="C36" s="150"/>
      <c r="D36" s="91" t="s">
        <v>580</v>
      </c>
      <c r="E36" s="150" t="s">
        <v>581</v>
      </c>
      <c r="F36" s="150" t="s">
        <v>582</v>
      </c>
      <c r="G36" s="150" t="s">
        <v>604</v>
      </c>
      <c r="H36" s="150" t="s">
        <v>584</v>
      </c>
      <c r="I36" s="150" t="s">
        <v>585</v>
      </c>
      <c r="J36" s="106" t="s">
        <v>586</v>
      </c>
      <c r="K36" s="104" t="s">
        <v>605</v>
      </c>
      <c r="L36" s="151" t="s">
        <v>588</v>
      </c>
      <c r="M36" s="106" t="s">
        <v>589</v>
      </c>
      <c r="N36" s="103" t="s">
        <v>590</v>
      </c>
      <c r="O36" s="91" t="s">
        <v>591</v>
      </c>
      <c r="P36" s="41"/>
      <c r="Q36" s="1"/>
      <c r="R36" s="62"/>
      <c r="S36" s="62"/>
      <c r="T36" s="62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3.5" customHeight="1">
      <c r="A37" s="342">
        <v>1</v>
      </c>
      <c r="B37" s="343">
        <v>45128</v>
      </c>
      <c r="C37" s="344"/>
      <c r="D37" s="345" t="s">
        <v>114</v>
      </c>
      <c r="E37" s="346" t="s">
        <v>606</v>
      </c>
      <c r="F37" s="332">
        <v>134</v>
      </c>
      <c r="G37" s="347">
        <v>129.9</v>
      </c>
      <c r="H37" s="332">
        <v>134.75</v>
      </c>
      <c r="I37" s="332" t="s">
        <v>903</v>
      </c>
      <c r="J37" s="348" t="s">
        <v>932</v>
      </c>
      <c r="K37" s="348">
        <f t="shared" ref="K37" si="4">H37-F37</f>
        <v>0.75</v>
      </c>
      <c r="L37" s="349">
        <f>(F37*-0.3)/100</f>
        <v>-0.40199999999999997</v>
      </c>
      <c r="M37" s="350">
        <f t="shared" ref="M37" si="5">(K37+L37)/F37</f>
        <v>2.5970149253731344E-3</v>
      </c>
      <c r="N37" s="351" t="s">
        <v>616</v>
      </c>
      <c r="O37" s="352">
        <v>45142</v>
      </c>
      <c r="P37" s="41"/>
      <c r="Q37" s="265"/>
      <c r="R37" s="41" t="s">
        <v>595</v>
      </c>
      <c r="S37" s="41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</row>
    <row r="38" spans="1:38" ht="13.5" customHeight="1">
      <c r="A38" s="271">
        <v>2</v>
      </c>
      <c r="B38" s="253">
        <v>45135</v>
      </c>
      <c r="C38" s="272"/>
      <c r="D38" s="273" t="s">
        <v>913</v>
      </c>
      <c r="E38" s="274" t="s">
        <v>606</v>
      </c>
      <c r="F38" s="252" t="s">
        <v>914</v>
      </c>
      <c r="G38" s="254">
        <v>9390</v>
      </c>
      <c r="H38" s="252"/>
      <c r="I38" s="252" t="s">
        <v>915</v>
      </c>
      <c r="J38" s="254" t="s">
        <v>594</v>
      </c>
      <c r="K38" s="254"/>
      <c r="L38" s="267"/>
      <c r="M38" s="275"/>
      <c r="N38" s="254"/>
      <c r="O38" s="276"/>
      <c r="P38" s="41"/>
      <c r="Q38" s="265"/>
      <c r="R38" s="41" t="s">
        <v>595</v>
      </c>
      <c r="S38" s="41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</row>
    <row r="39" spans="1:38" ht="13.5" customHeight="1">
      <c r="A39" s="284">
        <v>3</v>
      </c>
      <c r="B39" s="260">
        <v>45135</v>
      </c>
      <c r="C39" s="285"/>
      <c r="D39" s="286" t="s">
        <v>917</v>
      </c>
      <c r="E39" s="287" t="s">
        <v>606</v>
      </c>
      <c r="F39" s="259">
        <v>1807.5</v>
      </c>
      <c r="G39" s="246">
        <v>1750</v>
      </c>
      <c r="H39" s="259">
        <v>1882.5</v>
      </c>
      <c r="I39" s="259" t="s">
        <v>918</v>
      </c>
      <c r="J39" s="115" t="s">
        <v>904</v>
      </c>
      <c r="K39" s="115">
        <f t="shared" ref="K39" si="6">H39-F39</f>
        <v>75</v>
      </c>
      <c r="L39" s="116">
        <f>(F39*-0.3)/100</f>
        <v>-5.4225000000000003</v>
      </c>
      <c r="M39" s="117">
        <f t="shared" ref="M39" si="7">(K39+L39)/F39</f>
        <v>3.8493775933609961E-2</v>
      </c>
      <c r="N39" s="268" t="s">
        <v>596</v>
      </c>
      <c r="O39" s="270">
        <v>45139</v>
      </c>
      <c r="P39" s="41"/>
      <c r="Q39" s="265"/>
      <c r="R39" s="41" t="s">
        <v>595</v>
      </c>
      <c r="S39" s="41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</row>
    <row r="40" spans="1:38" ht="13.5" customHeight="1">
      <c r="A40" s="284">
        <v>4</v>
      </c>
      <c r="B40" s="260">
        <v>45139</v>
      </c>
      <c r="C40" s="285"/>
      <c r="D40" s="286" t="s">
        <v>54</v>
      </c>
      <c r="E40" s="287" t="s">
        <v>606</v>
      </c>
      <c r="F40" s="259">
        <v>453</v>
      </c>
      <c r="G40" s="246">
        <v>440</v>
      </c>
      <c r="H40" s="259">
        <v>462.5</v>
      </c>
      <c r="I40" s="259" t="s">
        <v>931</v>
      </c>
      <c r="J40" s="115" t="s">
        <v>894</v>
      </c>
      <c r="K40" s="115">
        <f t="shared" ref="K40" si="8">H40-F40</f>
        <v>9.5</v>
      </c>
      <c r="L40" s="116">
        <f>(F40*-0.3)/100</f>
        <v>-1.359</v>
      </c>
      <c r="M40" s="117">
        <f t="shared" ref="M40" si="9">(K40+L40)/F40</f>
        <v>1.7971302428256071E-2</v>
      </c>
      <c r="N40" s="268" t="s">
        <v>596</v>
      </c>
      <c r="O40" s="270">
        <v>45139</v>
      </c>
      <c r="P40" s="41"/>
      <c r="Q40" s="265"/>
      <c r="R40" s="41"/>
      <c r="S40" s="41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</row>
    <row r="41" spans="1:38" ht="13.5" customHeight="1">
      <c r="A41" s="316">
        <v>5</v>
      </c>
      <c r="B41" s="299">
        <v>45139</v>
      </c>
      <c r="C41" s="317"/>
      <c r="D41" s="318" t="s">
        <v>237</v>
      </c>
      <c r="E41" s="319" t="s">
        <v>992</v>
      </c>
      <c r="F41" s="298">
        <v>615</v>
      </c>
      <c r="G41" s="300">
        <v>594</v>
      </c>
      <c r="H41" s="298">
        <v>601</v>
      </c>
      <c r="I41" s="298" t="s">
        <v>991</v>
      </c>
      <c r="J41" s="320" t="s">
        <v>993</v>
      </c>
      <c r="K41" s="320">
        <f t="shared" ref="K41" si="10">H41-F41</f>
        <v>-14</v>
      </c>
      <c r="L41" s="321">
        <f>(F41*-0.015)/100</f>
        <v>-9.2249999999999999E-2</v>
      </c>
      <c r="M41" s="322">
        <f t="shared" ref="M41" si="11">(K41+L41)/F41</f>
        <v>-2.2914227642276422E-2</v>
      </c>
      <c r="N41" s="323" t="s">
        <v>607</v>
      </c>
      <c r="O41" s="324">
        <v>45141</v>
      </c>
      <c r="P41" s="41"/>
      <c r="Q41" s="265"/>
      <c r="R41" s="41"/>
      <c r="S41" s="41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</row>
    <row r="42" spans="1:38" ht="13.5" customHeight="1">
      <c r="A42" s="271"/>
      <c r="B42" s="253"/>
      <c r="C42" s="272"/>
      <c r="D42" s="273"/>
      <c r="E42" s="274"/>
      <c r="F42" s="252"/>
      <c r="G42" s="254"/>
      <c r="H42" s="252"/>
      <c r="I42" s="252"/>
      <c r="J42" s="254"/>
      <c r="K42" s="254"/>
      <c r="L42" s="267"/>
      <c r="M42" s="275"/>
      <c r="N42" s="254"/>
      <c r="O42" s="276"/>
      <c r="P42" s="41"/>
      <c r="Q42" s="265"/>
      <c r="R42" s="41"/>
      <c r="S42" s="41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</row>
    <row r="43" spans="1:38" ht="13.5" customHeight="1">
      <c r="A43" s="271"/>
      <c r="B43" s="253"/>
      <c r="C43" s="272"/>
      <c r="D43" s="273"/>
      <c r="E43" s="274"/>
      <c r="F43" s="252"/>
      <c r="G43" s="254"/>
      <c r="H43" s="252"/>
      <c r="I43" s="252"/>
      <c r="J43" s="254"/>
      <c r="K43" s="254"/>
      <c r="L43" s="267"/>
      <c r="M43" s="275"/>
      <c r="N43" s="254"/>
      <c r="O43" s="276"/>
      <c r="P43" s="41"/>
      <c r="Q43" s="265"/>
      <c r="R43" s="41"/>
      <c r="S43" s="41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</row>
    <row r="45" spans="1:38" ht="44.25" customHeight="1">
      <c r="A45" s="131" t="s">
        <v>597</v>
      </c>
      <c r="B45" s="152"/>
      <c r="C45" s="152"/>
      <c r="D45" s="1"/>
      <c r="E45" s="6"/>
      <c r="F45" s="6"/>
      <c r="G45" s="6"/>
      <c r="H45" s="6" t="s">
        <v>609</v>
      </c>
      <c r="I45" s="6"/>
      <c r="J45" s="6"/>
      <c r="K45" s="127"/>
      <c r="L45" s="153"/>
      <c r="M45" s="127"/>
      <c r="N45" s="128"/>
      <c r="O45" s="127"/>
      <c r="P45" s="4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8" ht="12.75" customHeight="1">
      <c r="A46" s="137" t="s">
        <v>598</v>
      </c>
      <c r="B46" s="131"/>
      <c r="C46" s="131"/>
      <c r="D46" s="131"/>
      <c r="E46" s="41"/>
      <c r="F46" s="138" t="s">
        <v>599</v>
      </c>
      <c r="G46" s="62"/>
      <c r="H46" s="41"/>
      <c r="I46" s="62"/>
      <c r="J46" s="6"/>
      <c r="K46" s="154"/>
      <c r="L46" s="155"/>
      <c r="M46" s="6"/>
      <c r="N46" s="121"/>
      <c r="O46" s="15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37"/>
      <c r="B47" s="131"/>
      <c r="C47" s="131"/>
      <c r="D47" s="131"/>
      <c r="E47" s="6"/>
      <c r="F47" s="138" t="s">
        <v>602</v>
      </c>
      <c r="G47" s="62"/>
      <c r="H47" s="41"/>
      <c r="I47" s="62"/>
      <c r="J47" s="6"/>
      <c r="K47" s="154"/>
      <c r="L47" s="155"/>
      <c r="M47" s="6"/>
      <c r="N47" s="121"/>
      <c r="O47" s="156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31"/>
      <c r="B48" s="131"/>
      <c r="C48" s="131"/>
      <c r="D48" s="131"/>
      <c r="E48" s="6"/>
      <c r="F48" s="6"/>
      <c r="G48" s="6"/>
      <c r="H48" s="6"/>
      <c r="I48" s="6"/>
      <c r="J48" s="143"/>
      <c r="K48" s="140"/>
      <c r="L48" s="141"/>
      <c r="M48" s="6"/>
      <c r="N48" s="144"/>
      <c r="O48" s="1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57" t="s">
        <v>610</v>
      </c>
      <c r="B49" s="157"/>
      <c r="C49" s="157"/>
      <c r="D49" s="157"/>
      <c r="E49" s="6"/>
      <c r="F49" s="6"/>
      <c r="G49" s="6"/>
      <c r="H49" s="6"/>
      <c r="I49" s="6"/>
      <c r="J49" s="6"/>
      <c r="K49" s="6"/>
      <c r="L49" s="6"/>
      <c r="M49" s="6"/>
      <c r="N49" s="6"/>
      <c r="O49" s="24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104" t="s">
        <v>16</v>
      </c>
      <c r="B50" s="104" t="s">
        <v>568</v>
      </c>
      <c r="C50" s="104"/>
      <c r="D50" s="105" t="s">
        <v>580</v>
      </c>
      <c r="E50" s="104" t="s">
        <v>581</v>
      </c>
      <c r="F50" s="104" t="s">
        <v>582</v>
      </c>
      <c r="G50" s="104" t="s">
        <v>604</v>
      </c>
      <c r="H50" s="104" t="s">
        <v>584</v>
      </c>
      <c r="I50" s="294" t="s">
        <v>585</v>
      </c>
      <c r="J50" s="297" t="s">
        <v>586</v>
      </c>
      <c r="K50" s="295" t="s">
        <v>611</v>
      </c>
      <c r="L50" s="106" t="s">
        <v>588</v>
      </c>
      <c r="M50" s="158" t="s">
        <v>612</v>
      </c>
      <c r="N50" s="104" t="s">
        <v>613</v>
      </c>
      <c r="O50" s="103" t="s">
        <v>590</v>
      </c>
      <c r="P50" s="105" t="s">
        <v>591</v>
      </c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304">
        <v>1</v>
      </c>
      <c r="B51" s="309">
        <v>45138</v>
      </c>
      <c r="C51" s="310"/>
      <c r="D51" s="310" t="s">
        <v>919</v>
      </c>
      <c r="E51" s="304" t="s">
        <v>606</v>
      </c>
      <c r="F51" s="304">
        <v>2015.5</v>
      </c>
      <c r="G51" s="304">
        <v>1990</v>
      </c>
      <c r="H51" s="311">
        <v>1990</v>
      </c>
      <c r="I51" s="312" t="s">
        <v>920</v>
      </c>
      <c r="J51" s="313" t="s">
        <v>944</v>
      </c>
      <c r="K51" s="304">
        <f t="shared" ref="K51" si="12">H51-F51</f>
        <v>-25.5</v>
      </c>
      <c r="L51" s="314">
        <f>(H51*N51)*0.03%</f>
        <v>298.5</v>
      </c>
      <c r="M51" s="306">
        <f t="shared" ref="M51" si="13">(K51*N51)-L51</f>
        <v>-13048.5</v>
      </c>
      <c r="N51" s="304">
        <v>500</v>
      </c>
      <c r="O51" s="311" t="s">
        <v>607</v>
      </c>
      <c r="P51" s="315">
        <v>45140</v>
      </c>
      <c r="Q51" s="160"/>
      <c r="R51" s="62" t="s">
        <v>608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61"/>
      <c r="AG51" s="162"/>
      <c r="AH51" s="160"/>
      <c r="AI51" s="160"/>
      <c r="AJ51" s="161"/>
      <c r="AK51" s="161"/>
      <c r="AL51" s="161"/>
    </row>
    <row r="52" spans="1:38" ht="12.75" customHeight="1">
      <c r="A52" s="247">
        <v>2</v>
      </c>
      <c r="B52" s="248">
        <v>45138</v>
      </c>
      <c r="C52" s="249"/>
      <c r="D52" s="249" t="s">
        <v>921</v>
      </c>
      <c r="E52" s="247" t="s">
        <v>606</v>
      </c>
      <c r="F52" s="247">
        <v>174.5</v>
      </c>
      <c r="G52" s="247">
        <v>171</v>
      </c>
      <c r="H52" s="250">
        <v>175.25</v>
      </c>
      <c r="I52" s="250" t="s">
        <v>922</v>
      </c>
      <c r="J52" s="296" t="s">
        <v>932</v>
      </c>
      <c r="K52" s="113">
        <f t="shared" ref="K52:K53" si="14">H52-F52</f>
        <v>0.75</v>
      </c>
      <c r="L52" s="116">
        <f>(H52*N52)*0.03%</f>
        <v>178.755</v>
      </c>
      <c r="M52" s="159">
        <f t="shared" ref="M52:M53" si="15">(K52*N52)-L52</f>
        <v>2371.2449999999999</v>
      </c>
      <c r="N52" s="113">
        <v>3400</v>
      </c>
      <c r="O52" s="115" t="s">
        <v>596</v>
      </c>
      <c r="P52" s="114">
        <v>45139</v>
      </c>
      <c r="Q52" s="160"/>
      <c r="R52" s="62" t="s">
        <v>595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61"/>
      <c r="AG52" s="162"/>
      <c r="AH52" s="160"/>
      <c r="AI52" s="160"/>
      <c r="AJ52" s="161"/>
      <c r="AK52" s="161"/>
      <c r="AL52" s="161"/>
    </row>
    <row r="53" spans="1:38" ht="12.75" customHeight="1">
      <c r="A53" s="304">
        <v>3</v>
      </c>
      <c r="B53" s="309">
        <v>45138</v>
      </c>
      <c r="C53" s="310"/>
      <c r="D53" s="310" t="s">
        <v>923</v>
      </c>
      <c r="E53" s="304" t="s">
        <v>606</v>
      </c>
      <c r="F53" s="304">
        <v>2545</v>
      </c>
      <c r="G53" s="304">
        <v>2495</v>
      </c>
      <c r="H53" s="311">
        <v>2495</v>
      </c>
      <c r="I53" s="312" t="s">
        <v>924</v>
      </c>
      <c r="J53" s="313" t="s">
        <v>945</v>
      </c>
      <c r="K53" s="304">
        <f t="shared" si="14"/>
        <v>-50</v>
      </c>
      <c r="L53" s="314">
        <f>(H53*N53)*0.03%</f>
        <v>187.12499999999997</v>
      </c>
      <c r="M53" s="306">
        <f t="shared" si="15"/>
        <v>-12687.125</v>
      </c>
      <c r="N53" s="304">
        <v>250</v>
      </c>
      <c r="O53" s="311" t="s">
        <v>607</v>
      </c>
      <c r="P53" s="315">
        <v>45140</v>
      </c>
      <c r="Q53" s="160"/>
      <c r="R53" s="62" t="s">
        <v>608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61"/>
      <c r="AG53" s="162"/>
      <c r="AH53" s="160"/>
      <c r="AI53" s="160"/>
      <c r="AJ53" s="161"/>
      <c r="AK53" s="161"/>
      <c r="AL53" s="161"/>
    </row>
    <row r="54" spans="1:38" ht="12.75" customHeight="1">
      <c r="A54" s="247">
        <v>4</v>
      </c>
      <c r="B54" s="248">
        <v>45141</v>
      </c>
      <c r="C54" s="249"/>
      <c r="D54" s="249" t="s">
        <v>969</v>
      </c>
      <c r="E54" s="247" t="s">
        <v>606</v>
      </c>
      <c r="F54" s="247">
        <v>319</v>
      </c>
      <c r="G54" s="247">
        <v>313</v>
      </c>
      <c r="H54" s="250">
        <v>320.5</v>
      </c>
      <c r="I54" s="250" t="s">
        <v>972</v>
      </c>
      <c r="J54" s="296" t="s">
        <v>979</v>
      </c>
      <c r="K54" s="113">
        <f t="shared" ref="K54" si="16">H54-F54</f>
        <v>1.5</v>
      </c>
      <c r="L54" s="116">
        <f>(H54*N54)*0.03%</f>
        <v>192.29999999999998</v>
      </c>
      <c r="M54" s="159">
        <f t="shared" ref="M54" si="17">(K54*N54)-L54</f>
        <v>2807.7</v>
      </c>
      <c r="N54" s="113">
        <v>2000</v>
      </c>
      <c r="O54" s="115" t="s">
        <v>596</v>
      </c>
      <c r="P54" s="114">
        <v>45141</v>
      </c>
      <c r="Q54" s="160"/>
      <c r="R54" s="62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61"/>
      <c r="AG54" s="162"/>
      <c r="AH54" s="160"/>
      <c r="AI54" s="160"/>
      <c r="AJ54" s="161"/>
      <c r="AK54" s="161"/>
      <c r="AL54" s="161"/>
    </row>
    <row r="55" spans="1:38" ht="12.75" customHeight="1">
      <c r="A55" s="107">
        <v>5</v>
      </c>
      <c r="B55" s="163">
        <v>45142</v>
      </c>
      <c r="C55" s="164"/>
      <c r="D55" s="164" t="s">
        <v>994</v>
      </c>
      <c r="E55" s="107" t="s">
        <v>606</v>
      </c>
      <c r="F55" s="107" t="s">
        <v>997</v>
      </c>
      <c r="G55" s="107">
        <v>1990</v>
      </c>
      <c r="H55" s="110"/>
      <c r="I55" s="110" t="s">
        <v>995</v>
      </c>
      <c r="J55" s="251" t="s">
        <v>594</v>
      </c>
      <c r="K55" s="107"/>
      <c r="L55" s="111"/>
      <c r="M55" s="166"/>
      <c r="N55" s="107"/>
      <c r="O55" s="110"/>
      <c r="P55" s="108"/>
      <c r="Q55" s="160"/>
      <c r="R55" s="62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61"/>
      <c r="AG55" s="162"/>
      <c r="AH55" s="160"/>
      <c r="AI55" s="160"/>
      <c r="AJ55" s="161"/>
      <c r="AK55" s="161"/>
      <c r="AL55" s="161"/>
    </row>
    <row r="56" spans="1:38" ht="12.75" customHeight="1">
      <c r="A56" s="247">
        <v>6</v>
      </c>
      <c r="B56" s="248">
        <v>45142</v>
      </c>
      <c r="C56" s="249"/>
      <c r="D56" s="249" t="s">
        <v>996</v>
      </c>
      <c r="E56" s="247" t="s">
        <v>606</v>
      </c>
      <c r="F56" s="247">
        <v>474</v>
      </c>
      <c r="G56" s="247">
        <v>468</v>
      </c>
      <c r="H56" s="250">
        <v>478.5</v>
      </c>
      <c r="I56" s="250" t="s">
        <v>998</v>
      </c>
      <c r="J56" s="296" t="s">
        <v>999</v>
      </c>
      <c r="K56" s="113">
        <f t="shared" ref="K56" si="18">H56-F56</f>
        <v>4.5</v>
      </c>
      <c r="L56" s="116">
        <f>(H56*N56)*0.03%</f>
        <v>258.39</v>
      </c>
      <c r="M56" s="159">
        <f t="shared" ref="M56" si="19">(K56*N56)-L56</f>
        <v>7841.61</v>
      </c>
      <c r="N56" s="113">
        <v>1800</v>
      </c>
      <c r="O56" s="115" t="s">
        <v>596</v>
      </c>
      <c r="P56" s="114">
        <v>45142</v>
      </c>
      <c r="Q56" s="160"/>
      <c r="R56" s="62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61"/>
      <c r="AG56" s="162"/>
      <c r="AH56" s="160"/>
      <c r="AI56" s="160"/>
      <c r="AJ56" s="161"/>
      <c r="AK56" s="161"/>
      <c r="AL56" s="161"/>
    </row>
    <row r="57" spans="1:38" ht="12.75" customHeight="1">
      <c r="A57" s="107">
        <v>7</v>
      </c>
      <c r="B57" s="163">
        <v>45142</v>
      </c>
      <c r="C57" s="164"/>
      <c r="D57" s="164" t="s">
        <v>969</v>
      </c>
      <c r="E57" s="107" t="s">
        <v>606</v>
      </c>
      <c r="F57" s="107" t="s">
        <v>1000</v>
      </c>
      <c r="G57" s="107">
        <v>313</v>
      </c>
      <c r="H57" s="110"/>
      <c r="I57" s="110" t="s">
        <v>1001</v>
      </c>
      <c r="J57" s="251" t="s">
        <v>594</v>
      </c>
      <c r="K57" s="107"/>
      <c r="L57" s="111"/>
      <c r="M57" s="166"/>
      <c r="N57" s="107"/>
      <c r="O57" s="110"/>
      <c r="P57" s="108"/>
      <c r="Q57" s="160"/>
      <c r="R57" s="62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61"/>
      <c r="AG57" s="162"/>
      <c r="AH57" s="160"/>
      <c r="AI57" s="160"/>
      <c r="AJ57" s="161"/>
      <c r="AK57" s="161"/>
      <c r="AL57" s="161"/>
    </row>
    <row r="58" spans="1:38" ht="12.75" customHeight="1">
      <c r="A58" s="107"/>
      <c r="B58" s="163"/>
      <c r="C58" s="164"/>
      <c r="D58" s="164"/>
      <c r="E58" s="107"/>
      <c r="F58" s="107"/>
      <c r="G58" s="107"/>
      <c r="H58" s="110"/>
      <c r="I58" s="110"/>
      <c r="J58" s="251"/>
      <c r="K58" s="107"/>
      <c r="L58" s="111"/>
      <c r="M58" s="166"/>
      <c r="N58" s="107"/>
      <c r="O58" s="110"/>
      <c r="P58" s="108"/>
      <c r="Q58" s="160"/>
      <c r="R58" s="62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61"/>
      <c r="AG58" s="162"/>
      <c r="AH58" s="160"/>
      <c r="AI58" s="160"/>
      <c r="AJ58" s="161"/>
      <c r="AK58" s="161"/>
      <c r="AL58" s="161"/>
    </row>
    <row r="59" spans="1:38" ht="12.75" customHeight="1">
      <c r="A59" s="107"/>
      <c r="B59" s="163"/>
      <c r="C59" s="164"/>
      <c r="D59" s="164"/>
      <c r="E59" s="107"/>
      <c r="F59" s="107"/>
      <c r="G59" s="107"/>
      <c r="H59" s="110"/>
      <c r="I59" s="110"/>
      <c r="J59" s="251"/>
      <c r="K59" s="107"/>
      <c r="L59" s="111"/>
      <c r="M59" s="166"/>
      <c r="N59" s="107"/>
      <c r="O59" s="110"/>
      <c r="P59" s="108"/>
      <c r="Q59" s="160"/>
      <c r="R59" s="62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61"/>
      <c r="AG59" s="162"/>
      <c r="AH59" s="160"/>
      <c r="AI59" s="160"/>
      <c r="AJ59" s="161"/>
      <c r="AK59" s="161"/>
      <c r="AL59" s="161"/>
    </row>
    <row r="60" spans="1:38" ht="12.75" customHeight="1">
      <c r="A60" s="161"/>
      <c r="B60" s="167"/>
      <c r="C60" s="160"/>
      <c r="D60" s="160"/>
      <c r="E60" s="161"/>
      <c r="F60" s="161"/>
      <c r="G60" s="161"/>
      <c r="H60" s="168"/>
      <c r="I60" s="168"/>
      <c r="J60" s="168"/>
      <c r="K60" s="160"/>
      <c r="L60" s="161"/>
      <c r="M60" s="161"/>
      <c r="N60" s="161"/>
      <c r="O60" s="168"/>
      <c r="P60" s="168"/>
      <c r="Q60" s="160"/>
      <c r="R60" s="62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61"/>
      <c r="AG60" s="162"/>
      <c r="AH60" s="160"/>
      <c r="AI60" s="160"/>
      <c r="AJ60" s="161"/>
      <c r="AK60" s="161"/>
      <c r="AL60" s="161"/>
    </row>
    <row r="61" spans="1:38">
      <c r="A61" s="169" t="s">
        <v>614</v>
      </c>
      <c r="B61" s="169"/>
      <c r="C61" s="169"/>
      <c r="D61" s="169"/>
      <c r="E61" s="170"/>
      <c r="F61" s="124"/>
      <c r="G61" s="124"/>
      <c r="H61" s="124"/>
      <c r="I61" s="124"/>
      <c r="J61" s="1"/>
      <c r="K61" s="6"/>
      <c r="L61" s="6"/>
      <c r="M61" s="6"/>
      <c r="N61" s="1"/>
      <c r="O61" s="1"/>
      <c r="P61" s="41"/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ht="38.25">
      <c r="A62" s="104" t="s">
        <v>16</v>
      </c>
      <c r="B62" s="104" t="s">
        <v>568</v>
      </c>
      <c r="C62" s="104"/>
      <c r="D62" s="105" t="s">
        <v>580</v>
      </c>
      <c r="E62" s="104" t="s">
        <v>581</v>
      </c>
      <c r="F62" s="104" t="s">
        <v>582</v>
      </c>
      <c r="G62" s="104" t="s">
        <v>604</v>
      </c>
      <c r="H62" s="104" t="s">
        <v>584</v>
      </c>
      <c r="I62" s="104" t="s">
        <v>585</v>
      </c>
      <c r="J62" s="103" t="s">
        <v>586</v>
      </c>
      <c r="K62" s="103" t="s">
        <v>615</v>
      </c>
      <c r="L62" s="106" t="s">
        <v>588</v>
      </c>
      <c r="M62" s="158" t="s">
        <v>612</v>
      </c>
      <c r="N62" s="104" t="s">
        <v>613</v>
      </c>
      <c r="O62" s="104" t="s">
        <v>590</v>
      </c>
      <c r="P62" s="105" t="s">
        <v>591</v>
      </c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ht="15" customHeight="1">
      <c r="A63" s="298">
        <v>1</v>
      </c>
      <c r="B63" s="299">
        <v>45139</v>
      </c>
      <c r="C63" s="300"/>
      <c r="D63" s="301" t="s">
        <v>926</v>
      </c>
      <c r="E63" s="300" t="s">
        <v>606</v>
      </c>
      <c r="F63" s="302" t="s">
        <v>977</v>
      </c>
      <c r="G63" s="300">
        <v>8</v>
      </c>
      <c r="H63" s="300">
        <v>10</v>
      </c>
      <c r="I63" s="300" t="s">
        <v>883</v>
      </c>
      <c r="J63" s="303" t="s">
        <v>978</v>
      </c>
      <c r="K63" s="304">
        <f t="shared" ref="K63" si="20">H63-F63</f>
        <v>-7</v>
      </c>
      <c r="L63" s="305">
        <v>50</v>
      </c>
      <c r="M63" s="306">
        <f>(K63*N63)-50</f>
        <v>-3900</v>
      </c>
      <c r="N63" s="304">
        <v>550</v>
      </c>
      <c r="O63" s="307" t="s">
        <v>607</v>
      </c>
      <c r="P63" s="308">
        <v>45141</v>
      </c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</row>
    <row r="64" spans="1:38" ht="15" customHeight="1">
      <c r="A64" s="298">
        <v>2</v>
      </c>
      <c r="B64" s="299">
        <v>45139</v>
      </c>
      <c r="C64" s="300"/>
      <c r="D64" s="301" t="s">
        <v>927</v>
      </c>
      <c r="E64" s="300" t="s">
        <v>606</v>
      </c>
      <c r="F64" s="302" t="s">
        <v>897</v>
      </c>
      <c r="G64" s="300">
        <v>0</v>
      </c>
      <c r="H64" s="300">
        <v>6</v>
      </c>
      <c r="I64" s="300" t="s">
        <v>928</v>
      </c>
      <c r="J64" s="303" t="s">
        <v>937</v>
      </c>
      <c r="K64" s="304">
        <f t="shared" ref="K64" si="21">H64-F64</f>
        <v>-23</v>
      </c>
      <c r="L64" s="305">
        <v>50</v>
      </c>
      <c r="M64" s="306">
        <f t="shared" ref="M64:M66" si="22">(K64*N64)-50</f>
        <v>-970</v>
      </c>
      <c r="N64" s="304">
        <v>40</v>
      </c>
      <c r="O64" s="307" t="s">
        <v>607</v>
      </c>
      <c r="P64" s="308">
        <v>45139</v>
      </c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</row>
    <row r="65" spans="1:38" ht="15" customHeight="1">
      <c r="A65" s="298">
        <v>3</v>
      </c>
      <c r="B65" s="299">
        <v>45139</v>
      </c>
      <c r="C65" s="300"/>
      <c r="D65" s="301" t="s">
        <v>933</v>
      </c>
      <c r="E65" s="300" t="s">
        <v>606</v>
      </c>
      <c r="F65" s="302" t="s">
        <v>950</v>
      </c>
      <c r="G65" s="300">
        <v>2.8</v>
      </c>
      <c r="H65" s="300">
        <v>2.8</v>
      </c>
      <c r="I65" s="300" t="s">
        <v>935</v>
      </c>
      <c r="J65" s="303" t="s">
        <v>951</v>
      </c>
      <c r="K65" s="304">
        <f t="shared" ref="K65:K66" si="23">H65-F65</f>
        <v>-2.0499999999999998</v>
      </c>
      <c r="L65" s="305">
        <v>50</v>
      </c>
      <c r="M65" s="306">
        <f t="shared" si="22"/>
        <v>-3124.9999999999995</v>
      </c>
      <c r="N65" s="304">
        <v>1500</v>
      </c>
      <c r="O65" s="307" t="s">
        <v>607</v>
      </c>
      <c r="P65" s="308">
        <v>45140</v>
      </c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</row>
    <row r="66" spans="1:38" ht="15" customHeight="1">
      <c r="A66" s="298">
        <v>4</v>
      </c>
      <c r="B66" s="299">
        <v>45139</v>
      </c>
      <c r="C66" s="300"/>
      <c r="D66" s="301" t="s">
        <v>934</v>
      </c>
      <c r="E66" s="300" t="s">
        <v>606</v>
      </c>
      <c r="F66" s="302" t="s">
        <v>975</v>
      </c>
      <c r="G66" s="300">
        <v>27</v>
      </c>
      <c r="H66" s="300">
        <v>29</v>
      </c>
      <c r="I66" s="300" t="s">
        <v>881</v>
      </c>
      <c r="J66" s="303" t="s">
        <v>976</v>
      </c>
      <c r="K66" s="304">
        <f t="shared" si="23"/>
        <v>-19</v>
      </c>
      <c r="L66" s="305">
        <v>50</v>
      </c>
      <c r="M66" s="306">
        <f t="shared" si="22"/>
        <v>-4800</v>
      </c>
      <c r="N66" s="304">
        <v>250</v>
      </c>
      <c r="O66" s="307" t="s">
        <v>607</v>
      </c>
      <c r="P66" s="308">
        <v>45141</v>
      </c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</row>
    <row r="67" spans="1:38" ht="15" customHeight="1">
      <c r="A67" s="333">
        <v>5</v>
      </c>
      <c r="B67" s="334">
        <v>45140</v>
      </c>
      <c r="C67" s="335"/>
      <c r="D67" s="336" t="s">
        <v>947</v>
      </c>
      <c r="E67" s="335" t="s">
        <v>606</v>
      </c>
      <c r="F67" s="337" t="s">
        <v>949</v>
      </c>
      <c r="G67" s="335">
        <v>18</v>
      </c>
      <c r="H67" s="335">
        <v>59</v>
      </c>
      <c r="I67" s="335" t="s">
        <v>948</v>
      </c>
      <c r="J67" s="338" t="s">
        <v>816</v>
      </c>
      <c r="K67" s="332">
        <f t="shared" ref="K67" si="24">H67-F67</f>
        <v>9</v>
      </c>
      <c r="L67" s="332">
        <v>50</v>
      </c>
      <c r="M67" s="339">
        <f>(K67*N67)-50</f>
        <v>400</v>
      </c>
      <c r="N67" s="332">
        <v>50</v>
      </c>
      <c r="O67" s="340" t="s">
        <v>616</v>
      </c>
      <c r="P67" s="341">
        <v>45140</v>
      </c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</row>
    <row r="68" spans="1:38" ht="15" customHeight="1">
      <c r="A68" s="259">
        <v>6</v>
      </c>
      <c r="B68" s="260">
        <v>45141</v>
      </c>
      <c r="C68" s="246"/>
      <c r="D68" s="326" t="s">
        <v>964</v>
      </c>
      <c r="E68" s="246" t="s">
        <v>606</v>
      </c>
      <c r="F68" s="327" t="s">
        <v>966</v>
      </c>
      <c r="G68" s="246">
        <v>70</v>
      </c>
      <c r="H68" s="246">
        <v>137.5</v>
      </c>
      <c r="I68" s="246" t="s">
        <v>965</v>
      </c>
      <c r="J68" s="328" t="s">
        <v>967</v>
      </c>
      <c r="K68" s="247">
        <f t="shared" ref="K68:K69" si="25">H68-F68</f>
        <v>20</v>
      </c>
      <c r="L68" s="247">
        <v>50</v>
      </c>
      <c r="M68" s="329">
        <f>(K68*N68)-50</f>
        <v>750</v>
      </c>
      <c r="N68" s="247">
        <v>40</v>
      </c>
      <c r="O68" s="330" t="s">
        <v>596</v>
      </c>
      <c r="P68" s="331">
        <v>45141</v>
      </c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</row>
    <row r="69" spans="1:38" ht="15" customHeight="1">
      <c r="A69" s="298">
        <v>7</v>
      </c>
      <c r="B69" s="299">
        <v>45141</v>
      </c>
      <c r="C69" s="300"/>
      <c r="D69" s="301" t="s">
        <v>964</v>
      </c>
      <c r="E69" s="300" t="s">
        <v>606</v>
      </c>
      <c r="F69" s="302" t="s">
        <v>973</v>
      </c>
      <c r="G69" s="300">
        <v>55</v>
      </c>
      <c r="H69" s="300">
        <v>55</v>
      </c>
      <c r="I69" s="300" t="s">
        <v>970</v>
      </c>
      <c r="J69" s="303" t="s">
        <v>974</v>
      </c>
      <c r="K69" s="304">
        <f t="shared" si="25"/>
        <v>-47.5</v>
      </c>
      <c r="L69" s="305">
        <v>50</v>
      </c>
      <c r="M69" s="306">
        <f>(K69*N69)-50</f>
        <v>-1950</v>
      </c>
      <c r="N69" s="304">
        <v>40</v>
      </c>
      <c r="O69" s="307" t="s">
        <v>607</v>
      </c>
      <c r="P69" s="308">
        <v>45141</v>
      </c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</row>
    <row r="70" spans="1:38" ht="15" customHeight="1">
      <c r="A70" s="298">
        <v>8</v>
      </c>
      <c r="B70" s="299">
        <v>45141</v>
      </c>
      <c r="C70" s="300"/>
      <c r="D70" s="301" t="s">
        <v>968</v>
      </c>
      <c r="E70" s="300" t="s">
        <v>606</v>
      </c>
      <c r="F70" s="302" t="s">
        <v>980</v>
      </c>
      <c r="G70" s="300">
        <v>0</v>
      </c>
      <c r="H70" s="300">
        <v>0</v>
      </c>
      <c r="I70" s="300" t="s">
        <v>971</v>
      </c>
      <c r="J70" s="303" t="s">
        <v>981</v>
      </c>
      <c r="K70" s="304">
        <f t="shared" ref="K70" si="26">H70-F70</f>
        <v>-31</v>
      </c>
      <c r="L70" s="305">
        <v>50</v>
      </c>
      <c r="M70" s="306">
        <f>(K70*N70)-50</f>
        <v>-1600</v>
      </c>
      <c r="N70" s="304">
        <v>50</v>
      </c>
      <c r="O70" s="307" t="s">
        <v>607</v>
      </c>
      <c r="P70" s="308">
        <v>45141</v>
      </c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</row>
    <row r="71" spans="1:38" ht="15" customHeight="1">
      <c r="A71" s="252"/>
      <c r="B71" s="253"/>
      <c r="C71" s="254"/>
      <c r="D71" s="280"/>
      <c r="E71" s="254"/>
      <c r="F71" s="281"/>
      <c r="G71" s="254"/>
      <c r="H71" s="254"/>
      <c r="I71" s="254"/>
      <c r="J71" s="254"/>
      <c r="K71" s="252"/>
      <c r="L71" s="282"/>
      <c r="M71" s="283"/>
      <c r="N71" s="252"/>
      <c r="O71" s="254"/>
      <c r="P71" s="253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</row>
    <row r="72" spans="1:38" ht="15" customHeight="1">
      <c r="A72" s="252"/>
      <c r="B72" s="253"/>
      <c r="C72" s="254"/>
      <c r="D72" s="280"/>
      <c r="E72" s="254"/>
      <c r="F72" s="281"/>
      <c r="G72" s="254"/>
      <c r="H72" s="254"/>
      <c r="I72" s="254"/>
      <c r="J72" s="254"/>
      <c r="K72" s="252"/>
      <c r="L72" s="282"/>
      <c r="M72" s="283"/>
      <c r="N72" s="252"/>
      <c r="O72" s="254"/>
      <c r="P72" s="253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</row>
    <row r="73" spans="1:38" ht="38.25" customHeight="1">
      <c r="A73" s="102" t="s">
        <v>620</v>
      </c>
      <c r="B73" s="171"/>
      <c r="C73" s="171"/>
      <c r="D73" s="172"/>
      <c r="E73" s="146"/>
      <c r="F73" s="6"/>
      <c r="G73" s="6"/>
      <c r="H73" s="147"/>
      <c r="I73" s="173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"/>
      <c r="AI73" s="1"/>
      <c r="AJ73" s="6"/>
      <c r="AK73" s="1"/>
    </row>
    <row r="74" spans="1:38" ht="38.25">
      <c r="A74" s="103" t="s">
        <v>16</v>
      </c>
      <c r="B74" s="104" t="s">
        <v>568</v>
      </c>
      <c r="C74" s="104"/>
      <c r="D74" s="105" t="s">
        <v>580</v>
      </c>
      <c r="E74" s="104" t="s">
        <v>581</v>
      </c>
      <c r="F74" s="104" t="s">
        <v>582</v>
      </c>
      <c r="G74" s="104" t="s">
        <v>583</v>
      </c>
      <c r="H74" s="104" t="s">
        <v>584</v>
      </c>
      <c r="I74" s="104" t="s">
        <v>585</v>
      </c>
      <c r="J74" s="103" t="s">
        <v>586</v>
      </c>
      <c r="K74" s="150" t="s">
        <v>605</v>
      </c>
      <c r="L74" s="151" t="s">
        <v>588</v>
      </c>
      <c r="M74" s="106" t="s">
        <v>589</v>
      </c>
      <c r="N74" s="104" t="s">
        <v>590</v>
      </c>
      <c r="O74" s="105" t="s">
        <v>591</v>
      </c>
      <c r="P74" s="104" t="s">
        <v>592</v>
      </c>
      <c r="Q74" s="41"/>
      <c r="R74" s="6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4.25" customHeight="1">
      <c r="A75" s="107">
        <v>1</v>
      </c>
      <c r="B75" s="108">
        <v>44840</v>
      </c>
      <c r="C75" s="164"/>
      <c r="D75" s="164" t="s">
        <v>621</v>
      </c>
      <c r="E75" s="107" t="s">
        <v>606</v>
      </c>
      <c r="F75" s="107" t="s">
        <v>622</v>
      </c>
      <c r="G75" s="107">
        <v>1220</v>
      </c>
      <c r="H75" s="107"/>
      <c r="I75" s="107" t="s">
        <v>623</v>
      </c>
      <c r="J75" s="110" t="s">
        <v>594</v>
      </c>
      <c r="K75" s="110"/>
      <c r="L75" s="111"/>
      <c r="M75" s="174"/>
      <c r="N75" s="110"/>
      <c r="O75" s="110"/>
      <c r="P75" s="111"/>
      <c r="Q75" s="41"/>
      <c r="R75" s="41" t="s">
        <v>595</v>
      </c>
      <c r="S75" s="41"/>
      <c r="T75" s="1"/>
      <c r="U75" s="1"/>
      <c r="V75" s="1"/>
      <c r="W75" s="1"/>
      <c r="X75" s="1"/>
      <c r="Y75" s="1"/>
      <c r="Z75" s="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</row>
    <row r="76" spans="1:38" ht="14.25" customHeight="1">
      <c r="A76" s="107">
        <v>2</v>
      </c>
      <c r="B76" s="108">
        <v>45071</v>
      </c>
      <c r="C76" s="164"/>
      <c r="D76" s="164" t="s">
        <v>279</v>
      </c>
      <c r="E76" s="107" t="s">
        <v>606</v>
      </c>
      <c r="F76" s="107" t="s">
        <v>625</v>
      </c>
      <c r="G76" s="107">
        <v>267</v>
      </c>
      <c r="H76" s="107"/>
      <c r="I76" s="107" t="s">
        <v>626</v>
      </c>
      <c r="J76" s="110" t="s">
        <v>594</v>
      </c>
      <c r="K76" s="110"/>
      <c r="L76" s="111"/>
      <c r="M76" s="112"/>
      <c r="N76" s="165"/>
      <c r="O76" s="175"/>
      <c r="P76" s="108"/>
      <c r="Q76" s="41"/>
      <c r="R76" s="41" t="s">
        <v>595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</row>
    <row r="77" spans="1:38" ht="14.25" customHeight="1">
      <c r="A77" s="107"/>
      <c r="B77" s="108"/>
      <c r="C77" s="164"/>
      <c r="D77" s="164"/>
      <c r="E77" s="107"/>
      <c r="F77" s="107"/>
      <c r="G77" s="107"/>
      <c r="H77" s="107"/>
      <c r="I77" s="107"/>
      <c r="J77" s="110"/>
      <c r="K77" s="110"/>
      <c r="L77" s="111"/>
      <c r="M77" s="112"/>
      <c r="N77" s="251"/>
      <c r="O77" s="258"/>
      <c r="P77" s="108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</row>
    <row r="78" spans="1:38" ht="12.75" customHeight="1">
      <c r="A78" s="107"/>
      <c r="B78" s="108"/>
      <c r="C78" s="164"/>
      <c r="D78" s="164"/>
      <c r="E78" s="107"/>
      <c r="F78" s="107"/>
      <c r="G78" s="107"/>
      <c r="H78" s="107"/>
      <c r="I78" s="107"/>
      <c r="J78" s="110"/>
      <c r="K78" s="110"/>
      <c r="L78" s="111"/>
      <c r="M78" s="174"/>
      <c r="N78" s="110"/>
      <c r="O78" s="110"/>
      <c r="P78" s="108"/>
      <c r="R78" s="6"/>
      <c r="S78" s="1"/>
      <c r="T78" s="1"/>
      <c r="U78" s="1"/>
      <c r="V78" s="1"/>
      <c r="W78" s="1"/>
      <c r="X78" s="1"/>
      <c r="Y78" s="1"/>
    </row>
    <row r="79" spans="1:38" ht="12.75" customHeight="1">
      <c r="A79" s="131" t="s">
        <v>597</v>
      </c>
      <c r="B79" s="131"/>
      <c r="C79" s="131"/>
      <c r="D79" s="131"/>
      <c r="E79" s="41"/>
      <c r="F79" s="138" t="s">
        <v>599</v>
      </c>
      <c r="G79" s="62"/>
      <c r="H79" s="62"/>
      <c r="I79" s="62"/>
      <c r="J79" s="6"/>
      <c r="K79" s="154"/>
      <c r="L79" s="155"/>
      <c r="M79" s="6"/>
      <c r="N79" s="121"/>
      <c r="O79" s="176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37" t="s">
        <v>598</v>
      </c>
      <c r="B80" s="131"/>
      <c r="C80" s="131"/>
      <c r="D80" s="131"/>
      <c r="E80" s="6"/>
      <c r="F80" s="138" t="s">
        <v>602</v>
      </c>
      <c r="G80" s="6"/>
      <c r="H80" s="6" t="s">
        <v>627</v>
      </c>
      <c r="I80" s="6"/>
      <c r="J80" s="1"/>
      <c r="K80" s="6"/>
      <c r="L80" s="6"/>
      <c r="M80" s="6"/>
      <c r="N80" s="1"/>
      <c r="O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37"/>
      <c r="B81" s="131"/>
      <c r="C81" s="131"/>
      <c r="D81" s="131"/>
      <c r="E81" s="6"/>
      <c r="F81" s="138"/>
      <c r="G81" s="6"/>
      <c r="H81" s="6"/>
      <c r="I81" s="6"/>
      <c r="J81" s="1"/>
      <c r="K81" s="6"/>
      <c r="L81" s="6"/>
      <c r="M81" s="6"/>
      <c r="N81" s="1"/>
      <c r="O81" s="1"/>
      <c r="Q81" s="1"/>
      <c r="R81" s="62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37"/>
      <c r="B82" s="131"/>
      <c r="C82" s="131"/>
      <c r="D82" s="131"/>
      <c r="E82" s="6"/>
      <c r="F82" s="138"/>
      <c r="G82" s="62"/>
      <c r="H82" s="41"/>
      <c r="I82" s="62"/>
      <c r="J82" s="6"/>
      <c r="K82" s="154"/>
      <c r="L82" s="155"/>
      <c r="M82" s="6"/>
      <c r="N82" s="121"/>
      <c r="O82" s="156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37"/>
      <c r="B83" s="131"/>
      <c r="C83" s="131"/>
      <c r="D83" s="131"/>
      <c r="E83" s="6"/>
      <c r="F83" s="138"/>
      <c r="G83" s="62"/>
      <c r="H83" s="41"/>
      <c r="I83" s="62"/>
      <c r="J83" s="6"/>
      <c r="K83" s="154"/>
      <c r="L83" s="155"/>
      <c r="M83" s="6"/>
      <c r="N83" s="121"/>
      <c r="O83" s="156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37"/>
      <c r="B84" s="131"/>
      <c r="C84" s="131"/>
      <c r="D84" s="131"/>
      <c r="E84" s="6"/>
      <c r="F84" s="138"/>
      <c r="G84" s="62"/>
      <c r="H84" s="41"/>
      <c r="I84" s="62"/>
      <c r="J84" s="6"/>
      <c r="K84" s="154"/>
      <c r="L84" s="155"/>
      <c r="M84" s="6"/>
      <c r="N84" s="121"/>
      <c r="O84" s="156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37"/>
      <c r="B85" s="131"/>
      <c r="C85" s="131"/>
      <c r="D85" s="131"/>
      <c r="E85" s="6"/>
      <c r="F85" s="138"/>
      <c r="G85" s="62"/>
      <c r="H85" s="41"/>
      <c r="I85" s="62"/>
      <c r="J85" s="6"/>
      <c r="K85" s="154"/>
      <c r="L85" s="155"/>
      <c r="M85" s="6"/>
      <c r="N85" s="121"/>
      <c r="O85" s="156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37"/>
      <c r="B86" s="131"/>
      <c r="C86" s="131"/>
      <c r="D86" s="131"/>
      <c r="E86" s="6"/>
      <c r="F86" s="138"/>
      <c r="G86" s="62"/>
      <c r="H86" s="41"/>
      <c r="I86" s="62"/>
      <c r="J86" s="6"/>
      <c r="K86" s="154"/>
      <c r="L86" s="155"/>
      <c r="M86" s="6"/>
      <c r="N86" s="121"/>
      <c r="O86" s="156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37"/>
      <c r="B87" s="131"/>
      <c r="C87" s="131"/>
      <c r="D87" s="131"/>
      <c r="E87" s="6"/>
      <c r="F87" s="138"/>
      <c r="G87" s="62"/>
      <c r="H87" s="41"/>
      <c r="I87" s="62"/>
      <c r="J87" s="6"/>
      <c r="K87" s="154"/>
      <c r="L87" s="155"/>
      <c r="M87" s="6"/>
      <c r="N87" s="121"/>
      <c r="O87" s="156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62"/>
      <c r="B88" s="120"/>
      <c r="C88" s="120"/>
      <c r="D88" s="41"/>
      <c r="E88" s="62"/>
      <c r="F88" s="62"/>
      <c r="G88" s="62"/>
      <c r="H88" s="41"/>
      <c r="I88" s="62"/>
      <c r="J88" s="6"/>
      <c r="K88" s="154"/>
      <c r="L88" s="155"/>
      <c r="M88" s="6"/>
      <c r="N88" s="121"/>
      <c r="O88" s="156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38.25" customHeight="1">
      <c r="A89" s="41"/>
      <c r="B89" s="177" t="s">
        <v>628</v>
      </c>
      <c r="C89" s="177"/>
      <c r="D89" s="177"/>
      <c r="E89" s="177"/>
      <c r="F89" s="6"/>
      <c r="G89" s="6"/>
      <c r="H89" s="148"/>
      <c r="I89" s="6"/>
      <c r="J89" s="148"/>
      <c r="K89" s="149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03" t="s">
        <v>16</v>
      </c>
      <c r="B90" s="104" t="s">
        <v>568</v>
      </c>
      <c r="C90" s="104"/>
      <c r="D90" s="105" t="s">
        <v>580</v>
      </c>
      <c r="E90" s="104" t="s">
        <v>581</v>
      </c>
      <c r="F90" s="104" t="s">
        <v>582</v>
      </c>
      <c r="G90" s="104" t="s">
        <v>629</v>
      </c>
      <c r="H90" s="104" t="s">
        <v>630</v>
      </c>
      <c r="I90" s="104" t="s">
        <v>585</v>
      </c>
      <c r="J90" s="178" t="s">
        <v>586</v>
      </c>
      <c r="K90" s="104" t="s">
        <v>587</v>
      </c>
      <c r="L90" s="104" t="s">
        <v>631</v>
      </c>
      <c r="M90" s="104" t="s">
        <v>590</v>
      </c>
      <c r="N90" s="105" t="s">
        <v>591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79">
        <v>1</v>
      </c>
      <c r="B91" s="180">
        <v>41579</v>
      </c>
      <c r="C91" s="180"/>
      <c r="D91" s="181" t="s">
        <v>632</v>
      </c>
      <c r="E91" s="182" t="s">
        <v>593</v>
      </c>
      <c r="F91" s="183">
        <v>82</v>
      </c>
      <c r="G91" s="182" t="s">
        <v>633</v>
      </c>
      <c r="H91" s="182">
        <v>100</v>
      </c>
      <c r="I91" s="184">
        <v>100</v>
      </c>
      <c r="J91" s="185" t="s">
        <v>634</v>
      </c>
      <c r="K91" s="186">
        <f t="shared" ref="K91:K143" si="27">H91-F91</f>
        <v>18</v>
      </c>
      <c r="L91" s="187">
        <f t="shared" ref="L91:L143" si="28">K91/F91</f>
        <v>0.21951219512195122</v>
      </c>
      <c r="M91" s="182" t="s">
        <v>596</v>
      </c>
      <c r="N91" s="188">
        <v>42657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79">
        <v>2</v>
      </c>
      <c r="B92" s="180">
        <v>41794</v>
      </c>
      <c r="C92" s="180"/>
      <c r="D92" s="181" t="s">
        <v>635</v>
      </c>
      <c r="E92" s="182" t="s">
        <v>606</v>
      </c>
      <c r="F92" s="183">
        <v>257</v>
      </c>
      <c r="G92" s="182" t="s">
        <v>633</v>
      </c>
      <c r="H92" s="182">
        <v>300</v>
      </c>
      <c r="I92" s="184">
        <v>300</v>
      </c>
      <c r="J92" s="185" t="s">
        <v>634</v>
      </c>
      <c r="K92" s="186">
        <f t="shared" si="27"/>
        <v>43</v>
      </c>
      <c r="L92" s="187">
        <f t="shared" si="28"/>
        <v>0.16731517509727625</v>
      </c>
      <c r="M92" s="182" t="s">
        <v>596</v>
      </c>
      <c r="N92" s="188">
        <v>41822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79">
        <v>3</v>
      </c>
      <c r="B93" s="180">
        <v>41828</v>
      </c>
      <c r="C93" s="180"/>
      <c r="D93" s="181" t="s">
        <v>636</v>
      </c>
      <c r="E93" s="182" t="s">
        <v>606</v>
      </c>
      <c r="F93" s="183">
        <v>393</v>
      </c>
      <c r="G93" s="182" t="s">
        <v>633</v>
      </c>
      <c r="H93" s="182">
        <v>468</v>
      </c>
      <c r="I93" s="184">
        <v>468</v>
      </c>
      <c r="J93" s="185" t="s">
        <v>634</v>
      </c>
      <c r="K93" s="186">
        <f t="shared" si="27"/>
        <v>75</v>
      </c>
      <c r="L93" s="187">
        <f t="shared" si="28"/>
        <v>0.19083969465648856</v>
      </c>
      <c r="M93" s="182" t="s">
        <v>596</v>
      </c>
      <c r="N93" s="188">
        <v>41863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79">
        <v>4</v>
      </c>
      <c r="B94" s="180">
        <v>41857</v>
      </c>
      <c r="C94" s="180"/>
      <c r="D94" s="181" t="s">
        <v>637</v>
      </c>
      <c r="E94" s="182" t="s">
        <v>606</v>
      </c>
      <c r="F94" s="183">
        <v>205</v>
      </c>
      <c r="G94" s="182" t="s">
        <v>633</v>
      </c>
      <c r="H94" s="182">
        <v>275</v>
      </c>
      <c r="I94" s="184">
        <v>250</v>
      </c>
      <c r="J94" s="185" t="s">
        <v>634</v>
      </c>
      <c r="K94" s="186">
        <f t="shared" si="27"/>
        <v>70</v>
      </c>
      <c r="L94" s="187">
        <f t="shared" si="28"/>
        <v>0.34146341463414637</v>
      </c>
      <c r="M94" s="182" t="s">
        <v>596</v>
      </c>
      <c r="N94" s="188">
        <v>41962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79">
        <v>5</v>
      </c>
      <c r="B95" s="180">
        <v>41886</v>
      </c>
      <c r="C95" s="180"/>
      <c r="D95" s="181" t="s">
        <v>638</v>
      </c>
      <c r="E95" s="182" t="s">
        <v>606</v>
      </c>
      <c r="F95" s="183">
        <v>162</v>
      </c>
      <c r="G95" s="182" t="s">
        <v>633</v>
      </c>
      <c r="H95" s="182">
        <v>190</v>
      </c>
      <c r="I95" s="184">
        <v>190</v>
      </c>
      <c r="J95" s="185" t="s">
        <v>634</v>
      </c>
      <c r="K95" s="186">
        <f t="shared" si="27"/>
        <v>28</v>
      </c>
      <c r="L95" s="187">
        <f t="shared" si="28"/>
        <v>0.1728395061728395</v>
      </c>
      <c r="M95" s="182" t="s">
        <v>596</v>
      </c>
      <c r="N95" s="188">
        <v>42006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79">
        <v>6</v>
      </c>
      <c r="B96" s="180">
        <v>41886</v>
      </c>
      <c r="C96" s="180"/>
      <c r="D96" s="181" t="s">
        <v>639</v>
      </c>
      <c r="E96" s="182" t="s">
        <v>606</v>
      </c>
      <c r="F96" s="183">
        <v>75</v>
      </c>
      <c r="G96" s="182" t="s">
        <v>633</v>
      </c>
      <c r="H96" s="182">
        <v>91.5</v>
      </c>
      <c r="I96" s="184" t="s">
        <v>624</v>
      </c>
      <c r="J96" s="185" t="s">
        <v>640</v>
      </c>
      <c r="K96" s="186">
        <f t="shared" si="27"/>
        <v>16.5</v>
      </c>
      <c r="L96" s="187">
        <f t="shared" si="28"/>
        <v>0.22</v>
      </c>
      <c r="M96" s="182" t="s">
        <v>596</v>
      </c>
      <c r="N96" s="188">
        <v>41954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79">
        <v>7</v>
      </c>
      <c r="B97" s="180">
        <v>41913</v>
      </c>
      <c r="C97" s="180"/>
      <c r="D97" s="181" t="s">
        <v>641</v>
      </c>
      <c r="E97" s="182" t="s">
        <v>606</v>
      </c>
      <c r="F97" s="183">
        <v>850</v>
      </c>
      <c r="G97" s="182" t="s">
        <v>633</v>
      </c>
      <c r="H97" s="182">
        <v>982.5</v>
      </c>
      <c r="I97" s="184">
        <v>1050</v>
      </c>
      <c r="J97" s="185" t="s">
        <v>642</v>
      </c>
      <c r="K97" s="186">
        <f t="shared" si="27"/>
        <v>132.5</v>
      </c>
      <c r="L97" s="187">
        <f t="shared" si="28"/>
        <v>0.15588235294117647</v>
      </c>
      <c r="M97" s="182" t="s">
        <v>596</v>
      </c>
      <c r="N97" s="188">
        <v>42039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79">
        <v>8</v>
      </c>
      <c r="B98" s="180">
        <v>41913</v>
      </c>
      <c r="C98" s="180"/>
      <c r="D98" s="181" t="s">
        <v>643</v>
      </c>
      <c r="E98" s="182" t="s">
        <v>606</v>
      </c>
      <c r="F98" s="183">
        <v>475</v>
      </c>
      <c r="G98" s="182" t="s">
        <v>633</v>
      </c>
      <c r="H98" s="182">
        <v>515</v>
      </c>
      <c r="I98" s="184">
        <v>600</v>
      </c>
      <c r="J98" s="185" t="s">
        <v>644</v>
      </c>
      <c r="K98" s="186">
        <f t="shared" si="27"/>
        <v>40</v>
      </c>
      <c r="L98" s="187">
        <f t="shared" si="28"/>
        <v>8.4210526315789472E-2</v>
      </c>
      <c r="M98" s="182" t="s">
        <v>596</v>
      </c>
      <c r="N98" s="188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79">
        <v>9</v>
      </c>
      <c r="B99" s="180">
        <v>41913</v>
      </c>
      <c r="C99" s="180"/>
      <c r="D99" s="181" t="s">
        <v>645</v>
      </c>
      <c r="E99" s="182" t="s">
        <v>606</v>
      </c>
      <c r="F99" s="183">
        <v>86</v>
      </c>
      <c r="G99" s="182" t="s">
        <v>633</v>
      </c>
      <c r="H99" s="182">
        <v>99</v>
      </c>
      <c r="I99" s="184">
        <v>140</v>
      </c>
      <c r="J99" s="185" t="s">
        <v>646</v>
      </c>
      <c r="K99" s="186">
        <f t="shared" si="27"/>
        <v>13</v>
      </c>
      <c r="L99" s="187">
        <f t="shared" si="28"/>
        <v>0.15116279069767441</v>
      </c>
      <c r="M99" s="182" t="s">
        <v>596</v>
      </c>
      <c r="N99" s="188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79">
        <v>10</v>
      </c>
      <c r="B100" s="180">
        <v>41926</v>
      </c>
      <c r="C100" s="180"/>
      <c r="D100" s="181" t="s">
        <v>647</v>
      </c>
      <c r="E100" s="182" t="s">
        <v>606</v>
      </c>
      <c r="F100" s="183">
        <v>496.6</v>
      </c>
      <c r="G100" s="182" t="s">
        <v>633</v>
      </c>
      <c r="H100" s="182">
        <v>621</v>
      </c>
      <c r="I100" s="184">
        <v>580</v>
      </c>
      <c r="J100" s="185" t="s">
        <v>634</v>
      </c>
      <c r="K100" s="186">
        <f t="shared" si="27"/>
        <v>124.39999999999998</v>
      </c>
      <c r="L100" s="187">
        <f t="shared" si="28"/>
        <v>0.25050342327829234</v>
      </c>
      <c r="M100" s="182" t="s">
        <v>596</v>
      </c>
      <c r="N100" s="188">
        <v>42605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9">
        <v>11</v>
      </c>
      <c r="B101" s="180">
        <v>41926</v>
      </c>
      <c r="C101" s="180"/>
      <c r="D101" s="181" t="s">
        <v>648</v>
      </c>
      <c r="E101" s="182" t="s">
        <v>606</v>
      </c>
      <c r="F101" s="183">
        <v>2481.9</v>
      </c>
      <c r="G101" s="182" t="s">
        <v>633</v>
      </c>
      <c r="H101" s="182">
        <v>2840</v>
      </c>
      <c r="I101" s="184">
        <v>2870</v>
      </c>
      <c r="J101" s="185" t="s">
        <v>649</v>
      </c>
      <c r="K101" s="186">
        <f t="shared" si="27"/>
        <v>358.09999999999991</v>
      </c>
      <c r="L101" s="187">
        <f t="shared" si="28"/>
        <v>0.14428462065353154</v>
      </c>
      <c r="M101" s="182" t="s">
        <v>596</v>
      </c>
      <c r="N101" s="188">
        <v>42017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9">
        <v>12</v>
      </c>
      <c r="B102" s="180">
        <v>41928</v>
      </c>
      <c r="C102" s="180"/>
      <c r="D102" s="181" t="s">
        <v>650</v>
      </c>
      <c r="E102" s="182" t="s">
        <v>606</v>
      </c>
      <c r="F102" s="183">
        <v>84.5</v>
      </c>
      <c r="G102" s="182" t="s">
        <v>633</v>
      </c>
      <c r="H102" s="182">
        <v>93</v>
      </c>
      <c r="I102" s="184">
        <v>110</v>
      </c>
      <c r="J102" s="185" t="s">
        <v>651</v>
      </c>
      <c r="K102" s="186">
        <f t="shared" si="27"/>
        <v>8.5</v>
      </c>
      <c r="L102" s="187">
        <f t="shared" si="28"/>
        <v>0.10059171597633136</v>
      </c>
      <c r="M102" s="182" t="s">
        <v>596</v>
      </c>
      <c r="N102" s="188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9">
        <v>13</v>
      </c>
      <c r="B103" s="180">
        <v>41928</v>
      </c>
      <c r="C103" s="180"/>
      <c r="D103" s="181" t="s">
        <v>652</v>
      </c>
      <c r="E103" s="182" t="s">
        <v>606</v>
      </c>
      <c r="F103" s="183">
        <v>401</v>
      </c>
      <c r="G103" s="182" t="s">
        <v>633</v>
      </c>
      <c r="H103" s="182">
        <v>428</v>
      </c>
      <c r="I103" s="184">
        <v>450</v>
      </c>
      <c r="J103" s="185" t="s">
        <v>653</v>
      </c>
      <c r="K103" s="186">
        <f t="shared" si="27"/>
        <v>27</v>
      </c>
      <c r="L103" s="187">
        <f t="shared" si="28"/>
        <v>6.7331670822942641E-2</v>
      </c>
      <c r="M103" s="182" t="s">
        <v>596</v>
      </c>
      <c r="N103" s="188">
        <v>42020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9">
        <v>14</v>
      </c>
      <c r="B104" s="180">
        <v>41928</v>
      </c>
      <c r="C104" s="180"/>
      <c r="D104" s="181" t="s">
        <v>654</v>
      </c>
      <c r="E104" s="182" t="s">
        <v>606</v>
      </c>
      <c r="F104" s="183">
        <v>101</v>
      </c>
      <c r="G104" s="182" t="s">
        <v>633</v>
      </c>
      <c r="H104" s="182">
        <v>112</v>
      </c>
      <c r="I104" s="184">
        <v>120</v>
      </c>
      <c r="J104" s="185" t="s">
        <v>655</v>
      </c>
      <c r="K104" s="186">
        <f t="shared" si="27"/>
        <v>11</v>
      </c>
      <c r="L104" s="187">
        <f t="shared" si="28"/>
        <v>0.10891089108910891</v>
      </c>
      <c r="M104" s="182" t="s">
        <v>596</v>
      </c>
      <c r="N104" s="188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9">
        <v>15</v>
      </c>
      <c r="B105" s="180">
        <v>41954</v>
      </c>
      <c r="C105" s="180"/>
      <c r="D105" s="181" t="s">
        <v>656</v>
      </c>
      <c r="E105" s="182" t="s">
        <v>606</v>
      </c>
      <c r="F105" s="183">
        <v>59</v>
      </c>
      <c r="G105" s="182" t="s">
        <v>633</v>
      </c>
      <c r="H105" s="182">
        <v>76</v>
      </c>
      <c r="I105" s="184">
        <v>76</v>
      </c>
      <c r="J105" s="185" t="s">
        <v>634</v>
      </c>
      <c r="K105" s="186">
        <f t="shared" si="27"/>
        <v>17</v>
      </c>
      <c r="L105" s="187">
        <f t="shared" si="28"/>
        <v>0.28813559322033899</v>
      </c>
      <c r="M105" s="182" t="s">
        <v>596</v>
      </c>
      <c r="N105" s="188">
        <v>43032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79">
        <v>16</v>
      </c>
      <c r="B106" s="180">
        <v>41954</v>
      </c>
      <c r="C106" s="180"/>
      <c r="D106" s="181" t="s">
        <v>645</v>
      </c>
      <c r="E106" s="182" t="s">
        <v>606</v>
      </c>
      <c r="F106" s="183">
        <v>99</v>
      </c>
      <c r="G106" s="182" t="s">
        <v>633</v>
      </c>
      <c r="H106" s="182">
        <v>120</v>
      </c>
      <c r="I106" s="184">
        <v>120</v>
      </c>
      <c r="J106" s="185" t="s">
        <v>617</v>
      </c>
      <c r="K106" s="186">
        <f t="shared" si="27"/>
        <v>21</v>
      </c>
      <c r="L106" s="187">
        <f t="shared" si="28"/>
        <v>0.21212121212121213</v>
      </c>
      <c r="M106" s="182" t="s">
        <v>596</v>
      </c>
      <c r="N106" s="188">
        <v>41960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9">
        <v>17</v>
      </c>
      <c r="B107" s="180">
        <v>41956</v>
      </c>
      <c r="C107" s="180"/>
      <c r="D107" s="181" t="s">
        <v>657</v>
      </c>
      <c r="E107" s="182" t="s">
        <v>606</v>
      </c>
      <c r="F107" s="183">
        <v>22</v>
      </c>
      <c r="G107" s="182" t="s">
        <v>633</v>
      </c>
      <c r="H107" s="182">
        <v>33.549999999999997</v>
      </c>
      <c r="I107" s="184">
        <v>32</v>
      </c>
      <c r="J107" s="185" t="s">
        <v>658</v>
      </c>
      <c r="K107" s="186">
        <f t="shared" si="27"/>
        <v>11.549999999999997</v>
      </c>
      <c r="L107" s="187">
        <f t="shared" si="28"/>
        <v>0.52499999999999991</v>
      </c>
      <c r="M107" s="182" t="s">
        <v>596</v>
      </c>
      <c r="N107" s="188">
        <v>42188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79">
        <v>18</v>
      </c>
      <c r="B108" s="180">
        <v>41976</v>
      </c>
      <c r="C108" s="180"/>
      <c r="D108" s="181" t="s">
        <v>659</v>
      </c>
      <c r="E108" s="182" t="s">
        <v>606</v>
      </c>
      <c r="F108" s="183">
        <v>440</v>
      </c>
      <c r="G108" s="182" t="s">
        <v>633</v>
      </c>
      <c r="H108" s="182">
        <v>520</v>
      </c>
      <c r="I108" s="184">
        <v>520</v>
      </c>
      <c r="J108" s="185" t="s">
        <v>660</v>
      </c>
      <c r="K108" s="186">
        <f t="shared" si="27"/>
        <v>80</v>
      </c>
      <c r="L108" s="187">
        <f t="shared" si="28"/>
        <v>0.18181818181818182</v>
      </c>
      <c r="M108" s="182" t="s">
        <v>596</v>
      </c>
      <c r="N108" s="188">
        <v>42208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9">
        <v>19</v>
      </c>
      <c r="B109" s="180">
        <v>41976</v>
      </c>
      <c r="C109" s="180"/>
      <c r="D109" s="181" t="s">
        <v>661</v>
      </c>
      <c r="E109" s="182" t="s">
        <v>606</v>
      </c>
      <c r="F109" s="183">
        <v>360</v>
      </c>
      <c r="G109" s="182" t="s">
        <v>633</v>
      </c>
      <c r="H109" s="182">
        <v>427</v>
      </c>
      <c r="I109" s="184">
        <v>425</v>
      </c>
      <c r="J109" s="185" t="s">
        <v>662</v>
      </c>
      <c r="K109" s="186">
        <f t="shared" si="27"/>
        <v>67</v>
      </c>
      <c r="L109" s="187">
        <f t="shared" si="28"/>
        <v>0.18611111111111112</v>
      </c>
      <c r="M109" s="182" t="s">
        <v>596</v>
      </c>
      <c r="N109" s="188">
        <v>42058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9">
        <v>20</v>
      </c>
      <c r="B110" s="180">
        <v>42012</v>
      </c>
      <c r="C110" s="180"/>
      <c r="D110" s="181" t="s">
        <v>663</v>
      </c>
      <c r="E110" s="182" t="s">
        <v>606</v>
      </c>
      <c r="F110" s="183">
        <v>360</v>
      </c>
      <c r="G110" s="182" t="s">
        <v>633</v>
      </c>
      <c r="H110" s="182">
        <v>455</v>
      </c>
      <c r="I110" s="184">
        <v>420</v>
      </c>
      <c r="J110" s="185" t="s">
        <v>664</v>
      </c>
      <c r="K110" s="186">
        <f t="shared" si="27"/>
        <v>95</v>
      </c>
      <c r="L110" s="187">
        <f t="shared" si="28"/>
        <v>0.2638888888888889</v>
      </c>
      <c r="M110" s="182" t="s">
        <v>596</v>
      </c>
      <c r="N110" s="188">
        <v>42024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9">
        <v>21</v>
      </c>
      <c r="B111" s="180">
        <v>42012</v>
      </c>
      <c r="C111" s="180"/>
      <c r="D111" s="181" t="s">
        <v>665</v>
      </c>
      <c r="E111" s="182" t="s">
        <v>606</v>
      </c>
      <c r="F111" s="183">
        <v>130</v>
      </c>
      <c r="G111" s="182"/>
      <c r="H111" s="182">
        <v>175.5</v>
      </c>
      <c r="I111" s="184">
        <v>165</v>
      </c>
      <c r="J111" s="185" t="s">
        <v>666</v>
      </c>
      <c r="K111" s="186">
        <f t="shared" si="27"/>
        <v>45.5</v>
      </c>
      <c r="L111" s="187">
        <f t="shared" si="28"/>
        <v>0.35</v>
      </c>
      <c r="M111" s="182" t="s">
        <v>596</v>
      </c>
      <c r="N111" s="188">
        <v>43088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9">
        <v>22</v>
      </c>
      <c r="B112" s="180">
        <v>42040</v>
      </c>
      <c r="C112" s="180"/>
      <c r="D112" s="181" t="s">
        <v>405</v>
      </c>
      <c r="E112" s="182" t="s">
        <v>593</v>
      </c>
      <c r="F112" s="183">
        <v>98</v>
      </c>
      <c r="G112" s="182"/>
      <c r="H112" s="182">
        <v>120</v>
      </c>
      <c r="I112" s="184">
        <v>120</v>
      </c>
      <c r="J112" s="185" t="s">
        <v>634</v>
      </c>
      <c r="K112" s="186">
        <f t="shared" si="27"/>
        <v>22</v>
      </c>
      <c r="L112" s="187">
        <f t="shared" si="28"/>
        <v>0.22448979591836735</v>
      </c>
      <c r="M112" s="182" t="s">
        <v>596</v>
      </c>
      <c r="N112" s="188">
        <v>42753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9">
        <v>23</v>
      </c>
      <c r="B113" s="180">
        <v>42040</v>
      </c>
      <c r="C113" s="180"/>
      <c r="D113" s="181" t="s">
        <v>667</v>
      </c>
      <c r="E113" s="182" t="s">
        <v>593</v>
      </c>
      <c r="F113" s="183">
        <v>196</v>
      </c>
      <c r="G113" s="182"/>
      <c r="H113" s="182">
        <v>262</v>
      </c>
      <c r="I113" s="184">
        <v>255</v>
      </c>
      <c r="J113" s="185" t="s">
        <v>634</v>
      </c>
      <c r="K113" s="186">
        <f t="shared" si="27"/>
        <v>66</v>
      </c>
      <c r="L113" s="187">
        <f t="shared" si="28"/>
        <v>0.33673469387755101</v>
      </c>
      <c r="M113" s="182" t="s">
        <v>596</v>
      </c>
      <c r="N113" s="188">
        <v>42599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24</v>
      </c>
      <c r="B114" s="190">
        <v>42067</v>
      </c>
      <c r="C114" s="190"/>
      <c r="D114" s="191" t="s">
        <v>404</v>
      </c>
      <c r="E114" s="192" t="s">
        <v>593</v>
      </c>
      <c r="F114" s="193">
        <v>235</v>
      </c>
      <c r="G114" s="193"/>
      <c r="H114" s="194">
        <v>77</v>
      </c>
      <c r="I114" s="194" t="s">
        <v>668</v>
      </c>
      <c r="J114" s="195" t="s">
        <v>669</v>
      </c>
      <c r="K114" s="196">
        <f t="shared" si="27"/>
        <v>-158</v>
      </c>
      <c r="L114" s="197">
        <f t="shared" si="28"/>
        <v>-0.67234042553191486</v>
      </c>
      <c r="M114" s="193" t="s">
        <v>607</v>
      </c>
      <c r="N114" s="190">
        <v>43522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9">
        <v>25</v>
      </c>
      <c r="B115" s="180">
        <v>42067</v>
      </c>
      <c r="C115" s="180"/>
      <c r="D115" s="181" t="s">
        <v>670</v>
      </c>
      <c r="E115" s="182" t="s">
        <v>593</v>
      </c>
      <c r="F115" s="183">
        <v>185</v>
      </c>
      <c r="G115" s="182"/>
      <c r="H115" s="182">
        <v>224</v>
      </c>
      <c r="I115" s="184" t="s">
        <v>671</v>
      </c>
      <c r="J115" s="185" t="s">
        <v>634</v>
      </c>
      <c r="K115" s="186">
        <f t="shared" si="27"/>
        <v>39</v>
      </c>
      <c r="L115" s="187">
        <f t="shared" si="28"/>
        <v>0.21081081081081082</v>
      </c>
      <c r="M115" s="182" t="s">
        <v>596</v>
      </c>
      <c r="N115" s="188">
        <v>42647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26</v>
      </c>
      <c r="B116" s="190">
        <v>42090</v>
      </c>
      <c r="C116" s="190"/>
      <c r="D116" s="198" t="s">
        <v>672</v>
      </c>
      <c r="E116" s="193" t="s">
        <v>593</v>
      </c>
      <c r="F116" s="193">
        <v>49.5</v>
      </c>
      <c r="G116" s="194"/>
      <c r="H116" s="194">
        <v>15.85</v>
      </c>
      <c r="I116" s="194">
        <v>67</v>
      </c>
      <c r="J116" s="195" t="s">
        <v>673</v>
      </c>
      <c r="K116" s="194">
        <f t="shared" si="27"/>
        <v>-33.65</v>
      </c>
      <c r="L116" s="199">
        <f t="shared" si="28"/>
        <v>-0.67979797979797973</v>
      </c>
      <c r="M116" s="193" t="s">
        <v>607</v>
      </c>
      <c r="N116" s="200">
        <v>43627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9">
        <v>27</v>
      </c>
      <c r="B117" s="180">
        <v>42093</v>
      </c>
      <c r="C117" s="180"/>
      <c r="D117" s="181" t="s">
        <v>674</v>
      </c>
      <c r="E117" s="182" t="s">
        <v>593</v>
      </c>
      <c r="F117" s="183">
        <v>183.5</v>
      </c>
      <c r="G117" s="182"/>
      <c r="H117" s="182">
        <v>219</v>
      </c>
      <c r="I117" s="184">
        <v>218</v>
      </c>
      <c r="J117" s="185" t="s">
        <v>675</v>
      </c>
      <c r="K117" s="186">
        <f t="shared" si="27"/>
        <v>35.5</v>
      </c>
      <c r="L117" s="187">
        <f t="shared" si="28"/>
        <v>0.19346049046321526</v>
      </c>
      <c r="M117" s="182" t="s">
        <v>596</v>
      </c>
      <c r="N117" s="188">
        <v>42103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9">
        <v>28</v>
      </c>
      <c r="B118" s="180">
        <v>42114</v>
      </c>
      <c r="C118" s="180"/>
      <c r="D118" s="181" t="s">
        <v>676</v>
      </c>
      <c r="E118" s="182" t="s">
        <v>593</v>
      </c>
      <c r="F118" s="183">
        <f>(227+237)/2</f>
        <v>232</v>
      </c>
      <c r="G118" s="182"/>
      <c r="H118" s="182">
        <v>298</v>
      </c>
      <c r="I118" s="184">
        <v>298</v>
      </c>
      <c r="J118" s="185" t="s">
        <v>634</v>
      </c>
      <c r="K118" s="186">
        <f t="shared" si="27"/>
        <v>66</v>
      </c>
      <c r="L118" s="187">
        <f t="shared" si="28"/>
        <v>0.28448275862068967</v>
      </c>
      <c r="M118" s="182" t="s">
        <v>596</v>
      </c>
      <c r="N118" s="188">
        <v>42823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9">
        <v>29</v>
      </c>
      <c r="B119" s="180">
        <v>42128</v>
      </c>
      <c r="C119" s="180"/>
      <c r="D119" s="181" t="s">
        <v>677</v>
      </c>
      <c r="E119" s="182" t="s">
        <v>606</v>
      </c>
      <c r="F119" s="183">
        <v>385</v>
      </c>
      <c r="G119" s="182"/>
      <c r="H119" s="182">
        <f>212.5+331</f>
        <v>543.5</v>
      </c>
      <c r="I119" s="184">
        <v>510</v>
      </c>
      <c r="J119" s="185" t="s">
        <v>678</v>
      </c>
      <c r="K119" s="186">
        <f t="shared" si="27"/>
        <v>158.5</v>
      </c>
      <c r="L119" s="187">
        <f t="shared" si="28"/>
        <v>0.41168831168831171</v>
      </c>
      <c r="M119" s="182" t="s">
        <v>596</v>
      </c>
      <c r="N119" s="188">
        <v>42235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9">
        <v>30</v>
      </c>
      <c r="B120" s="180">
        <v>42128</v>
      </c>
      <c r="C120" s="180"/>
      <c r="D120" s="181" t="s">
        <v>679</v>
      </c>
      <c r="E120" s="182" t="s">
        <v>606</v>
      </c>
      <c r="F120" s="183">
        <v>115.5</v>
      </c>
      <c r="G120" s="182"/>
      <c r="H120" s="182">
        <v>146</v>
      </c>
      <c r="I120" s="184">
        <v>142</v>
      </c>
      <c r="J120" s="185" t="s">
        <v>680</v>
      </c>
      <c r="K120" s="186">
        <f t="shared" si="27"/>
        <v>30.5</v>
      </c>
      <c r="L120" s="187">
        <f t="shared" si="28"/>
        <v>0.26406926406926406</v>
      </c>
      <c r="M120" s="182" t="s">
        <v>596</v>
      </c>
      <c r="N120" s="188">
        <v>42202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9">
        <v>31</v>
      </c>
      <c r="B121" s="180">
        <v>42151</v>
      </c>
      <c r="C121" s="180"/>
      <c r="D121" s="181" t="s">
        <v>542</v>
      </c>
      <c r="E121" s="182" t="s">
        <v>606</v>
      </c>
      <c r="F121" s="183">
        <v>237.5</v>
      </c>
      <c r="G121" s="182"/>
      <c r="H121" s="182">
        <v>279.5</v>
      </c>
      <c r="I121" s="184">
        <v>278</v>
      </c>
      <c r="J121" s="185" t="s">
        <v>634</v>
      </c>
      <c r="K121" s="186">
        <f t="shared" si="27"/>
        <v>42</v>
      </c>
      <c r="L121" s="187">
        <f t="shared" si="28"/>
        <v>0.17684210526315788</v>
      </c>
      <c r="M121" s="182" t="s">
        <v>596</v>
      </c>
      <c r="N121" s="188">
        <v>42222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9">
        <v>32</v>
      </c>
      <c r="B122" s="180">
        <v>42174</v>
      </c>
      <c r="C122" s="180"/>
      <c r="D122" s="181" t="s">
        <v>652</v>
      </c>
      <c r="E122" s="182" t="s">
        <v>593</v>
      </c>
      <c r="F122" s="183">
        <v>340</v>
      </c>
      <c r="G122" s="182"/>
      <c r="H122" s="182">
        <v>448</v>
      </c>
      <c r="I122" s="184">
        <v>448</v>
      </c>
      <c r="J122" s="185" t="s">
        <v>634</v>
      </c>
      <c r="K122" s="186">
        <f t="shared" si="27"/>
        <v>108</v>
      </c>
      <c r="L122" s="187">
        <f t="shared" si="28"/>
        <v>0.31764705882352939</v>
      </c>
      <c r="M122" s="182" t="s">
        <v>596</v>
      </c>
      <c r="N122" s="188">
        <v>43018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9">
        <v>33</v>
      </c>
      <c r="B123" s="180">
        <v>42191</v>
      </c>
      <c r="C123" s="180"/>
      <c r="D123" s="181" t="s">
        <v>681</v>
      </c>
      <c r="E123" s="182" t="s">
        <v>593</v>
      </c>
      <c r="F123" s="183">
        <v>390</v>
      </c>
      <c r="G123" s="182"/>
      <c r="H123" s="182">
        <v>460</v>
      </c>
      <c r="I123" s="184">
        <v>460</v>
      </c>
      <c r="J123" s="185" t="s">
        <v>634</v>
      </c>
      <c r="K123" s="186">
        <f t="shared" si="27"/>
        <v>70</v>
      </c>
      <c r="L123" s="187">
        <f t="shared" si="28"/>
        <v>0.17948717948717949</v>
      </c>
      <c r="M123" s="182" t="s">
        <v>596</v>
      </c>
      <c r="N123" s="188">
        <v>42478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34</v>
      </c>
      <c r="B124" s="190">
        <v>42195</v>
      </c>
      <c r="C124" s="190"/>
      <c r="D124" s="191" t="s">
        <v>682</v>
      </c>
      <c r="E124" s="192" t="s">
        <v>593</v>
      </c>
      <c r="F124" s="193">
        <v>122.5</v>
      </c>
      <c r="G124" s="193"/>
      <c r="H124" s="194">
        <v>61</v>
      </c>
      <c r="I124" s="194">
        <v>172</v>
      </c>
      <c r="J124" s="195" t="s">
        <v>683</v>
      </c>
      <c r="K124" s="196">
        <f t="shared" si="27"/>
        <v>-61.5</v>
      </c>
      <c r="L124" s="197">
        <f t="shared" si="28"/>
        <v>-0.50204081632653064</v>
      </c>
      <c r="M124" s="193" t="s">
        <v>607</v>
      </c>
      <c r="N124" s="190">
        <v>43333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9">
        <v>35</v>
      </c>
      <c r="B125" s="180">
        <v>42219</v>
      </c>
      <c r="C125" s="180"/>
      <c r="D125" s="181" t="s">
        <v>684</v>
      </c>
      <c r="E125" s="182" t="s">
        <v>593</v>
      </c>
      <c r="F125" s="183">
        <v>297.5</v>
      </c>
      <c r="G125" s="182"/>
      <c r="H125" s="182">
        <v>350</v>
      </c>
      <c r="I125" s="184">
        <v>360</v>
      </c>
      <c r="J125" s="185" t="s">
        <v>685</v>
      </c>
      <c r="K125" s="186">
        <f t="shared" si="27"/>
        <v>52.5</v>
      </c>
      <c r="L125" s="187">
        <f t="shared" si="28"/>
        <v>0.17647058823529413</v>
      </c>
      <c r="M125" s="182" t="s">
        <v>596</v>
      </c>
      <c r="N125" s="188">
        <v>42232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9">
        <v>36</v>
      </c>
      <c r="B126" s="180">
        <v>42219</v>
      </c>
      <c r="C126" s="180"/>
      <c r="D126" s="181" t="s">
        <v>686</v>
      </c>
      <c r="E126" s="182" t="s">
        <v>593</v>
      </c>
      <c r="F126" s="183">
        <v>115.5</v>
      </c>
      <c r="G126" s="182"/>
      <c r="H126" s="182">
        <v>149</v>
      </c>
      <c r="I126" s="184">
        <v>140</v>
      </c>
      <c r="J126" s="185" t="s">
        <v>687</v>
      </c>
      <c r="K126" s="186">
        <f t="shared" si="27"/>
        <v>33.5</v>
      </c>
      <c r="L126" s="187">
        <f t="shared" si="28"/>
        <v>0.29004329004329005</v>
      </c>
      <c r="M126" s="182" t="s">
        <v>596</v>
      </c>
      <c r="N126" s="188">
        <v>42740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9">
        <v>37</v>
      </c>
      <c r="B127" s="180">
        <v>42251</v>
      </c>
      <c r="C127" s="180"/>
      <c r="D127" s="181" t="s">
        <v>542</v>
      </c>
      <c r="E127" s="182" t="s">
        <v>593</v>
      </c>
      <c r="F127" s="183">
        <v>226</v>
      </c>
      <c r="G127" s="182"/>
      <c r="H127" s="182">
        <v>292</v>
      </c>
      <c r="I127" s="184">
        <v>292</v>
      </c>
      <c r="J127" s="185" t="s">
        <v>688</v>
      </c>
      <c r="K127" s="186">
        <f t="shared" si="27"/>
        <v>66</v>
      </c>
      <c r="L127" s="187">
        <f t="shared" si="28"/>
        <v>0.29203539823008851</v>
      </c>
      <c r="M127" s="182" t="s">
        <v>596</v>
      </c>
      <c r="N127" s="188">
        <v>42286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9">
        <v>38</v>
      </c>
      <c r="B128" s="180">
        <v>42254</v>
      </c>
      <c r="C128" s="180"/>
      <c r="D128" s="181" t="s">
        <v>676</v>
      </c>
      <c r="E128" s="182" t="s">
        <v>593</v>
      </c>
      <c r="F128" s="183">
        <v>232.5</v>
      </c>
      <c r="G128" s="182"/>
      <c r="H128" s="182">
        <v>312.5</v>
      </c>
      <c r="I128" s="184">
        <v>310</v>
      </c>
      <c r="J128" s="185" t="s">
        <v>634</v>
      </c>
      <c r="K128" s="186">
        <f t="shared" si="27"/>
        <v>80</v>
      </c>
      <c r="L128" s="187">
        <f t="shared" si="28"/>
        <v>0.34408602150537637</v>
      </c>
      <c r="M128" s="182" t="s">
        <v>596</v>
      </c>
      <c r="N128" s="188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9">
        <v>39</v>
      </c>
      <c r="B129" s="180">
        <v>42268</v>
      </c>
      <c r="C129" s="180"/>
      <c r="D129" s="181" t="s">
        <v>689</v>
      </c>
      <c r="E129" s="182" t="s">
        <v>593</v>
      </c>
      <c r="F129" s="183">
        <v>196.5</v>
      </c>
      <c r="G129" s="182"/>
      <c r="H129" s="182">
        <v>238</v>
      </c>
      <c r="I129" s="184">
        <v>238</v>
      </c>
      <c r="J129" s="185" t="s">
        <v>688</v>
      </c>
      <c r="K129" s="186">
        <f t="shared" si="27"/>
        <v>41.5</v>
      </c>
      <c r="L129" s="187">
        <f t="shared" si="28"/>
        <v>0.21119592875318066</v>
      </c>
      <c r="M129" s="182" t="s">
        <v>596</v>
      </c>
      <c r="N129" s="188">
        <v>42291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9">
        <v>40</v>
      </c>
      <c r="B130" s="180">
        <v>42271</v>
      </c>
      <c r="C130" s="180"/>
      <c r="D130" s="181" t="s">
        <v>632</v>
      </c>
      <c r="E130" s="182" t="s">
        <v>593</v>
      </c>
      <c r="F130" s="183">
        <v>65</v>
      </c>
      <c r="G130" s="182"/>
      <c r="H130" s="182">
        <v>82</v>
      </c>
      <c r="I130" s="184">
        <v>82</v>
      </c>
      <c r="J130" s="185" t="s">
        <v>688</v>
      </c>
      <c r="K130" s="186">
        <f t="shared" si="27"/>
        <v>17</v>
      </c>
      <c r="L130" s="187">
        <f t="shared" si="28"/>
        <v>0.26153846153846155</v>
      </c>
      <c r="M130" s="182" t="s">
        <v>596</v>
      </c>
      <c r="N130" s="188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9">
        <v>41</v>
      </c>
      <c r="B131" s="180">
        <v>42291</v>
      </c>
      <c r="C131" s="180"/>
      <c r="D131" s="181" t="s">
        <v>690</v>
      </c>
      <c r="E131" s="182" t="s">
        <v>593</v>
      </c>
      <c r="F131" s="183">
        <v>144</v>
      </c>
      <c r="G131" s="182"/>
      <c r="H131" s="182">
        <v>182.5</v>
      </c>
      <c r="I131" s="184">
        <v>181</v>
      </c>
      <c r="J131" s="185" t="s">
        <v>688</v>
      </c>
      <c r="K131" s="186">
        <f t="shared" si="27"/>
        <v>38.5</v>
      </c>
      <c r="L131" s="187">
        <f t="shared" si="28"/>
        <v>0.2673611111111111</v>
      </c>
      <c r="M131" s="182" t="s">
        <v>596</v>
      </c>
      <c r="N131" s="188">
        <v>42817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9">
        <v>42</v>
      </c>
      <c r="B132" s="180">
        <v>42291</v>
      </c>
      <c r="C132" s="180"/>
      <c r="D132" s="181" t="s">
        <v>691</v>
      </c>
      <c r="E132" s="182" t="s">
        <v>593</v>
      </c>
      <c r="F132" s="183">
        <v>264</v>
      </c>
      <c r="G132" s="182"/>
      <c r="H132" s="182">
        <v>311</v>
      </c>
      <c r="I132" s="184">
        <v>311</v>
      </c>
      <c r="J132" s="185" t="s">
        <v>688</v>
      </c>
      <c r="K132" s="186">
        <f t="shared" si="27"/>
        <v>47</v>
      </c>
      <c r="L132" s="187">
        <f t="shared" si="28"/>
        <v>0.17803030303030304</v>
      </c>
      <c r="M132" s="182" t="s">
        <v>596</v>
      </c>
      <c r="N132" s="188">
        <v>42604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9">
        <v>43</v>
      </c>
      <c r="B133" s="180">
        <v>42318</v>
      </c>
      <c r="C133" s="180"/>
      <c r="D133" s="181" t="s">
        <v>692</v>
      </c>
      <c r="E133" s="182" t="s">
        <v>606</v>
      </c>
      <c r="F133" s="183">
        <v>549.5</v>
      </c>
      <c r="G133" s="182"/>
      <c r="H133" s="182">
        <v>630</v>
      </c>
      <c r="I133" s="184">
        <v>630</v>
      </c>
      <c r="J133" s="185" t="s">
        <v>688</v>
      </c>
      <c r="K133" s="186">
        <f t="shared" si="27"/>
        <v>80.5</v>
      </c>
      <c r="L133" s="187">
        <f t="shared" si="28"/>
        <v>0.1464968152866242</v>
      </c>
      <c r="M133" s="182" t="s">
        <v>596</v>
      </c>
      <c r="N133" s="188">
        <v>42419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9">
        <v>44</v>
      </c>
      <c r="B134" s="180">
        <v>42342</v>
      </c>
      <c r="C134" s="180"/>
      <c r="D134" s="181" t="s">
        <v>693</v>
      </c>
      <c r="E134" s="182" t="s">
        <v>593</v>
      </c>
      <c r="F134" s="183">
        <v>1027.5</v>
      </c>
      <c r="G134" s="182"/>
      <c r="H134" s="182">
        <v>1315</v>
      </c>
      <c r="I134" s="184">
        <v>1250</v>
      </c>
      <c r="J134" s="185" t="s">
        <v>688</v>
      </c>
      <c r="K134" s="186">
        <f t="shared" si="27"/>
        <v>287.5</v>
      </c>
      <c r="L134" s="187">
        <f t="shared" si="28"/>
        <v>0.27980535279805352</v>
      </c>
      <c r="M134" s="182" t="s">
        <v>596</v>
      </c>
      <c r="N134" s="188">
        <v>43244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9">
        <v>45</v>
      </c>
      <c r="B135" s="180">
        <v>42367</v>
      </c>
      <c r="C135" s="180"/>
      <c r="D135" s="181" t="s">
        <v>694</v>
      </c>
      <c r="E135" s="182" t="s">
        <v>593</v>
      </c>
      <c r="F135" s="183">
        <v>465</v>
      </c>
      <c r="G135" s="182"/>
      <c r="H135" s="182">
        <v>540</v>
      </c>
      <c r="I135" s="184">
        <v>540</v>
      </c>
      <c r="J135" s="185" t="s">
        <v>688</v>
      </c>
      <c r="K135" s="186">
        <f t="shared" si="27"/>
        <v>75</v>
      </c>
      <c r="L135" s="187">
        <f t="shared" si="28"/>
        <v>0.16129032258064516</v>
      </c>
      <c r="M135" s="182" t="s">
        <v>596</v>
      </c>
      <c r="N135" s="188">
        <v>42530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9">
        <v>46</v>
      </c>
      <c r="B136" s="180">
        <v>42380</v>
      </c>
      <c r="C136" s="180"/>
      <c r="D136" s="181" t="s">
        <v>405</v>
      </c>
      <c r="E136" s="182" t="s">
        <v>606</v>
      </c>
      <c r="F136" s="183">
        <v>81</v>
      </c>
      <c r="G136" s="182"/>
      <c r="H136" s="182">
        <v>110</v>
      </c>
      <c r="I136" s="184">
        <v>110</v>
      </c>
      <c r="J136" s="185" t="s">
        <v>688</v>
      </c>
      <c r="K136" s="186">
        <f t="shared" si="27"/>
        <v>29</v>
      </c>
      <c r="L136" s="187">
        <f t="shared" si="28"/>
        <v>0.35802469135802467</v>
      </c>
      <c r="M136" s="182" t="s">
        <v>596</v>
      </c>
      <c r="N136" s="188">
        <v>42745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9">
        <v>47</v>
      </c>
      <c r="B137" s="180">
        <v>42382</v>
      </c>
      <c r="C137" s="180"/>
      <c r="D137" s="181" t="s">
        <v>695</v>
      </c>
      <c r="E137" s="182" t="s">
        <v>606</v>
      </c>
      <c r="F137" s="183">
        <v>417.5</v>
      </c>
      <c r="G137" s="182"/>
      <c r="H137" s="182">
        <v>547</v>
      </c>
      <c r="I137" s="184">
        <v>535</v>
      </c>
      <c r="J137" s="185" t="s">
        <v>688</v>
      </c>
      <c r="K137" s="186">
        <f t="shared" si="27"/>
        <v>129.5</v>
      </c>
      <c r="L137" s="187">
        <f t="shared" si="28"/>
        <v>0.31017964071856285</v>
      </c>
      <c r="M137" s="182" t="s">
        <v>596</v>
      </c>
      <c r="N137" s="188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9">
        <v>48</v>
      </c>
      <c r="B138" s="180">
        <v>42408</v>
      </c>
      <c r="C138" s="180"/>
      <c r="D138" s="181" t="s">
        <v>696</v>
      </c>
      <c r="E138" s="182" t="s">
        <v>593</v>
      </c>
      <c r="F138" s="183">
        <v>650</v>
      </c>
      <c r="G138" s="182"/>
      <c r="H138" s="182">
        <v>800</v>
      </c>
      <c r="I138" s="184">
        <v>800</v>
      </c>
      <c r="J138" s="185" t="s">
        <v>688</v>
      </c>
      <c r="K138" s="186">
        <f t="shared" si="27"/>
        <v>150</v>
      </c>
      <c r="L138" s="187">
        <f t="shared" si="28"/>
        <v>0.23076923076923078</v>
      </c>
      <c r="M138" s="182" t="s">
        <v>596</v>
      </c>
      <c r="N138" s="188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9">
        <v>49</v>
      </c>
      <c r="B139" s="180">
        <v>42433</v>
      </c>
      <c r="C139" s="180"/>
      <c r="D139" s="181" t="s">
        <v>237</v>
      </c>
      <c r="E139" s="182" t="s">
        <v>593</v>
      </c>
      <c r="F139" s="183">
        <v>437.5</v>
      </c>
      <c r="G139" s="182"/>
      <c r="H139" s="182">
        <v>504.5</v>
      </c>
      <c r="I139" s="184">
        <v>522</v>
      </c>
      <c r="J139" s="185" t="s">
        <v>697</v>
      </c>
      <c r="K139" s="186">
        <f t="shared" si="27"/>
        <v>67</v>
      </c>
      <c r="L139" s="187">
        <f t="shared" si="28"/>
        <v>0.15314285714285714</v>
      </c>
      <c r="M139" s="182" t="s">
        <v>596</v>
      </c>
      <c r="N139" s="188">
        <v>42480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9">
        <v>50</v>
      </c>
      <c r="B140" s="180">
        <v>42438</v>
      </c>
      <c r="C140" s="180"/>
      <c r="D140" s="181" t="s">
        <v>698</v>
      </c>
      <c r="E140" s="182" t="s">
        <v>593</v>
      </c>
      <c r="F140" s="183">
        <v>189.5</v>
      </c>
      <c r="G140" s="182"/>
      <c r="H140" s="182">
        <v>218</v>
      </c>
      <c r="I140" s="184">
        <v>218</v>
      </c>
      <c r="J140" s="185" t="s">
        <v>688</v>
      </c>
      <c r="K140" s="186">
        <f t="shared" si="27"/>
        <v>28.5</v>
      </c>
      <c r="L140" s="187">
        <f t="shared" si="28"/>
        <v>0.15039577836411611</v>
      </c>
      <c r="M140" s="182" t="s">
        <v>596</v>
      </c>
      <c r="N140" s="188">
        <v>43034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51</v>
      </c>
      <c r="B141" s="190">
        <v>42471</v>
      </c>
      <c r="C141" s="190"/>
      <c r="D141" s="198" t="s">
        <v>699</v>
      </c>
      <c r="E141" s="193" t="s">
        <v>593</v>
      </c>
      <c r="F141" s="193">
        <v>36.5</v>
      </c>
      <c r="G141" s="194"/>
      <c r="H141" s="194">
        <v>15.85</v>
      </c>
      <c r="I141" s="194">
        <v>60</v>
      </c>
      <c r="J141" s="195" t="s">
        <v>700</v>
      </c>
      <c r="K141" s="196">
        <f t="shared" si="27"/>
        <v>-20.65</v>
      </c>
      <c r="L141" s="197">
        <f t="shared" si="28"/>
        <v>-0.5657534246575342</v>
      </c>
      <c r="M141" s="193" t="s">
        <v>607</v>
      </c>
      <c r="N141" s="201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9">
        <v>52</v>
      </c>
      <c r="B142" s="180">
        <v>42472</v>
      </c>
      <c r="C142" s="180"/>
      <c r="D142" s="181" t="s">
        <v>701</v>
      </c>
      <c r="E142" s="182" t="s">
        <v>593</v>
      </c>
      <c r="F142" s="183">
        <v>93</v>
      </c>
      <c r="G142" s="182"/>
      <c r="H142" s="182">
        <v>149</v>
      </c>
      <c r="I142" s="184">
        <v>140</v>
      </c>
      <c r="J142" s="185" t="s">
        <v>702</v>
      </c>
      <c r="K142" s="186">
        <f t="shared" si="27"/>
        <v>56</v>
      </c>
      <c r="L142" s="187">
        <f t="shared" si="28"/>
        <v>0.60215053763440862</v>
      </c>
      <c r="M142" s="182" t="s">
        <v>596</v>
      </c>
      <c r="N142" s="188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9">
        <v>53</v>
      </c>
      <c r="B143" s="180">
        <v>42472</v>
      </c>
      <c r="C143" s="180"/>
      <c r="D143" s="181" t="s">
        <v>703</v>
      </c>
      <c r="E143" s="182" t="s">
        <v>593</v>
      </c>
      <c r="F143" s="183">
        <v>130</v>
      </c>
      <c r="G143" s="182"/>
      <c r="H143" s="182">
        <v>150</v>
      </c>
      <c r="I143" s="184" t="s">
        <v>704</v>
      </c>
      <c r="J143" s="185" t="s">
        <v>688</v>
      </c>
      <c r="K143" s="186">
        <f t="shared" si="27"/>
        <v>20</v>
      </c>
      <c r="L143" s="187">
        <f t="shared" si="28"/>
        <v>0.15384615384615385</v>
      </c>
      <c r="M143" s="182" t="s">
        <v>596</v>
      </c>
      <c r="N143" s="188">
        <v>42564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9">
        <v>54</v>
      </c>
      <c r="B144" s="180">
        <v>42473</v>
      </c>
      <c r="C144" s="180"/>
      <c r="D144" s="181" t="s">
        <v>705</v>
      </c>
      <c r="E144" s="182" t="s">
        <v>593</v>
      </c>
      <c r="F144" s="183">
        <v>196</v>
      </c>
      <c r="G144" s="182"/>
      <c r="H144" s="182">
        <v>299</v>
      </c>
      <c r="I144" s="184">
        <v>299</v>
      </c>
      <c r="J144" s="185" t="s">
        <v>688</v>
      </c>
      <c r="K144" s="186">
        <v>103</v>
      </c>
      <c r="L144" s="187">
        <v>0.52551020408163296</v>
      </c>
      <c r="M144" s="182" t="s">
        <v>596</v>
      </c>
      <c r="N144" s="188">
        <v>42620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9">
        <v>55</v>
      </c>
      <c r="B145" s="180">
        <v>42473</v>
      </c>
      <c r="C145" s="180"/>
      <c r="D145" s="181" t="s">
        <v>706</v>
      </c>
      <c r="E145" s="182" t="s">
        <v>593</v>
      </c>
      <c r="F145" s="183">
        <v>88</v>
      </c>
      <c r="G145" s="182"/>
      <c r="H145" s="182">
        <v>103</v>
      </c>
      <c r="I145" s="184">
        <v>103</v>
      </c>
      <c r="J145" s="185" t="s">
        <v>688</v>
      </c>
      <c r="K145" s="186">
        <v>15</v>
      </c>
      <c r="L145" s="187">
        <v>0.170454545454545</v>
      </c>
      <c r="M145" s="182" t="s">
        <v>596</v>
      </c>
      <c r="N145" s="188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9">
        <v>56</v>
      </c>
      <c r="B146" s="180">
        <v>42492</v>
      </c>
      <c r="C146" s="180"/>
      <c r="D146" s="181" t="s">
        <v>707</v>
      </c>
      <c r="E146" s="182" t="s">
        <v>593</v>
      </c>
      <c r="F146" s="183">
        <v>127.5</v>
      </c>
      <c r="G146" s="182"/>
      <c r="H146" s="182">
        <v>148</v>
      </c>
      <c r="I146" s="184" t="s">
        <v>708</v>
      </c>
      <c r="J146" s="185" t="s">
        <v>688</v>
      </c>
      <c r="K146" s="186">
        <f t="shared" ref="K146:K150" si="29">H146-F146</f>
        <v>20.5</v>
      </c>
      <c r="L146" s="187">
        <f t="shared" ref="L146:L150" si="30">K146/F146</f>
        <v>0.16078431372549021</v>
      </c>
      <c r="M146" s="182" t="s">
        <v>596</v>
      </c>
      <c r="N146" s="188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9">
        <v>57</v>
      </c>
      <c r="B147" s="180">
        <v>42493</v>
      </c>
      <c r="C147" s="180"/>
      <c r="D147" s="181" t="s">
        <v>709</v>
      </c>
      <c r="E147" s="182" t="s">
        <v>593</v>
      </c>
      <c r="F147" s="183">
        <v>675</v>
      </c>
      <c r="G147" s="182"/>
      <c r="H147" s="182">
        <v>815</v>
      </c>
      <c r="I147" s="184" t="s">
        <v>710</v>
      </c>
      <c r="J147" s="185" t="s">
        <v>688</v>
      </c>
      <c r="K147" s="186">
        <f t="shared" si="29"/>
        <v>140</v>
      </c>
      <c r="L147" s="187">
        <f t="shared" si="30"/>
        <v>0.2074074074074074</v>
      </c>
      <c r="M147" s="182" t="s">
        <v>596</v>
      </c>
      <c r="N147" s="188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58</v>
      </c>
      <c r="B148" s="190">
        <v>42522</v>
      </c>
      <c r="C148" s="190"/>
      <c r="D148" s="191" t="s">
        <v>711</v>
      </c>
      <c r="E148" s="192" t="s">
        <v>593</v>
      </c>
      <c r="F148" s="193">
        <v>500</v>
      </c>
      <c r="G148" s="193"/>
      <c r="H148" s="194">
        <v>232.5</v>
      </c>
      <c r="I148" s="194" t="s">
        <v>712</v>
      </c>
      <c r="J148" s="195" t="s">
        <v>713</v>
      </c>
      <c r="K148" s="196">
        <f t="shared" si="29"/>
        <v>-267.5</v>
      </c>
      <c r="L148" s="197">
        <f t="shared" si="30"/>
        <v>-0.53500000000000003</v>
      </c>
      <c r="M148" s="193" t="s">
        <v>607</v>
      </c>
      <c r="N148" s="190">
        <v>43735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9">
        <v>59</v>
      </c>
      <c r="B149" s="180">
        <v>42527</v>
      </c>
      <c r="C149" s="180"/>
      <c r="D149" s="181" t="s">
        <v>544</v>
      </c>
      <c r="E149" s="182" t="s">
        <v>593</v>
      </c>
      <c r="F149" s="183">
        <v>110</v>
      </c>
      <c r="G149" s="182"/>
      <c r="H149" s="182">
        <v>126.5</v>
      </c>
      <c r="I149" s="184">
        <v>125</v>
      </c>
      <c r="J149" s="185" t="s">
        <v>640</v>
      </c>
      <c r="K149" s="186">
        <f t="shared" si="29"/>
        <v>16.5</v>
      </c>
      <c r="L149" s="187">
        <f t="shared" si="30"/>
        <v>0.15</v>
      </c>
      <c r="M149" s="182" t="s">
        <v>596</v>
      </c>
      <c r="N149" s="188">
        <v>42552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9">
        <v>60</v>
      </c>
      <c r="B150" s="180">
        <v>42538</v>
      </c>
      <c r="C150" s="180"/>
      <c r="D150" s="181" t="s">
        <v>714</v>
      </c>
      <c r="E150" s="182" t="s">
        <v>593</v>
      </c>
      <c r="F150" s="183">
        <v>44</v>
      </c>
      <c r="G150" s="182"/>
      <c r="H150" s="182">
        <v>69.5</v>
      </c>
      <c r="I150" s="184">
        <v>69.5</v>
      </c>
      <c r="J150" s="185" t="s">
        <v>715</v>
      </c>
      <c r="K150" s="186">
        <f t="shared" si="29"/>
        <v>25.5</v>
      </c>
      <c r="L150" s="187">
        <f t="shared" si="30"/>
        <v>0.57954545454545459</v>
      </c>
      <c r="M150" s="182" t="s">
        <v>596</v>
      </c>
      <c r="N150" s="188">
        <v>42977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9">
        <v>61</v>
      </c>
      <c r="B151" s="180">
        <v>42549</v>
      </c>
      <c r="C151" s="180"/>
      <c r="D151" s="181" t="s">
        <v>716</v>
      </c>
      <c r="E151" s="182" t="s">
        <v>593</v>
      </c>
      <c r="F151" s="183">
        <v>262.5</v>
      </c>
      <c r="G151" s="182"/>
      <c r="H151" s="182">
        <v>340</v>
      </c>
      <c r="I151" s="184">
        <v>333</v>
      </c>
      <c r="J151" s="185" t="s">
        <v>717</v>
      </c>
      <c r="K151" s="186">
        <v>77.5</v>
      </c>
      <c r="L151" s="187">
        <v>0.29523809523809502</v>
      </c>
      <c r="M151" s="182" t="s">
        <v>596</v>
      </c>
      <c r="N151" s="188">
        <v>43017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9">
        <v>62</v>
      </c>
      <c r="B152" s="180">
        <v>42549</v>
      </c>
      <c r="C152" s="180"/>
      <c r="D152" s="181" t="s">
        <v>718</v>
      </c>
      <c r="E152" s="182" t="s">
        <v>593</v>
      </c>
      <c r="F152" s="183">
        <v>840</v>
      </c>
      <c r="G152" s="182"/>
      <c r="H152" s="182">
        <v>1230</v>
      </c>
      <c r="I152" s="184">
        <v>1230</v>
      </c>
      <c r="J152" s="185" t="s">
        <v>688</v>
      </c>
      <c r="K152" s="186">
        <v>390</v>
      </c>
      <c r="L152" s="187">
        <v>0.46428571428571402</v>
      </c>
      <c r="M152" s="182" t="s">
        <v>596</v>
      </c>
      <c r="N152" s="188">
        <v>42649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2">
        <v>63</v>
      </c>
      <c r="B153" s="203">
        <v>42556</v>
      </c>
      <c r="C153" s="203"/>
      <c r="D153" s="204" t="s">
        <v>719</v>
      </c>
      <c r="E153" s="205" t="s">
        <v>593</v>
      </c>
      <c r="F153" s="205">
        <v>395</v>
      </c>
      <c r="G153" s="206"/>
      <c r="H153" s="206">
        <f>(468.5+342.5)/2</f>
        <v>405.5</v>
      </c>
      <c r="I153" s="206">
        <v>510</v>
      </c>
      <c r="J153" s="207" t="s">
        <v>720</v>
      </c>
      <c r="K153" s="208">
        <f t="shared" ref="K153:K159" si="31">H153-F153</f>
        <v>10.5</v>
      </c>
      <c r="L153" s="209">
        <f t="shared" ref="L153:L159" si="32">K153/F153</f>
        <v>2.6582278481012658E-2</v>
      </c>
      <c r="M153" s="205" t="s">
        <v>616</v>
      </c>
      <c r="N153" s="203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64</v>
      </c>
      <c r="B154" s="190">
        <v>42584</v>
      </c>
      <c r="C154" s="190"/>
      <c r="D154" s="191" t="s">
        <v>721</v>
      </c>
      <c r="E154" s="192" t="s">
        <v>606</v>
      </c>
      <c r="F154" s="193">
        <f>169.5-12.8</f>
        <v>156.69999999999999</v>
      </c>
      <c r="G154" s="193"/>
      <c r="H154" s="194">
        <v>77</v>
      </c>
      <c r="I154" s="194" t="s">
        <v>722</v>
      </c>
      <c r="J154" s="195" t="s">
        <v>723</v>
      </c>
      <c r="K154" s="196">
        <f t="shared" si="31"/>
        <v>-79.699999999999989</v>
      </c>
      <c r="L154" s="197">
        <f t="shared" si="32"/>
        <v>-0.50861518825781749</v>
      </c>
      <c r="M154" s="193" t="s">
        <v>607</v>
      </c>
      <c r="N154" s="190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65</v>
      </c>
      <c r="B155" s="190">
        <v>42586</v>
      </c>
      <c r="C155" s="190"/>
      <c r="D155" s="191" t="s">
        <v>724</v>
      </c>
      <c r="E155" s="192" t="s">
        <v>593</v>
      </c>
      <c r="F155" s="193">
        <v>400</v>
      </c>
      <c r="G155" s="193"/>
      <c r="H155" s="194">
        <v>305</v>
      </c>
      <c r="I155" s="194">
        <v>475</v>
      </c>
      <c r="J155" s="195" t="s">
        <v>725</v>
      </c>
      <c r="K155" s="196">
        <f t="shared" si="31"/>
        <v>-95</v>
      </c>
      <c r="L155" s="197">
        <f t="shared" si="32"/>
        <v>-0.23749999999999999</v>
      </c>
      <c r="M155" s="193" t="s">
        <v>607</v>
      </c>
      <c r="N155" s="190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9">
        <v>66</v>
      </c>
      <c r="B156" s="180">
        <v>42593</v>
      </c>
      <c r="C156" s="180"/>
      <c r="D156" s="181" t="s">
        <v>726</v>
      </c>
      <c r="E156" s="182" t="s">
        <v>593</v>
      </c>
      <c r="F156" s="183">
        <v>86.5</v>
      </c>
      <c r="G156" s="182"/>
      <c r="H156" s="182">
        <v>130</v>
      </c>
      <c r="I156" s="184">
        <v>130</v>
      </c>
      <c r="J156" s="185" t="s">
        <v>727</v>
      </c>
      <c r="K156" s="186">
        <f t="shared" si="31"/>
        <v>43.5</v>
      </c>
      <c r="L156" s="187">
        <f t="shared" si="32"/>
        <v>0.50289017341040465</v>
      </c>
      <c r="M156" s="182" t="s">
        <v>596</v>
      </c>
      <c r="N156" s="188">
        <v>43091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67</v>
      </c>
      <c r="B157" s="190">
        <v>42600</v>
      </c>
      <c r="C157" s="190"/>
      <c r="D157" s="191" t="s">
        <v>122</v>
      </c>
      <c r="E157" s="192" t="s">
        <v>593</v>
      </c>
      <c r="F157" s="193">
        <v>133.5</v>
      </c>
      <c r="G157" s="193"/>
      <c r="H157" s="194">
        <v>126.5</v>
      </c>
      <c r="I157" s="194">
        <v>178</v>
      </c>
      <c r="J157" s="195" t="s">
        <v>728</v>
      </c>
      <c r="K157" s="196">
        <f t="shared" si="31"/>
        <v>-7</v>
      </c>
      <c r="L157" s="197">
        <f t="shared" si="32"/>
        <v>-5.2434456928838954E-2</v>
      </c>
      <c r="M157" s="193" t="s">
        <v>607</v>
      </c>
      <c r="N157" s="190">
        <v>42615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9">
        <v>68</v>
      </c>
      <c r="B158" s="180">
        <v>42613</v>
      </c>
      <c r="C158" s="180"/>
      <c r="D158" s="181" t="s">
        <v>729</v>
      </c>
      <c r="E158" s="182" t="s">
        <v>593</v>
      </c>
      <c r="F158" s="183">
        <v>560</v>
      </c>
      <c r="G158" s="182"/>
      <c r="H158" s="182">
        <v>725</v>
      </c>
      <c r="I158" s="184">
        <v>725</v>
      </c>
      <c r="J158" s="185" t="s">
        <v>634</v>
      </c>
      <c r="K158" s="186">
        <f t="shared" si="31"/>
        <v>165</v>
      </c>
      <c r="L158" s="187">
        <f t="shared" si="32"/>
        <v>0.29464285714285715</v>
      </c>
      <c r="M158" s="182" t="s">
        <v>596</v>
      </c>
      <c r="N158" s="188">
        <v>42456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9">
        <v>69</v>
      </c>
      <c r="B159" s="180">
        <v>42614</v>
      </c>
      <c r="C159" s="180"/>
      <c r="D159" s="181" t="s">
        <v>730</v>
      </c>
      <c r="E159" s="182" t="s">
        <v>593</v>
      </c>
      <c r="F159" s="183">
        <v>160.5</v>
      </c>
      <c r="G159" s="182"/>
      <c r="H159" s="182">
        <v>210</v>
      </c>
      <c r="I159" s="184">
        <v>210</v>
      </c>
      <c r="J159" s="185" t="s">
        <v>634</v>
      </c>
      <c r="K159" s="186">
        <f t="shared" si="31"/>
        <v>49.5</v>
      </c>
      <c r="L159" s="187">
        <f t="shared" si="32"/>
        <v>0.30841121495327101</v>
      </c>
      <c r="M159" s="182" t="s">
        <v>596</v>
      </c>
      <c r="N159" s="188">
        <v>42871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9">
        <v>70</v>
      </c>
      <c r="B160" s="180">
        <v>42646</v>
      </c>
      <c r="C160" s="180"/>
      <c r="D160" s="181" t="s">
        <v>417</v>
      </c>
      <c r="E160" s="182" t="s">
        <v>593</v>
      </c>
      <c r="F160" s="183">
        <v>430</v>
      </c>
      <c r="G160" s="182"/>
      <c r="H160" s="182">
        <v>596</v>
      </c>
      <c r="I160" s="184">
        <v>575</v>
      </c>
      <c r="J160" s="185" t="s">
        <v>731</v>
      </c>
      <c r="K160" s="186">
        <v>166</v>
      </c>
      <c r="L160" s="187">
        <v>0.38604651162790699</v>
      </c>
      <c r="M160" s="182" t="s">
        <v>596</v>
      </c>
      <c r="N160" s="188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9">
        <v>71</v>
      </c>
      <c r="B161" s="180">
        <v>42657</v>
      </c>
      <c r="C161" s="180"/>
      <c r="D161" s="181" t="s">
        <v>732</v>
      </c>
      <c r="E161" s="182" t="s">
        <v>593</v>
      </c>
      <c r="F161" s="183">
        <v>280</v>
      </c>
      <c r="G161" s="182"/>
      <c r="H161" s="182">
        <v>345</v>
      </c>
      <c r="I161" s="184">
        <v>345</v>
      </c>
      <c r="J161" s="185" t="s">
        <v>634</v>
      </c>
      <c r="K161" s="186">
        <f t="shared" ref="K161:K166" si="33">H161-F161</f>
        <v>65</v>
      </c>
      <c r="L161" s="187">
        <f t="shared" ref="L161:L162" si="34">K161/F161</f>
        <v>0.23214285714285715</v>
      </c>
      <c r="M161" s="182" t="s">
        <v>596</v>
      </c>
      <c r="N161" s="188">
        <v>42814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9">
        <v>72</v>
      </c>
      <c r="B162" s="180">
        <v>42657</v>
      </c>
      <c r="C162" s="180"/>
      <c r="D162" s="181" t="s">
        <v>733</v>
      </c>
      <c r="E162" s="182" t="s">
        <v>593</v>
      </c>
      <c r="F162" s="183">
        <v>245</v>
      </c>
      <c r="G162" s="182"/>
      <c r="H162" s="182">
        <v>325.5</v>
      </c>
      <c r="I162" s="184">
        <v>330</v>
      </c>
      <c r="J162" s="185" t="s">
        <v>734</v>
      </c>
      <c r="K162" s="186">
        <f t="shared" si="33"/>
        <v>80.5</v>
      </c>
      <c r="L162" s="187">
        <f t="shared" si="34"/>
        <v>0.32857142857142857</v>
      </c>
      <c r="M162" s="182" t="s">
        <v>596</v>
      </c>
      <c r="N162" s="188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9">
        <v>73</v>
      </c>
      <c r="B163" s="180">
        <v>42660</v>
      </c>
      <c r="C163" s="180"/>
      <c r="D163" s="181" t="s">
        <v>735</v>
      </c>
      <c r="E163" s="182" t="s">
        <v>593</v>
      </c>
      <c r="F163" s="183">
        <v>125</v>
      </c>
      <c r="G163" s="182"/>
      <c r="H163" s="182">
        <v>160</v>
      </c>
      <c r="I163" s="184">
        <v>160</v>
      </c>
      <c r="J163" s="185" t="s">
        <v>688</v>
      </c>
      <c r="K163" s="186">
        <f t="shared" si="33"/>
        <v>35</v>
      </c>
      <c r="L163" s="187">
        <v>0.28000000000000003</v>
      </c>
      <c r="M163" s="182" t="s">
        <v>596</v>
      </c>
      <c r="N163" s="188">
        <v>42803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9">
        <v>74</v>
      </c>
      <c r="B164" s="180">
        <v>42660</v>
      </c>
      <c r="C164" s="180"/>
      <c r="D164" s="181" t="s">
        <v>736</v>
      </c>
      <c r="E164" s="182" t="s">
        <v>593</v>
      </c>
      <c r="F164" s="183">
        <v>114</v>
      </c>
      <c r="G164" s="182"/>
      <c r="H164" s="182">
        <v>145</v>
      </c>
      <c r="I164" s="184">
        <v>145</v>
      </c>
      <c r="J164" s="185" t="s">
        <v>688</v>
      </c>
      <c r="K164" s="186">
        <f t="shared" si="33"/>
        <v>31</v>
      </c>
      <c r="L164" s="187">
        <f t="shared" ref="L164:L166" si="35">K164/F164</f>
        <v>0.27192982456140352</v>
      </c>
      <c r="M164" s="182" t="s">
        <v>596</v>
      </c>
      <c r="N164" s="188">
        <v>42859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9">
        <v>75</v>
      </c>
      <c r="B165" s="180">
        <v>42660</v>
      </c>
      <c r="C165" s="180"/>
      <c r="D165" s="181" t="s">
        <v>737</v>
      </c>
      <c r="E165" s="182" t="s">
        <v>593</v>
      </c>
      <c r="F165" s="183">
        <v>212</v>
      </c>
      <c r="G165" s="182"/>
      <c r="H165" s="182">
        <v>280</v>
      </c>
      <c r="I165" s="184">
        <v>276</v>
      </c>
      <c r="J165" s="185" t="s">
        <v>738</v>
      </c>
      <c r="K165" s="186">
        <f t="shared" si="33"/>
        <v>68</v>
      </c>
      <c r="L165" s="187">
        <f t="shared" si="35"/>
        <v>0.32075471698113206</v>
      </c>
      <c r="M165" s="182" t="s">
        <v>596</v>
      </c>
      <c r="N165" s="188">
        <v>42858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9">
        <v>76</v>
      </c>
      <c r="B166" s="180">
        <v>42678</v>
      </c>
      <c r="C166" s="180"/>
      <c r="D166" s="181" t="s">
        <v>466</v>
      </c>
      <c r="E166" s="182" t="s">
        <v>593</v>
      </c>
      <c r="F166" s="183">
        <v>155</v>
      </c>
      <c r="G166" s="182"/>
      <c r="H166" s="182">
        <v>210</v>
      </c>
      <c r="I166" s="184">
        <v>210</v>
      </c>
      <c r="J166" s="185" t="s">
        <v>739</v>
      </c>
      <c r="K166" s="186">
        <f t="shared" si="33"/>
        <v>55</v>
      </c>
      <c r="L166" s="187">
        <f t="shared" si="35"/>
        <v>0.35483870967741937</v>
      </c>
      <c r="M166" s="182" t="s">
        <v>596</v>
      </c>
      <c r="N166" s="188">
        <v>42944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77</v>
      </c>
      <c r="B167" s="190">
        <v>42710</v>
      </c>
      <c r="C167" s="190"/>
      <c r="D167" s="191" t="s">
        <v>740</v>
      </c>
      <c r="E167" s="192" t="s">
        <v>593</v>
      </c>
      <c r="F167" s="193">
        <v>150.5</v>
      </c>
      <c r="G167" s="193"/>
      <c r="H167" s="194">
        <v>72.5</v>
      </c>
      <c r="I167" s="194">
        <v>174</v>
      </c>
      <c r="J167" s="195" t="s">
        <v>741</v>
      </c>
      <c r="K167" s="196">
        <v>-78</v>
      </c>
      <c r="L167" s="197">
        <v>-0.51827242524916906</v>
      </c>
      <c r="M167" s="193" t="s">
        <v>607</v>
      </c>
      <c r="N167" s="190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9">
        <v>78</v>
      </c>
      <c r="B168" s="180">
        <v>42712</v>
      </c>
      <c r="C168" s="180"/>
      <c r="D168" s="181" t="s">
        <v>742</v>
      </c>
      <c r="E168" s="182" t="s">
        <v>593</v>
      </c>
      <c r="F168" s="183">
        <v>380</v>
      </c>
      <c r="G168" s="182"/>
      <c r="H168" s="182">
        <v>478</v>
      </c>
      <c r="I168" s="184">
        <v>468</v>
      </c>
      <c r="J168" s="185" t="s">
        <v>688</v>
      </c>
      <c r="K168" s="186">
        <f t="shared" ref="K168:K170" si="36">H168-F168</f>
        <v>98</v>
      </c>
      <c r="L168" s="187">
        <f t="shared" ref="L168:L170" si="37">K168/F168</f>
        <v>0.25789473684210529</v>
      </c>
      <c r="M168" s="182" t="s">
        <v>596</v>
      </c>
      <c r="N168" s="188">
        <v>43025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9">
        <v>79</v>
      </c>
      <c r="B169" s="180">
        <v>42734</v>
      </c>
      <c r="C169" s="180"/>
      <c r="D169" s="181" t="s">
        <v>121</v>
      </c>
      <c r="E169" s="182" t="s">
        <v>593</v>
      </c>
      <c r="F169" s="183">
        <v>305</v>
      </c>
      <c r="G169" s="182"/>
      <c r="H169" s="182">
        <v>375</v>
      </c>
      <c r="I169" s="184">
        <v>375</v>
      </c>
      <c r="J169" s="185" t="s">
        <v>688</v>
      </c>
      <c r="K169" s="186">
        <f t="shared" si="36"/>
        <v>70</v>
      </c>
      <c r="L169" s="187">
        <f t="shared" si="37"/>
        <v>0.22950819672131148</v>
      </c>
      <c r="M169" s="182" t="s">
        <v>596</v>
      </c>
      <c r="N169" s="188">
        <v>42768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9">
        <v>80</v>
      </c>
      <c r="B170" s="180">
        <v>42739</v>
      </c>
      <c r="C170" s="180"/>
      <c r="D170" s="181" t="s">
        <v>104</v>
      </c>
      <c r="E170" s="182" t="s">
        <v>593</v>
      </c>
      <c r="F170" s="183">
        <v>99.5</v>
      </c>
      <c r="G170" s="182"/>
      <c r="H170" s="182">
        <v>158</v>
      </c>
      <c r="I170" s="184">
        <v>158</v>
      </c>
      <c r="J170" s="185" t="s">
        <v>688</v>
      </c>
      <c r="K170" s="186">
        <f t="shared" si="36"/>
        <v>58.5</v>
      </c>
      <c r="L170" s="187">
        <f t="shared" si="37"/>
        <v>0.5879396984924623</v>
      </c>
      <c r="M170" s="182" t="s">
        <v>596</v>
      </c>
      <c r="N170" s="188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9">
        <v>81</v>
      </c>
      <c r="B171" s="180">
        <v>42739</v>
      </c>
      <c r="C171" s="180"/>
      <c r="D171" s="181" t="s">
        <v>104</v>
      </c>
      <c r="E171" s="182" t="s">
        <v>593</v>
      </c>
      <c r="F171" s="183">
        <v>99.5</v>
      </c>
      <c r="G171" s="182"/>
      <c r="H171" s="182">
        <v>158</v>
      </c>
      <c r="I171" s="184">
        <v>158</v>
      </c>
      <c r="J171" s="185" t="s">
        <v>688</v>
      </c>
      <c r="K171" s="186">
        <v>58.5</v>
      </c>
      <c r="L171" s="187">
        <v>0.58793969849246197</v>
      </c>
      <c r="M171" s="182" t="s">
        <v>596</v>
      </c>
      <c r="N171" s="188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9">
        <v>82</v>
      </c>
      <c r="B172" s="180">
        <v>42786</v>
      </c>
      <c r="C172" s="180"/>
      <c r="D172" s="181" t="s">
        <v>210</v>
      </c>
      <c r="E172" s="182" t="s">
        <v>593</v>
      </c>
      <c r="F172" s="183">
        <v>140.5</v>
      </c>
      <c r="G172" s="182"/>
      <c r="H172" s="182">
        <v>220</v>
      </c>
      <c r="I172" s="184">
        <v>220</v>
      </c>
      <c r="J172" s="185" t="s">
        <v>688</v>
      </c>
      <c r="K172" s="186">
        <f>H172-F172</f>
        <v>79.5</v>
      </c>
      <c r="L172" s="187">
        <f>K172/F172</f>
        <v>0.5658362989323843</v>
      </c>
      <c r="M172" s="182" t="s">
        <v>596</v>
      </c>
      <c r="N172" s="188">
        <v>42864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9">
        <v>83</v>
      </c>
      <c r="B173" s="180">
        <v>42786</v>
      </c>
      <c r="C173" s="180"/>
      <c r="D173" s="181" t="s">
        <v>743</v>
      </c>
      <c r="E173" s="182" t="s">
        <v>593</v>
      </c>
      <c r="F173" s="183">
        <v>202.5</v>
      </c>
      <c r="G173" s="182"/>
      <c r="H173" s="182">
        <v>234</v>
      </c>
      <c r="I173" s="184">
        <v>234</v>
      </c>
      <c r="J173" s="185" t="s">
        <v>688</v>
      </c>
      <c r="K173" s="186">
        <v>31.5</v>
      </c>
      <c r="L173" s="187">
        <v>0.155555555555556</v>
      </c>
      <c r="M173" s="182" t="s">
        <v>596</v>
      </c>
      <c r="N173" s="188">
        <v>42836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9">
        <v>84</v>
      </c>
      <c r="B174" s="180">
        <v>42818</v>
      </c>
      <c r="C174" s="180"/>
      <c r="D174" s="181" t="s">
        <v>744</v>
      </c>
      <c r="E174" s="182" t="s">
        <v>593</v>
      </c>
      <c r="F174" s="183">
        <v>300.5</v>
      </c>
      <c r="G174" s="182"/>
      <c r="H174" s="182">
        <v>417.5</v>
      </c>
      <c r="I174" s="184">
        <v>420</v>
      </c>
      <c r="J174" s="185" t="s">
        <v>745</v>
      </c>
      <c r="K174" s="186">
        <f>H174-F174</f>
        <v>117</v>
      </c>
      <c r="L174" s="187">
        <f>K174/F174</f>
        <v>0.38935108153078202</v>
      </c>
      <c r="M174" s="182" t="s">
        <v>596</v>
      </c>
      <c r="N174" s="188">
        <v>43070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9">
        <v>85</v>
      </c>
      <c r="B175" s="180">
        <v>42818</v>
      </c>
      <c r="C175" s="180"/>
      <c r="D175" s="181" t="s">
        <v>718</v>
      </c>
      <c r="E175" s="182" t="s">
        <v>593</v>
      </c>
      <c r="F175" s="183">
        <v>850</v>
      </c>
      <c r="G175" s="182"/>
      <c r="H175" s="182">
        <v>1042.5</v>
      </c>
      <c r="I175" s="184">
        <v>1023</v>
      </c>
      <c r="J175" s="185" t="s">
        <v>746</v>
      </c>
      <c r="K175" s="186">
        <v>192.5</v>
      </c>
      <c r="L175" s="187">
        <v>0.22647058823529401</v>
      </c>
      <c r="M175" s="182" t="s">
        <v>596</v>
      </c>
      <c r="N175" s="188">
        <v>42830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9">
        <v>86</v>
      </c>
      <c r="B176" s="180">
        <v>42830</v>
      </c>
      <c r="C176" s="180"/>
      <c r="D176" s="181" t="s">
        <v>497</v>
      </c>
      <c r="E176" s="182" t="s">
        <v>593</v>
      </c>
      <c r="F176" s="183">
        <v>785</v>
      </c>
      <c r="G176" s="182"/>
      <c r="H176" s="182">
        <v>930</v>
      </c>
      <c r="I176" s="184">
        <v>920</v>
      </c>
      <c r="J176" s="185" t="s">
        <v>747</v>
      </c>
      <c r="K176" s="186">
        <f>H176-F176</f>
        <v>145</v>
      </c>
      <c r="L176" s="187">
        <f>K176/F176</f>
        <v>0.18471337579617833</v>
      </c>
      <c r="M176" s="182" t="s">
        <v>596</v>
      </c>
      <c r="N176" s="188">
        <v>42976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87</v>
      </c>
      <c r="B177" s="190">
        <v>42831</v>
      </c>
      <c r="C177" s="190"/>
      <c r="D177" s="191" t="s">
        <v>748</v>
      </c>
      <c r="E177" s="192" t="s">
        <v>593</v>
      </c>
      <c r="F177" s="193">
        <v>40</v>
      </c>
      <c r="G177" s="193"/>
      <c r="H177" s="194">
        <v>13.1</v>
      </c>
      <c r="I177" s="194">
        <v>60</v>
      </c>
      <c r="J177" s="195" t="s">
        <v>749</v>
      </c>
      <c r="K177" s="196">
        <v>-26.9</v>
      </c>
      <c r="L177" s="197">
        <v>-0.67249999999999999</v>
      </c>
      <c r="M177" s="193" t="s">
        <v>607</v>
      </c>
      <c r="N177" s="190">
        <v>43138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9">
        <v>88</v>
      </c>
      <c r="B178" s="180">
        <v>42837</v>
      </c>
      <c r="C178" s="180"/>
      <c r="D178" s="181" t="s">
        <v>102</v>
      </c>
      <c r="E178" s="182" t="s">
        <v>593</v>
      </c>
      <c r="F178" s="183">
        <v>289.5</v>
      </c>
      <c r="G178" s="182"/>
      <c r="H178" s="182">
        <v>354</v>
      </c>
      <c r="I178" s="184">
        <v>360</v>
      </c>
      <c r="J178" s="185" t="s">
        <v>750</v>
      </c>
      <c r="K178" s="186">
        <f t="shared" ref="K178:K186" si="38">H178-F178</f>
        <v>64.5</v>
      </c>
      <c r="L178" s="187">
        <f t="shared" ref="L178:L186" si="39">K178/F178</f>
        <v>0.22279792746113988</v>
      </c>
      <c r="M178" s="182" t="s">
        <v>596</v>
      </c>
      <c r="N178" s="188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9">
        <v>89</v>
      </c>
      <c r="B179" s="180">
        <v>42845</v>
      </c>
      <c r="C179" s="180"/>
      <c r="D179" s="181" t="s">
        <v>437</v>
      </c>
      <c r="E179" s="182" t="s">
        <v>593</v>
      </c>
      <c r="F179" s="183">
        <v>700</v>
      </c>
      <c r="G179" s="182"/>
      <c r="H179" s="182">
        <v>840</v>
      </c>
      <c r="I179" s="184">
        <v>840</v>
      </c>
      <c r="J179" s="185" t="s">
        <v>751</v>
      </c>
      <c r="K179" s="186">
        <f t="shared" si="38"/>
        <v>140</v>
      </c>
      <c r="L179" s="187">
        <f t="shared" si="39"/>
        <v>0.2</v>
      </c>
      <c r="M179" s="182" t="s">
        <v>596</v>
      </c>
      <c r="N179" s="188">
        <v>42893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9">
        <v>90</v>
      </c>
      <c r="B180" s="180">
        <v>42887</v>
      </c>
      <c r="C180" s="180"/>
      <c r="D180" s="181" t="s">
        <v>752</v>
      </c>
      <c r="E180" s="182" t="s">
        <v>593</v>
      </c>
      <c r="F180" s="183">
        <v>130</v>
      </c>
      <c r="G180" s="182"/>
      <c r="H180" s="182">
        <v>144.25</v>
      </c>
      <c r="I180" s="184">
        <v>170</v>
      </c>
      <c r="J180" s="185" t="s">
        <v>753</v>
      </c>
      <c r="K180" s="186">
        <f t="shared" si="38"/>
        <v>14.25</v>
      </c>
      <c r="L180" s="187">
        <f t="shared" si="39"/>
        <v>0.10961538461538461</v>
      </c>
      <c r="M180" s="182" t="s">
        <v>596</v>
      </c>
      <c r="N180" s="188">
        <v>43675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9">
        <v>91</v>
      </c>
      <c r="B181" s="180">
        <v>42901</v>
      </c>
      <c r="C181" s="180"/>
      <c r="D181" s="181" t="s">
        <v>754</v>
      </c>
      <c r="E181" s="182" t="s">
        <v>593</v>
      </c>
      <c r="F181" s="183">
        <v>214.5</v>
      </c>
      <c r="G181" s="182"/>
      <c r="H181" s="182">
        <v>262</v>
      </c>
      <c r="I181" s="184">
        <v>262</v>
      </c>
      <c r="J181" s="185" t="s">
        <v>618</v>
      </c>
      <c r="K181" s="186">
        <f t="shared" si="38"/>
        <v>47.5</v>
      </c>
      <c r="L181" s="187">
        <f t="shared" si="39"/>
        <v>0.22144522144522144</v>
      </c>
      <c r="M181" s="182" t="s">
        <v>596</v>
      </c>
      <c r="N181" s="188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0">
        <v>92</v>
      </c>
      <c r="B182" s="211">
        <v>42933</v>
      </c>
      <c r="C182" s="211"/>
      <c r="D182" s="212" t="s">
        <v>755</v>
      </c>
      <c r="E182" s="213" t="s">
        <v>593</v>
      </c>
      <c r="F182" s="214">
        <v>370</v>
      </c>
      <c r="G182" s="213"/>
      <c r="H182" s="213">
        <v>447.5</v>
      </c>
      <c r="I182" s="215">
        <v>450</v>
      </c>
      <c r="J182" s="216" t="s">
        <v>688</v>
      </c>
      <c r="K182" s="186">
        <f t="shared" si="38"/>
        <v>77.5</v>
      </c>
      <c r="L182" s="217">
        <f t="shared" si="39"/>
        <v>0.20945945945945946</v>
      </c>
      <c r="M182" s="213" t="s">
        <v>596</v>
      </c>
      <c r="N182" s="218">
        <v>43035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0">
        <v>93</v>
      </c>
      <c r="B183" s="211">
        <v>42943</v>
      </c>
      <c r="C183" s="211"/>
      <c r="D183" s="212" t="s">
        <v>208</v>
      </c>
      <c r="E183" s="213" t="s">
        <v>593</v>
      </c>
      <c r="F183" s="214">
        <v>657.5</v>
      </c>
      <c r="G183" s="213"/>
      <c r="H183" s="213">
        <v>825</v>
      </c>
      <c r="I183" s="215">
        <v>820</v>
      </c>
      <c r="J183" s="216" t="s">
        <v>688</v>
      </c>
      <c r="K183" s="186">
        <f t="shared" si="38"/>
        <v>167.5</v>
      </c>
      <c r="L183" s="217">
        <f t="shared" si="39"/>
        <v>0.25475285171102663</v>
      </c>
      <c r="M183" s="213" t="s">
        <v>596</v>
      </c>
      <c r="N183" s="218">
        <v>43090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9">
        <v>94</v>
      </c>
      <c r="B184" s="180">
        <v>42964</v>
      </c>
      <c r="C184" s="180"/>
      <c r="D184" s="181" t="s">
        <v>385</v>
      </c>
      <c r="E184" s="182" t="s">
        <v>593</v>
      </c>
      <c r="F184" s="183">
        <v>605</v>
      </c>
      <c r="G184" s="182"/>
      <c r="H184" s="182">
        <v>750</v>
      </c>
      <c r="I184" s="184">
        <v>750</v>
      </c>
      <c r="J184" s="185" t="s">
        <v>747</v>
      </c>
      <c r="K184" s="186">
        <f t="shared" si="38"/>
        <v>145</v>
      </c>
      <c r="L184" s="187">
        <f t="shared" si="39"/>
        <v>0.23966942148760331</v>
      </c>
      <c r="M184" s="182" t="s">
        <v>596</v>
      </c>
      <c r="N184" s="188">
        <v>43027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95</v>
      </c>
      <c r="B185" s="190">
        <v>42979</v>
      </c>
      <c r="C185" s="190"/>
      <c r="D185" s="198" t="s">
        <v>756</v>
      </c>
      <c r="E185" s="193" t="s">
        <v>593</v>
      </c>
      <c r="F185" s="193">
        <v>255</v>
      </c>
      <c r="G185" s="194"/>
      <c r="H185" s="194">
        <v>217.25</v>
      </c>
      <c r="I185" s="194">
        <v>320</v>
      </c>
      <c r="J185" s="195" t="s">
        <v>757</v>
      </c>
      <c r="K185" s="196">
        <f t="shared" si="38"/>
        <v>-37.75</v>
      </c>
      <c r="L185" s="199">
        <f t="shared" si="39"/>
        <v>-0.14803921568627451</v>
      </c>
      <c r="M185" s="193" t="s">
        <v>607</v>
      </c>
      <c r="N185" s="190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9">
        <v>96</v>
      </c>
      <c r="B186" s="180">
        <v>42997</v>
      </c>
      <c r="C186" s="180"/>
      <c r="D186" s="181" t="s">
        <v>758</v>
      </c>
      <c r="E186" s="182" t="s">
        <v>593</v>
      </c>
      <c r="F186" s="183">
        <v>215</v>
      </c>
      <c r="G186" s="182"/>
      <c r="H186" s="182">
        <v>258</v>
      </c>
      <c r="I186" s="184">
        <v>258</v>
      </c>
      <c r="J186" s="185" t="s">
        <v>688</v>
      </c>
      <c r="K186" s="186">
        <f t="shared" si="38"/>
        <v>43</v>
      </c>
      <c r="L186" s="187">
        <f t="shared" si="39"/>
        <v>0.2</v>
      </c>
      <c r="M186" s="182" t="s">
        <v>596</v>
      </c>
      <c r="N186" s="188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9">
        <v>97</v>
      </c>
      <c r="B187" s="180">
        <v>42997</v>
      </c>
      <c r="C187" s="180"/>
      <c r="D187" s="181" t="s">
        <v>758</v>
      </c>
      <c r="E187" s="182" t="s">
        <v>593</v>
      </c>
      <c r="F187" s="183">
        <v>215</v>
      </c>
      <c r="G187" s="182"/>
      <c r="H187" s="182">
        <v>258</v>
      </c>
      <c r="I187" s="184">
        <v>258</v>
      </c>
      <c r="J187" s="216" t="s">
        <v>688</v>
      </c>
      <c r="K187" s="186">
        <v>43</v>
      </c>
      <c r="L187" s="187">
        <v>0.2</v>
      </c>
      <c r="M187" s="182" t="s">
        <v>596</v>
      </c>
      <c r="N187" s="188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0">
        <v>98</v>
      </c>
      <c r="B188" s="211">
        <v>42998</v>
      </c>
      <c r="C188" s="211"/>
      <c r="D188" s="212" t="s">
        <v>759</v>
      </c>
      <c r="E188" s="213" t="s">
        <v>593</v>
      </c>
      <c r="F188" s="183">
        <v>75</v>
      </c>
      <c r="G188" s="213"/>
      <c r="H188" s="213">
        <v>90</v>
      </c>
      <c r="I188" s="215">
        <v>90</v>
      </c>
      <c r="J188" s="185" t="s">
        <v>760</v>
      </c>
      <c r="K188" s="186">
        <f t="shared" ref="K188:K193" si="40">H188-F188</f>
        <v>15</v>
      </c>
      <c r="L188" s="187">
        <f t="shared" ref="L188:L193" si="41">K188/F188</f>
        <v>0.2</v>
      </c>
      <c r="M188" s="182" t="s">
        <v>596</v>
      </c>
      <c r="N188" s="188">
        <v>43019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0">
        <v>99</v>
      </c>
      <c r="B189" s="211">
        <v>43011</v>
      </c>
      <c r="C189" s="211"/>
      <c r="D189" s="212" t="s">
        <v>761</v>
      </c>
      <c r="E189" s="213" t="s">
        <v>593</v>
      </c>
      <c r="F189" s="214">
        <v>315</v>
      </c>
      <c r="G189" s="213"/>
      <c r="H189" s="213">
        <v>392</v>
      </c>
      <c r="I189" s="215">
        <v>384</v>
      </c>
      <c r="J189" s="216" t="s">
        <v>762</v>
      </c>
      <c r="K189" s="186">
        <f t="shared" si="40"/>
        <v>77</v>
      </c>
      <c r="L189" s="217">
        <f t="shared" si="41"/>
        <v>0.24444444444444444</v>
      </c>
      <c r="M189" s="213" t="s">
        <v>596</v>
      </c>
      <c r="N189" s="218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0">
        <v>100</v>
      </c>
      <c r="B190" s="211">
        <v>43013</v>
      </c>
      <c r="C190" s="211"/>
      <c r="D190" s="212" t="s">
        <v>470</v>
      </c>
      <c r="E190" s="213" t="s">
        <v>593</v>
      </c>
      <c r="F190" s="214">
        <v>145</v>
      </c>
      <c r="G190" s="213"/>
      <c r="H190" s="213">
        <v>179</v>
      </c>
      <c r="I190" s="215">
        <v>180</v>
      </c>
      <c r="J190" s="216" t="s">
        <v>763</v>
      </c>
      <c r="K190" s="186">
        <f t="shared" si="40"/>
        <v>34</v>
      </c>
      <c r="L190" s="217">
        <f t="shared" si="41"/>
        <v>0.23448275862068965</v>
      </c>
      <c r="M190" s="213" t="s">
        <v>596</v>
      </c>
      <c r="N190" s="218">
        <v>43025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0">
        <v>101</v>
      </c>
      <c r="B191" s="211">
        <v>43014</v>
      </c>
      <c r="C191" s="211"/>
      <c r="D191" s="212" t="s">
        <v>360</v>
      </c>
      <c r="E191" s="213" t="s">
        <v>593</v>
      </c>
      <c r="F191" s="214">
        <v>256</v>
      </c>
      <c r="G191" s="213"/>
      <c r="H191" s="213">
        <v>323</v>
      </c>
      <c r="I191" s="215">
        <v>320</v>
      </c>
      <c r="J191" s="216" t="s">
        <v>688</v>
      </c>
      <c r="K191" s="186">
        <f t="shared" si="40"/>
        <v>67</v>
      </c>
      <c r="L191" s="217">
        <f t="shared" si="41"/>
        <v>0.26171875</v>
      </c>
      <c r="M191" s="213" t="s">
        <v>596</v>
      </c>
      <c r="N191" s="218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0">
        <v>102</v>
      </c>
      <c r="B192" s="211">
        <v>43017</v>
      </c>
      <c r="C192" s="211"/>
      <c r="D192" s="212" t="s">
        <v>374</v>
      </c>
      <c r="E192" s="213" t="s">
        <v>593</v>
      </c>
      <c r="F192" s="214">
        <v>137.5</v>
      </c>
      <c r="G192" s="213"/>
      <c r="H192" s="213">
        <v>184</v>
      </c>
      <c r="I192" s="215">
        <v>183</v>
      </c>
      <c r="J192" s="216" t="s">
        <v>764</v>
      </c>
      <c r="K192" s="186">
        <f t="shared" si="40"/>
        <v>46.5</v>
      </c>
      <c r="L192" s="217">
        <f t="shared" si="41"/>
        <v>0.33818181818181819</v>
      </c>
      <c r="M192" s="213" t="s">
        <v>596</v>
      </c>
      <c r="N192" s="218">
        <v>43108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0">
        <v>103</v>
      </c>
      <c r="B193" s="211">
        <v>43018</v>
      </c>
      <c r="C193" s="211"/>
      <c r="D193" s="212" t="s">
        <v>765</v>
      </c>
      <c r="E193" s="213" t="s">
        <v>593</v>
      </c>
      <c r="F193" s="214">
        <v>125.5</v>
      </c>
      <c r="G193" s="213"/>
      <c r="H193" s="213">
        <v>158</v>
      </c>
      <c r="I193" s="215">
        <v>155</v>
      </c>
      <c r="J193" s="216" t="s">
        <v>766</v>
      </c>
      <c r="K193" s="186">
        <f t="shared" si="40"/>
        <v>32.5</v>
      </c>
      <c r="L193" s="217">
        <f t="shared" si="41"/>
        <v>0.25896414342629481</v>
      </c>
      <c r="M193" s="213" t="s">
        <v>596</v>
      </c>
      <c r="N193" s="218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0">
        <v>104</v>
      </c>
      <c r="B194" s="211">
        <v>43018</v>
      </c>
      <c r="C194" s="211"/>
      <c r="D194" s="212" t="s">
        <v>767</v>
      </c>
      <c r="E194" s="213" t="s">
        <v>593</v>
      </c>
      <c r="F194" s="214">
        <v>895</v>
      </c>
      <c r="G194" s="213"/>
      <c r="H194" s="213">
        <v>1122.5</v>
      </c>
      <c r="I194" s="215">
        <v>1078</v>
      </c>
      <c r="J194" s="216" t="s">
        <v>768</v>
      </c>
      <c r="K194" s="186">
        <v>227.5</v>
      </c>
      <c r="L194" s="217">
        <v>0.25418994413407803</v>
      </c>
      <c r="M194" s="213" t="s">
        <v>596</v>
      </c>
      <c r="N194" s="218">
        <v>43117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0">
        <v>105</v>
      </c>
      <c r="B195" s="211">
        <v>43020</v>
      </c>
      <c r="C195" s="211"/>
      <c r="D195" s="212" t="s">
        <v>369</v>
      </c>
      <c r="E195" s="213" t="s">
        <v>593</v>
      </c>
      <c r="F195" s="214">
        <v>525</v>
      </c>
      <c r="G195" s="213"/>
      <c r="H195" s="213">
        <v>629</v>
      </c>
      <c r="I195" s="215">
        <v>629</v>
      </c>
      <c r="J195" s="216" t="s">
        <v>688</v>
      </c>
      <c r="K195" s="186">
        <v>104</v>
      </c>
      <c r="L195" s="217">
        <v>0.19809523809523799</v>
      </c>
      <c r="M195" s="213" t="s">
        <v>596</v>
      </c>
      <c r="N195" s="218">
        <v>43119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0">
        <v>106</v>
      </c>
      <c r="B196" s="211">
        <v>43046</v>
      </c>
      <c r="C196" s="211"/>
      <c r="D196" s="212" t="s">
        <v>410</v>
      </c>
      <c r="E196" s="213" t="s">
        <v>593</v>
      </c>
      <c r="F196" s="214">
        <v>740</v>
      </c>
      <c r="G196" s="213"/>
      <c r="H196" s="213">
        <v>892.5</v>
      </c>
      <c r="I196" s="215">
        <v>900</v>
      </c>
      <c r="J196" s="216" t="s">
        <v>769</v>
      </c>
      <c r="K196" s="186">
        <f t="shared" ref="K196:K198" si="42">H196-F196</f>
        <v>152.5</v>
      </c>
      <c r="L196" s="217">
        <f t="shared" ref="L196:L198" si="43">K196/F196</f>
        <v>0.20608108108108109</v>
      </c>
      <c r="M196" s="213" t="s">
        <v>596</v>
      </c>
      <c r="N196" s="218">
        <v>43052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9">
        <v>107</v>
      </c>
      <c r="B197" s="180">
        <v>43073</v>
      </c>
      <c r="C197" s="180"/>
      <c r="D197" s="181" t="s">
        <v>770</v>
      </c>
      <c r="E197" s="182" t="s">
        <v>593</v>
      </c>
      <c r="F197" s="183">
        <v>118.5</v>
      </c>
      <c r="G197" s="182"/>
      <c r="H197" s="182">
        <v>143.5</v>
      </c>
      <c r="I197" s="184">
        <v>145</v>
      </c>
      <c r="J197" s="185" t="s">
        <v>771</v>
      </c>
      <c r="K197" s="186">
        <f t="shared" si="42"/>
        <v>25</v>
      </c>
      <c r="L197" s="187">
        <f t="shared" si="43"/>
        <v>0.2109704641350211</v>
      </c>
      <c r="M197" s="182" t="s">
        <v>596</v>
      </c>
      <c r="N197" s="188">
        <v>43097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108</v>
      </c>
      <c r="B198" s="190">
        <v>43090</v>
      </c>
      <c r="C198" s="190"/>
      <c r="D198" s="191" t="s">
        <v>442</v>
      </c>
      <c r="E198" s="192" t="s">
        <v>593</v>
      </c>
      <c r="F198" s="193">
        <v>715</v>
      </c>
      <c r="G198" s="193"/>
      <c r="H198" s="194">
        <v>500</v>
      </c>
      <c r="I198" s="194">
        <v>872</v>
      </c>
      <c r="J198" s="195" t="s">
        <v>772</v>
      </c>
      <c r="K198" s="196">
        <f t="shared" si="42"/>
        <v>-215</v>
      </c>
      <c r="L198" s="197">
        <f t="shared" si="43"/>
        <v>-0.30069930069930068</v>
      </c>
      <c r="M198" s="193" t="s">
        <v>607</v>
      </c>
      <c r="N198" s="190">
        <v>43670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9">
        <v>109</v>
      </c>
      <c r="B199" s="180">
        <v>43098</v>
      </c>
      <c r="C199" s="180"/>
      <c r="D199" s="181" t="s">
        <v>761</v>
      </c>
      <c r="E199" s="182" t="s">
        <v>593</v>
      </c>
      <c r="F199" s="183">
        <v>435</v>
      </c>
      <c r="G199" s="182"/>
      <c r="H199" s="182">
        <v>542.5</v>
      </c>
      <c r="I199" s="184">
        <v>539</v>
      </c>
      <c r="J199" s="185" t="s">
        <v>688</v>
      </c>
      <c r="K199" s="186">
        <v>107.5</v>
      </c>
      <c r="L199" s="187">
        <v>0.247126436781609</v>
      </c>
      <c r="M199" s="182" t="s">
        <v>596</v>
      </c>
      <c r="N199" s="188">
        <v>43206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9">
        <v>110</v>
      </c>
      <c r="B200" s="180">
        <v>43098</v>
      </c>
      <c r="C200" s="180"/>
      <c r="D200" s="181" t="s">
        <v>562</v>
      </c>
      <c r="E200" s="182" t="s">
        <v>593</v>
      </c>
      <c r="F200" s="183">
        <v>885</v>
      </c>
      <c r="G200" s="182"/>
      <c r="H200" s="182">
        <v>1090</v>
      </c>
      <c r="I200" s="184">
        <v>1084</v>
      </c>
      <c r="J200" s="185" t="s">
        <v>688</v>
      </c>
      <c r="K200" s="186">
        <v>205</v>
      </c>
      <c r="L200" s="187">
        <v>0.23163841807909599</v>
      </c>
      <c r="M200" s="182" t="s">
        <v>596</v>
      </c>
      <c r="N200" s="188">
        <v>43213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9">
        <v>111</v>
      </c>
      <c r="B201" s="220">
        <v>43192</v>
      </c>
      <c r="C201" s="220"/>
      <c r="D201" s="198" t="s">
        <v>773</v>
      </c>
      <c r="E201" s="193" t="s">
        <v>593</v>
      </c>
      <c r="F201" s="221">
        <v>478.5</v>
      </c>
      <c r="G201" s="193"/>
      <c r="H201" s="193">
        <v>442</v>
      </c>
      <c r="I201" s="194">
        <v>613</v>
      </c>
      <c r="J201" s="195" t="s">
        <v>774</v>
      </c>
      <c r="K201" s="196">
        <f t="shared" ref="K201:K204" si="44">H201-F201</f>
        <v>-36.5</v>
      </c>
      <c r="L201" s="197">
        <f t="shared" ref="L201:L204" si="45">K201/F201</f>
        <v>-7.6280041797283177E-2</v>
      </c>
      <c r="M201" s="193" t="s">
        <v>607</v>
      </c>
      <c r="N201" s="190">
        <v>43762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112</v>
      </c>
      <c r="B202" s="190">
        <v>43194</v>
      </c>
      <c r="C202" s="190"/>
      <c r="D202" s="191" t="s">
        <v>775</v>
      </c>
      <c r="E202" s="192" t="s">
        <v>593</v>
      </c>
      <c r="F202" s="193">
        <f>141.5-7.3</f>
        <v>134.19999999999999</v>
      </c>
      <c r="G202" s="193"/>
      <c r="H202" s="194">
        <v>77</v>
      </c>
      <c r="I202" s="194">
        <v>180</v>
      </c>
      <c r="J202" s="195" t="s">
        <v>776</v>
      </c>
      <c r="K202" s="196">
        <f t="shared" si="44"/>
        <v>-57.199999999999989</v>
      </c>
      <c r="L202" s="197">
        <f t="shared" si="45"/>
        <v>-0.42622950819672129</v>
      </c>
      <c r="M202" s="193" t="s">
        <v>607</v>
      </c>
      <c r="N202" s="190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113</v>
      </c>
      <c r="B203" s="190">
        <v>43209</v>
      </c>
      <c r="C203" s="190"/>
      <c r="D203" s="191" t="s">
        <v>777</v>
      </c>
      <c r="E203" s="192" t="s">
        <v>593</v>
      </c>
      <c r="F203" s="193">
        <v>430</v>
      </c>
      <c r="G203" s="193"/>
      <c r="H203" s="194">
        <v>220</v>
      </c>
      <c r="I203" s="194">
        <v>537</v>
      </c>
      <c r="J203" s="195" t="s">
        <v>778</v>
      </c>
      <c r="K203" s="196">
        <f t="shared" si="44"/>
        <v>-210</v>
      </c>
      <c r="L203" s="197">
        <f t="shared" si="45"/>
        <v>-0.48837209302325579</v>
      </c>
      <c r="M203" s="193" t="s">
        <v>607</v>
      </c>
      <c r="N203" s="190">
        <v>43252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0">
        <v>114</v>
      </c>
      <c r="B204" s="211">
        <v>43220</v>
      </c>
      <c r="C204" s="211"/>
      <c r="D204" s="212" t="s">
        <v>779</v>
      </c>
      <c r="E204" s="213" t="s">
        <v>593</v>
      </c>
      <c r="F204" s="213">
        <v>153.5</v>
      </c>
      <c r="G204" s="213"/>
      <c r="H204" s="213">
        <v>196</v>
      </c>
      <c r="I204" s="215">
        <v>196</v>
      </c>
      <c r="J204" s="185" t="s">
        <v>780</v>
      </c>
      <c r="K204" s="186">
        <f t="shared" si="44"/>
        <v>42.5</v>
      </c>
      <c r="L204" s="187">
        <f t="shared" si="45"/>
        <v>0.27687296416938112</v>
      </c>
      <c r="M204" s="182" t="s">
        <v>596</v>
      </c>
      <c r="N204" s="188">
        <v>43605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115</v>
      </c>
      <c r="B205" s="190">
        <v>43306</v>
      </c>
      <c r="C205" s="190"/>
      <c r="D205" s="191" t="s">
        <v>748</v>
      </c>
      <c r="E205" s="192" t="s">
        <v>593</v>
      </c>
      <c r="F205" s="193">
        <v>27.5</v>
      </c>
      <c r="G205" s="193"/>
      <c r="H205" s="194">
        <v>13.1</v>
      </c>
      <c r="I205" s="194">
        <v>60</v>
      </c>
      <c r="J205" s="195" t="s">
        <v>781</v>
      </c>
      <c r="K205" s="196">
        <v>-14.4</v>
      </c>
      <c r="L205" s="197">
        <v>-0.52363636363636401</v>
      </c>
      <c r="M205" s="193" t="s">
        <v>607</v>
      </c>
      <c r="N205" s="190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9">
        <v>116</v>
      </c>
      <c r="B206" s="220">
        <v>43318</v>
      </c>
      <c r="C206" s="220"/>
      <c r="D206" s="198" t="s">
        <v>782</v>
      </c>
      <c r="E206" s="193" t="s">
        <v>593</v>
      </c>
      <c r="F206" s="193">
        <v>148.5</v>
      </c>
      <c r="G206" s="193"/>
      <c r="H206" s="193">
        <v>102</v>
      </c>
      <c r="I206" s="194">
        <v>182</v>
      </c>
      <c r="J206" s="195" t="s">
        <v>783</v>
      </c>
      <c r="K206" s="196">
        <f>H206-F206</f>
        <v>-46.5</v>
      </c>
      <c r="L206" s="197">
        <f>K206/F206</f>
        <v>-0.31313131313131315</v>
      </c>
      <c r="M206" s="193" t="s">
        <v>607</v>
      </c>
      <c r="N206" s="190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9">
        <v>117</v>
      </c>
      <c r="B207" s="180">
        <v>43335</v>
      </c>
      <c r="C207" s="180"/>
      <c r="D207" s="181" t="s">
        <v>784</v>
      </c>
      <c r="E207" s="182" t="s">
        <v>593</v>
      </c>
      <c r="F207" s="213">
        <v>285</v>
      </c>
      <c r="G207" s="182"/>
      <c r="H207" s="182">
        <v>355</v>
      </c>
      <c r="I207" s="184">
        <v>364</v>
      </c>
      <c r="J207" s="185" t="s">
        <v>785</v>
      </c>
      <c r="K207" s="186">
        <v>70</v>
      </c>
      <c r="L207" s="187">
        <v>0.24561403508771901</v>
      </c>
      <c r="M207" s="182" t="s">
        <v>596</v>
      </c>
      <c r="N207" s="188">
        <v>43455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9">
        <v>118</v>
      </c>
      <c r="B208" s="180">
        <v>43341</v>
      </c>
      <c r="C208" s="180"/>
      <c r="D208" s="181" t="s">
        <v>400</v>
      </c>
      <c r="E208" s="182" t="s">
        <v>593</v>
      </c>
      <c r="F208" s="213">
        <v>525</v>
      </c>
      <c r="G208" s="182"/>
      <c r="H208" s="182">
        <v>585</v>
      </c>
      <c r="I208" s="184">
        <v>635</v>
      </c>
      <c r="J208" s="185" t="s">
        <v>786</v>
      </c>
      <c r="K208" s="186">
        <f t="shared" ref="K208:K259" si="46">H208-F208</f>
        <v>60</v>
      </c>
      <c r="L208" s="187">
        <f t="shared" ref="L208:L259" si="47">K208/F208</f>
        <v>0.11428571428571428</v>
      </c>
      <c r="M208" s="182" t="s">
        <v>596</v>
      </c>
      <c r="N208" s="188">
        <v>43662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9">
        <v>119</v>
      </c>
      <c r="B209" s="180">
        <v>43395</v>
      </c>
      <c r="C209" s="180"/>
      <c r="D209" s="181" t="s">
        <v>385</v>
      </c>
      <c r="E209" s="182" t="s">
        <v>593</v>
      </c>
      <c r="F209" s="213">
        <v>475</v>
      </c>
      <c r="G209" s="182"/>
      <c r="H209" s="182">
        <v>574</v>
      </c>
      <c r="I209" s="184">
        <v>570</v>
      </c>
      <c r="J209" s="185" t="s">
        <v>688</v>
      </c>
      <c r="K209" s="186">
        <f t="shared" si="46"/>
        <v>99</v>
      </c>
      <c r="L209" s="187">
        <f t="shared" si="47"/>
        <v>0.20842105263157895</v>
      </c>
      <c r="M209" s="182" t="s">
        <v>596</v>
      </c>
      <c r="N209" s="188">
        <v>43403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0">
        <v>120</v>
      </c>
      <c r="B210" s="211">
        <v>43397</v>
      </c>
      <c r="C210" s="211"/>
      <c r="D210" s="212" t="s">
        <v>787</v>
      </c>
      <c r="E210" s="213" t="s">
        <v>593</v>
      </c>
      <c r="F210" s="213">
        <v>707.5</v>
      </c>
      <c r="G210" s="213"/>
      <c r="H210" s="213">
        <v>872</v>
      </c>
      <c r="I210" s="215">
        <v>872</v>
      </c>
      <c r="J210" s="216" t="s">
        <v>688</v>
      </c>
      <c r="K210" s="186">
        <f t="shared" si="46"/>
        <v>164.5</v>
      </c>
      <c r="L210" s="217">
        <f t="shared" si="47"/>
        <v>0.23250883392226149</v>
      </c>
      <c r="M210" s="213" t="s">
        <v>596</v>
      </c>
      <c r="N210" s="218">
        <v>43482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0">
        <v>121</v>
      </c>
      <c r="B211" s="211">
        <v>43398</v>
      </c>
      <c r="C211" s="211"/>
      <c r="D211" s="212" t="s">
        <v>788</v>
      </c>
      <c r="E211" s="213" t="s">
        <v>593</v>
      </c>
      <c r="F211" s="213">
        <v>162</v>
      </c>
      <c r="G211" s="213"/>
      <c r="H211" s="213">
        <v>204</v>
      </c>
      <c r="I211" s="215">
        <v>209</v>
      </c>
      <c r="J211" s="216" t="s">
        <v>789</v>
      </c>
      <c r="K211" s="186">
        <f t="shared" si="46"/>
        <v>42</v>
      </c>
      <c r="L211" s="217">
        <f t="shared" si="47"/>
        <v>0.25925925925925924</v>
      </c>
      <c r="M211" s="213" t="s">
        <v>596</v>
      </c>
      <c r="N211" s="218">
        <v>43539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0">
        <v>122</v>
      </c>
      <c r="B212" s="211">
        <v>43399</v>
      </c>
      <c r="C212" s="211"/>
      <c r="D212" s="212" t="s">
        <v>490</v>
      </c>
      <c r="E212" s="213" t="s">
        <v>593</v>
      </c>
      <c r="F212" s="213">
        <v>240</v>
      </c>
      <c r="G212" s="213"/>
      <c r="H212" s="213">
        <v>297</v>
      </c>
      <c r="I212" s="215">
        <v>297</v>
      </c>
      <c r="J212" s="216" t="s">
        <v>688</v>
      </c>
      <c r="K212" s="222">
        <f t="shared" si="46"/>
        <v>57</v>
      </c>
      <c r="L212" s="217">
        <f t="shared" si="47"/>
        <v>0.23749999999999999</v>
      </c>
      <c r="M212" s="213" t="s">
        <v>596</v>
      </c>
      <c r="N212" s="218">
        <v>43417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9">
        <v>123</v>
      </c>
      <c r="B213" s="180">
        <v>43439</v>
      </c>
      <c r="C213" s="180"/>
      <c r="D213" s="181" t="s">
        <v>790</v>
      </c>
      <c r="E213" s="182" t="s">
        <v>593</v>
      </c>
      <c r="F213" s="182">
        <v>202.5</v>
      </c>
      <c r="G213" s="182"/>
      <c r="H213" s="182">
        <v>255</v>
      </c>
      <c r="I213" s="184">
        <v>252</v>
      </c>
      <c r="J213" s="185" t="s">
        <v>688</v>
      </c>
      <c r="K213" s="186">
        <f t="shared" si="46"/>
        <v>52.5</v>
      </c>
      <c r="L213" s="187">
        <f t="shared" si="47"/>
        <v>0.25925925925925924</v>
      </c>
      <c r="M213" s="182" t="s">
        <v>596</v>
      </c>
      <c r="N213" s="188">
        <v>43542</v>
      </c>
      <c r="O213" s="1"/>
      <c r="P213" s="1"/>
      <c r="Q213" s="1"/>
      <c r="R213" s="6" t="s">
        <v>791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0">
        <v>124</v>
      </c>
      <c r="B214" s="211">
        <v>43465</v>
      </c>
      <c r="C214" s="180"/>
      <c r="D214" s="212" t="s">
        <v>159</v>
      </c>
      <c r="E214" s="213" t="s">
        <v>593</v>
      </c>
      <c r="F214" s="213">
        <v>710</v>
      </c>
      <c r="G214" s="213"/>
      <c r="H214" s="213">
        <v>866</v>
      </c>
      <c r="I214" s="215">
        <v>866</v>
      </c>
      <c r="J214" s="216" t="s">
        <v>688</v>
      </c>
      <c r="K214" s="186">
        <f t="shared" si="46"/>
        <v>156</v>
      </c>
      <c r="L214" s="187">
        <f t="shared" si="47"/>
        <v>0.21971830985915494</v>
      </c>
      <c r="M214" s="182" t="s">
        <v>596</v>
      </c>
      <c r="N214" s="188">
        <v>43553</v>
      </c>
      <c r="O214" s="1"/>
      <c r="P214" s="1"/>
      <c r="Q214" s="1"/>
      <c r="R214" s="6" t="s">
        <v>791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0">
        <v>125</v>
      </c>
      <c r="B215" s="211">
        <v>43522</v>
      </c>
      <c r="C215" s="211"/>
      <c r="D215" s="212" t="s">
        <v>174</v>
      </c>
      <c r="E215" s="213" t="s">
        <v>593</v>
      </c>
      <c r="F215" s="213">
        <v>337.25</v>
      </c>
      <c r="G215" s="213"/>
      <c r="H215" s="213">
        <v>398.5</v>
      </c>
      <c r="I215" s="215">
        <v>411</v>
      </c>
      <c r="J215" s="185" t="s">
        <v>792</v>
      </c>
      <c r="K215" s="186">
        <f t="shared" si="46"/>
        <v>61.25</v>
      </c>
      <c r="L215" s="187">
        <f t="shared" si="47"/>
        <v>0.1816160118606375</v>
      </c>
      <c r="M215" s="182" t="s">
        <v>596</v>
      </c>
      <c r="N215" s="188">
        <v>43760</v>
      </c>
      <c r="O215" s="1"/>
      <c r="P215" s="1"/>
      <c r="Q215" s="1"/>
      <c r="R215" s="6" t="s">
        <v>791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3">
        <v>126</v>
      </c>
      <c r="B216" s="224">
        <v>43559</v>
      </c>
      <c r="C216" s="224"/>
      <c r="D216" s="225" t="s">
        <v>793</v>
      </c>
      <c r="E216" s="226" t="s">
        <v>593</v>
      </c>
      <c r="F216" s="226">
        <v>130</v>
      </c>
      <c r="G216" s="226"/>
      <c r="H216" s="226">
        <v>65</v>
      </c>
      <c r="I216" s="227">
        <v>158</v>
      </c>
      <c r="J216" s="195" t="s">
        <v>794</v>
      </c>
      <c r="K216" s="196">
        <f t="shared" si="46"/>
        <v>-65</v>
      </c>
      <c r="L216" s="197">
        <f t="shared" si="47"/>
        <v>-0.5</v>
      </c>
      <c r="M216" s="193" t="s">
        <v>607</v>
      </c>
      <c r="N216" s="190">
        <v>43726</v>
      </c>
      <c r="O216" s="1"/>
      <c r="P216" s="1"/>
      <c r="Q216" s="1"/>
      <c r="R216" s="6" t="s">
        <v>795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0">
        <v>127</v>
      </c>
      <c r="B217" s="211">
        <v>43017</v>
      </c>
      <c r="C217" s="211"/>
      <c r="D217" s="212" t="s">
        <v>210</v>
      </c>
      <c r="E217" s="213" t="s">
        <v>593</v>
      </c>
      <c r="F217" s="213">
        <v>141.5</v>
      </c>
      <c r="G217" s="213"/>
      <c r="H217" s="213">
        <v>183.5</v>
      </c>
      <c r="I217" s="215">
        <v>210</v>
      </c>
      <c r="J217" s="185" t="s">
        <v>789</v>
      </c>
      <c r="K217" s="186">
        <f t="shared" si="46"/>
        <v>42</v>
      </c>
      <c r="L217" s="187">
        <f t="shared" si="47"/>
        <v>0.29681978798586572</v>
      </c>
      <c r="M217" s="182" t="s">
        <v>596</v>
      </c>
      <c r="N217" s="188">
        <v>43042</v>
      </c>
      <c r="O217" s="1"/>
      <c r="P217" s="1"/>
      <c r="Q217" s="1"/>
      <c r="R217" s="6" t="s">
        <v>795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3">
        <v>128</v>
      </c>
      <c r="B218" s="224">
        <v>43074</v>
      </c>
      <c r="C218" s="224"/>
      <c r="D218" s="225" t="s">
        <v>796</v>
      </c>
      <c r="E218" s="226" t="s">
        <v>593</v>
      </c>
      <c r="F218" s="221">
        <v>172</v>
      </c>
      <c r="G218" s="226"/>
      <c r="H218" s="226">
        <v>155.25</v>
      </c>
      <c r="I218" s="227">
        <v>230</v>
      </c>
      <c r="J218" s="195" t="s">
        <v>797</v>
      </c>
      <c r="K218" s="196">
        <f t="shared" si="46"/>
        <v>-16.75</v>
      </c>
      <c r="L218" s="197">
        <f t="shared" si="47"/>
        <v>-9.7383720930232565E-2</v>
      </c>
      <c r="M218" s="193" t="s">
        <v>607</v>
      </c>
      <c r="N218" s="190">
        <v>43787</v>
      </c>
      <c r="O218" s="1"/>
      <c r="P218" s="1"/>
      <c r="Q218" s="1"/>
      <c r="R218" s="6" t="s">
        <v>795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0">
        <v>129</v>
      </c>
      <c r="B219" s="211">
        <v>43398</v>
      </c>
      <c r="C219" s="211"/>
      <c r="D219" s="212" t="s">
        <v>120</v>
      </c>
      <c r="E219" s="213" t="s">
        <v>593</v>
      </c>
      <c r="F219" s="213">
        <v>698.5</v>
      </c>
      <c r="G219" s="213"/>
      <c r="H219" s="213">
        <v>890</v>
      </c>
      <c r="I219" s="215">
        <v>890</v>
      </c>
      <c r="J219" s="185" t="s">
        <v>798</v>
      </c>
      <c r="K219" s="186">
        <f t="shared" si="46"/>
        <v>191.5</v>
      </c>
      <c r="L219" s="187">
        <f t="shared" si="47"/>
        <v>0.27415891195418757</v>
      </c>
      <c r="M219" s="182" t="s">
        <v>596</v>
      </c>
      <c r="N219" s="188">
        <v>44328</v>
      </c>
      <c r="O219" s="1"/>
      <c r="P219" s="1"/>
      <c r="Q219" s="1"/>
      <c r="R219" s="6" t="s">
        <v>791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0">
        <v>130</v>
      </c>
      <c r="B220" s="211">
        <v>42877</v>
      </c>
      <c r="C220" s="211"/>
      <c r="D220" s="212" t="s">
        <v>799</v>
      </c>
      <c r="E220" s="213" t="s">
        <v>593</v>
      </c>
      <c r="F220" s="213">
        <v>127.6</v>
      </c>
      <c r="G220" s="213"/>
      <c r="H220" s="213">
        <v>138</v>
      </c>
      <c r="I220" s="215">
        <v>190</v>
      </c>
      <c r="J220" s="185" t="s">
        <v>800</v>
      </c>
      <c r="K220" s="186">
        <f t="shared" si="46"/>
        <v>10.400000000000006</v>
      </c>
      <c r="L220" s="187">
        <f t="shared" si="47"/>
        <v>8.1504702194357417E-2</v>
      </c>
      <c r="M220" s="182" t="s">
        <v>596</v>
      </c>
      <c r="N220" s="188">
        <v>43774</v>
      </c>
      <c r="O220" s="1"/>
      <c r="P220" s="1"/>
      <c r="Q220" s="1"/>
      <c r="R220" s="6" t="s">
        <v>795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0">
        <v>131</v>
      </c>
      <c r="B221" s="211">
        <v>43158</v>
      </c>
      <c r="C221" s="211"/>
      <c r="D221" s="212" t="s">
        <v>801</v>
      </c>
      <c r="E221" s="213" t="s">
        <v>593</v>
      </c>
      <c r="F221" s="213">
        <v>317</v>
      </c>
      <c r="G221" s="213"/>
      <c r="H221" s="213">
        <v>382.5</v>
      </c>
      <c r="I221" s="215">
        <v>398</v>
      </c>
      <c r="J221" s="185" t="s">
        <v>802</v>
      </c>
      <c r="K221" s="186">
        <f t="shared" si="46"/>
        <v>65.5</v>
      </c>
      <c r="L221" s="187">
        <f t="shared" si="47"/>
        <v>0.20662460567823343</v>
      </c>
      <c r="M221" s="182" t="s">
        <v>596</v>
      </c>
      <c r="N221" s="188">
        <v>44238</v>
      </c>
      <c r="O221" s="1"/>
      <c r="P221" s="1"/>
      <c r="Q221" s="1"/>
      <c r="R221" s="6" t="s">
        <v>795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132</v>
      </c>
      <c r="B222" s="224">
        <v>43164</v>
      </c>
      <c r="C222" s="224"/>
      <c r="D222" s="225" t="s">
        <v>166</v>
      </c>
      <c r="E222" s="226" t="s">
        <v>593</v>
      </c>
      <c r="F222" s="221">
        <f>510-14.4</f>
        <v>495.6</v>
      </c>
      <c r="G222" s="226"/>
      <c r="H222" s="226">
        <v>350</v>
      </c>
      <c r="I222" s="227">
        <v>672</v>
      </c>
      <c r="J222" s="195" t="s">
        <v>803</v>
      </c>
      <c r="K222" s="196">
        <f t="shared" si="46"/>
        <v>-145.60000000000002</v>
      </c>
      <c r="L222" s="197">
        <f t="shared" si="47"/>
        <v>-0.29378531073446329</v>
      </c>
      <c r="M222" s="193" t="s">
        <v>607</v>
      </c>
      <c r="N222" s="190">
        <v>43887</v>
      </c>
      <c r="O222" s="1"/>
      <c r="P222" s="1"/>
      <c r="Q222" s="1"/>
      <c r="R222" s="6" t="s">
        <v>791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133</v>
      </c>
      <c r="B223" s="224">
        <v>43237</v>
      </c>
      <c r="C223" s="224"/>
      <c r="D223" s="225" t="s">
        <v>804</v>
      </c>
      <c r="E223" s="226" t="s">
        <v>593</v>
      </c>
      <c r="F223" s="221">
        <v>230.3</v>
      </c>
      <c r="G223" s="226"/>
      <c r="H223" s="226">
        <v>102.5</v>
      </c>
      <c r="I223" s="227">
        <v>348</v>
      </c>
      <c r="J223" s="195" t="s">
        <v>805</v>
      </c>
      <c r="K223" s="196">
        <f t="shared" si="46"/>
        <v>-127.80000000000001</v>
      </c>
      <c r="L223" s="197">
        <f t="shared" si="47"/>
        <v>-0.55492835432045162</v>
      </c>
      <c r="M223" s="193" t="s">
        <v>607</v>
      </c>
      <c r="N223" s="190">
        <v>43896</v>
      </c>
      <c r="O223" s="1"/>
      <c r="P223" s="1"/>
      <c r="Q223" s="1"/>
      <c r="R223" s="6" t="s">
        <v>791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0">
        <v>134</v>
      </c>
      <c r="B224" s="211">
        <v>43258</v>
      </c>
      <c r="C224" s="211"/>
      <c r="D224" s="212" t="s">
        <v>446</v>
      </c>
      <c r="E224" s="213" t="s">
        <v>593</v>
      </c>
      <c r="F224" s="213">
        <f>342.5-5.1</f>
        <v>337.4</v>
      </c>
      <c r="G224" s="213"/>
      <c r="H224" s="213">
        <v>412.5</v>
      </c>
      <c r="I224" s="215">
        <v>439</v>
      </c>
      <c r="J224" s="185" t="s">
        <v>806</v>
      </c>
      <c r="K224" s="186">
        <f t="shared" si="46"/>
        <v>75.100000000000023</v>
      </c>
      <c r="L224" s="187">
        <f t="shared" si="47"/>
        <v>0.22258446947243635</v>
      </c>
      <c r="M224" s="182" t="s">
        <v>596</v>
      </c>
      <c r="N224" s="188">
        <v>44230</v>
      </c>
      <c r="O224" s="1"/>
      <c r="P224" s="1"/>
      <c r="Q224" s="1"/>
      <c r="R224" s="6" t="s">
        <v>795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135</v>
      </c>
      <c r="B225" s="203">
        <v>43285</v>
      </c>
      <c r="C225" s="203"/>
      <c r="D225" s="204" t="s">
        <v>58</v>
      </c>
      <c r="E225" s="205" t="s">
        <v>593</v>
      </c>
      <c r="F225" s="205">
        <f>127.5-5.53</f>
        <v>121.97</v>
      </c>
      <c r="G225" s="206"/>
      <c r="H225" s="206">
        <v>122.5</v>
      </c>
      <c r="I225" s="206">
        <v>170</v>
      </c>
      <c r="J225" s="207" t="s">
        <v>807</v>
      </c>
      <c r="K225" s="208">
        <f t="shared" si="46"/>
        <v>0.53000000000000114</v>
      </c>
      <c r="L225" s="209">
        <f t="shared" si="47"/>
        <v>4.3453308190538747E-3</v>
      </c>
      <c r="M225" s="205" t="s">
        <v>616</v>
      </c>
      <c r="N225" s="203">
        <v>44431</v>
      </c>
      <c r="O225" s="1"/>
      <c r="P225" s="1"/>
      <c r="Q225" s="1"/>
      <c r="R225" s="6" t="s">
        <v>791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3">
        <v>136</v>
      </c>
      <c r="B226" s="224">
        <v>43294</v>
      </c>
      <c r="C226" s="224"/>
      <c r="D226" s="225" t="s">
        <v>808</v>
      </c>
      <c r="E226" s="226" t="s">
        <v>593</v>
      </c>
      <c r="F226" s="221">
        <v>46.5</v>
      </c>
      <c r="G226" s="226"/>
      <c r="H226" s="226">
        <v>17</v>
      </c>
      <c r="I226" s="227">
        <v>59</v>
      </c>
      <c r="J226" s="195" t="s">
        <v>809</v>
      </c>
      <c r="K226" s="196">
        <f t="shared" si="46"/>
        <v>-29.5</v>
      </c>
      <c r="L226" s="197">
        <f t="shared" si="47"/>
        <v>-0.63440860215053763</v>
      </c>
      <c r="M226" s="193" t="s">
        <v>607</v>
      </c>
      <c r="N226" s="190">
        <v>43887</v>
      </c>
      <c r="O226" s="1"/>
      <c r="P226" s="1"/>
      <c r="Q226" s="1"/>
      <c r="R226" s="6" t="s">
        <v>791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0">
        <v>137</v>
      </c>
      <c r="B227" s="211">
        <v>43396</v>
      </c>
      <c r="C227" s="211"/>
      <c r="D227" s="212" t="s">
        <v>429</v>
      </c>
      <c r="E227" s="213" t="s">
        <v>593</v>
      </c>
      <c r="F227" s="213">
        <v>156.5</v>
      </c>
      <c r="G227" s="213"/>
      <c r="H227" s="213">
        <v>207.5</v>
      </c>
      <c r="I227" s="215">
        <v>191</v>
      </c>
      <c r="J227" s="185" t="s">
        <v>688</v>
      </c>
      <c r="K227" s="186">
        <f t="shared" si="46"/>
        <v>51</v>
      </c>
      <c r="L227" s="187">
        <f t="shared" si="47"/>
        <v>0.32587859424920129</v>
      </c>
      <c r="M227" s="182" t="s">
        <v>596</v>
      </c>
      <c r="N227" s="188">
        <v>44369</v>
      </c>
      <c r="O227" s="1"/>
      <c r="P227" s="1"/>
      <c r="Q227" s="1"/>
      <c r="R227" s="6" t="s">
        <v>791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0">
        <v>138</v>
      </c>
      <c r="B228" s="211">
        <v>43439</v>
      </c>
      <c r="C228" s="211"/>
      <c r="D228" s="212" t="s">
        <v>348</v>
      </c>
      <c r="E228" s="213" t="s">
        <v>593</v>
      </c>
      <c r="F228" s="213">
        <v>259.5</v>
      </c>
      <c r="G228" s="213"/>
      <c r="H228" s="213">
        <v>320</v>
      </c>
      <c r="I228" s="215">
        <v>320</v>
      </c>
      <c r="J228" s="185" t="s">
        <v>688</v>
      </c>
      <c r="K228" s="186">
        <f t="shared" si="46"/>
        <v>60.5</v>
      </c>
      <c r="L228" s="187">
        <f t="shared" si="47"/>
        <v>0.23314065510597304</v>
      </c>
      <c r="M228" s="182" t="s">
        <v>596</v>
      </c>
      <c r="N228" s="188">
        <v>44323</v>
      </c>
      <c r="O228" s="1"/>
      <c r="P228" s="1"/>
      <c r="Q228" s="1"/>
      <c r="R228" s="6" t="s">
        <v>791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139</v>
      </c>
      <c r="B229" s="224">
        <v>43439</v>
      </c>
      <c r="C229" s="224"/>
      <c r="D229" s="225" t="s">
        <v>810</v>
      </c>
      <c r="E229" s="226" t="s">
        <v>593</v>
      </c>
      <c r="F229" s="226">
        <v>715</v>
      </c>
      <c r="G229" s="226"/>
      <c r="H229" s="226">
        <v>445</v>
      </c>
      <c r="I229" s="227">
        <v>840</v>
      </c>
      <c r="J229" s="195" t="s">
        <v>811</v>
      </c>
      <c r="K229" s="196">
        <f t="shared" si="46"/>
        <v>-270</v>
      </c>
      <c r="L229" s="197">
        <f t="shared" si="47"/>
        <v>-0.3776223776223776</v>
      </c>
      <c r="M229" s="193" t="s">
        <v>607</v>
      </c>
      <c r="N229" s="190">
        <v>43800</v>
      </c>
      <c r="O229" s="1"/>
      <c r="P229" s="1"/>
      <c r="Q229" s="1"/>
      <c r="R229" s="6" t="s">
        <v>791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0">
        <v>140</v>
      </c>
      <c r="B230" s="211">
        <v>43469</v>
      </c>
      <c r="C230" s="211"/>
      <c r="D230" s="212" t="s">
        <v>180</v>
      </c>
      <c r="E230" s="213" t="s">
        <v>593</v>
      </c>
      <c r="F230" s="213">
        <v>875</v>
      </c>
      <c r="G230" s="213"/>
      <c r="H230" s="213">
        <v>1165</v>
      </c>
      <c r="I230" s="215">
        <v>1185</v>
      </c>
      <c r="J230" s="185" t="s">
        <v>812</v>
      </c>
      <c r="K230" s="186">
        <f t="shared" si="46"/>
        <v>290</v>
      </c>
      <c r="L230" s="187">
        <f t="shared" si="47"/>
        <v>0.33142857142857141</v>
      </c>
      <c r="M230" s="182" t="s">
        <v>596</v>
      </c>
      <c r="N230" s="188">
        <v>43847</v>
      </c>
      <c r="O230" s="1"/>
      <c r="P230" s="1"/>
      <c r="Q230" s="1"/>
      <c r="R230" s="6" t="s">
        <v>791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0">
        <v>141</v>
      </c>
      <c r="B231" s="211">
        <v>43559</v>
      </c>
      <c r="C231" s="211"/>
      <c r="D231" s="212" t="s">
        <v>366</v>
      </c>
      <c r="E231" s="213" t="s">
        <v>593</v>
      </c>
      <c r="F231" s="213">
        <f>387-14.63</f>
        <v>372.37</v>
      </c>
      <c r="G231" s="213"/>
      <c r="H231" s="213">
        <v>490</v>
      </c>
      <c r="I231" s="215">
        <v>490</v>
      </c>
      <c r="J231" s="185" t="s">
        <v>688</v>
      </c>
      <c r="K231" s="186">
        <f t="shared" si="46"/>
        <v>117.63</v>
      </c>
      <c r="L231" s="187">
        <f t="shared" si="47"/>
        <v>0.31589548030185027</v>
      </c>
      <c r="M231" s="182" t="s">
        <v>596</v>
      </c>
      <c r="N231" s="188">
        <v>43850</v>
      </c>
      <c r="O231" s="1"/>
      <c r="P231" s="1"/>
      <c r="Q231" s="1"/>
      <c r="R231" s="6" t="s">
        <v>791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3">
        <v>142</v>
      </c>
      <c r="B232" s="224">
        <v>43578</v>
      </c>
      <c r="C232" s="224"/>
      <c r="D232" s="225" t="s">
        <v>813</v>
      </c>
      <c r="E232" s="226" t="s">
        <v>606</v>
      </c>
      <c r="F232" s="226">
        <v>220</v>
      </c>
      <c r="G232" s="226"/>
      <c r="H232" s="226">
        <v>127.5</v>
      </c>
      <c r="I232" s="227">
        <v>284</v>
      </c>
      <c r="J232" s="195" t="s">
        <v>814</v>
      </c>
      <c r="K232" s="196">
        <f t="shared" si="46"/>
        <v>-92.5</v>
      </c>
      <c r="L232" s="197">
        <f t="shared" si="47"/>
        <v>-0.42045454545454547</v>
      </c>
      <c r="M232" s="193" t="s">
        <v>607</v>
      </c>
      <c r="N232" s="190">
        <v>43896</v>
      </c>
      <c r="O232" s="1"/>
      <c r="P232" s="1"/>
      <c r="Q232" s="1"/>
      <c r="R232" s="6" t="s">
        <v>791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0">
        <v>143</v>
      </c>
      <c r="B233" s="211">
        <v>43622</v>
      </c>
      <c r="C233" s="211"/>
      <c r="D233" s="212" t="s">
        <v>491</v>
      </c>
      <c r="E233" s="213" t="s">
        <v>606</v>
      </c>
      <c r="F233" s="213">
        <v>332.8</v>
      </c>
      <c r="G233" s="213"/>
      <c r="H233" s="213">
        <v>405</v>
      </c>
      <c r="I233" s="215">
        <v>419</v>
      </c>
      <c r="J233" s="185" t="s">
        <v>815</v>
      </c>
      <c r="K233" s="186">
        <f t="shared" si="46"/>
        <v>72.199999999999989</v>
      </c>
      <c r="L233" s="187">
        <f t="shared" si="47"/>
        <v>0.21694711538461534</v>
      </c>
      <c r="M233" s="182" t="s">
        <v>596</v>
      </c>
      <c r="N233" s="188">
        <v>43860</v>
      </c>
      <c r="O233" s="1"/>
      <c r="P233" s="1"/>
      <c r="Q233" s="1"/>
      <c r="R233" s="6" t="s">
        <v>795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4">
        <v>144</v>
      </c>
      <c r="B234" s="203">
        <v>43641</v>
      </c>
      <c r="C234" s="203"/>
      <c r="D234" s="204" t="s">
        <v>172</v>
      </c>
      <c r="E234" s="205" t="s">
        <v>593</v>
      </c>
      <c r="F234" s="205">
        <v>386</v>
      </c>
      <c r="G234" s="206"/>
      <c r="H234" s="206">
        <v>395</v>
      </c>
      <c r="I234" s="206">
        <v>452</v>
      </c>
      <c r="J234" s="207" t="s">
        <v>816</v>
      </c>
      <c r="K234" s="208">
        <f t="shared" si="46"/>
        <v>9</v>
      </c>
      <c r="L234" s="209">
        <f t="shared" si="47"/>
        <v>2.3316062176165803E-2</v>
      </c>
      <c r="M234" s="205" t="s">
        <v>616</v>
      </c>
      <c r="N234" s="203">
        <v>43868</v>
      </c>
      <c r="O234" s="1"/>
      <c r="P234" s="1"/>
      <c r="Q234" s="1"/>
      <c r="R234" s="6" t="s">
        <v>795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4">
        <v>145</v>
      </c>
      <c r="B235" s="203">
        <v>43707</v>
      </c>
      <c r="C235" s="203"/>
      <c r="D235" s="204" t="s">
        <v>146</v>
      </c>
      <c r="E235" s="205" t="s">
        <v>593</v>
      </c>
      <c r="F235" s="205">
        <v>137.5</v>
      </c>
      <c r="G235" s="206"/>
      <c r="H235" s="206">
        <v>138.5</v>
      </c>
      <c r="I235" s="206">
        <v>190</v>
      </c>
      <c r="J235" s="207" t="s">
        <v>817</v>
      </c>
      <c r="K235" s="208">
        <f t="shared" si="46"/>
        <v>1</v>
      </c>
      <c r="L235" s="209">
        <f t="shared" si="47"/>
        <v>7.2727272727272727E-3</v>
      </c>
      <c r="M235" s="205" t="s">
        <v>616</v>
      </c>
      <c r="N235" s="203">
        <v>44432</v>
      </c>
      <c r="O235" s="1"/>
      <c r="P235" s="1"/>
      <c r="Q235" s="1"/>
      <c r="R235" s="6" t="s">
        <v>791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0">
        <v>146</v>
      </c>
      <c r="B236" s="211">
        <v>43731</v>
      </c>
      <c r="C236" s="211"/>
      <c r="D236" s="212" t="s">
        <v>439</v>
      </c>
      <c r="E236" s="213" t="s">
        <v>593</v>
      </c>
      <c r="F236" s="213">
        <v>235</v>
      </c>
      <c r="G236" s="213"/>
      <c r="H236" s="213">
        <v>295</v>
      </c>
      <c r="I236" s="215">
        <v>296</v>
      </c>
      <c r="J236" s="185" t="s">
        <v>818</v>
      </c>
      <c r="K236" s="186">
        <f t="shared" si="46"/>
        <v>60</v>
      </c>
      <c r="L236" s="187">
        <f t="shared" si="47"/>
        <v>0.25531914893617019</v>
      </c>
      <c r="M236" s="182" t="s">
        <v>596</v>
      </c>
      <c r="N236" s="188">
        <v>43844</v>
      </c>
      <c r="O236" s="1"/>
      <c r="P236" s="1"/>
      <c r="Q236" s="1"/>
      <c r="R236" s="6" t="s">
        <v>795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0">
        <v>147</v>
      </c>
      <c r="B237" s="211">
        <v>43752</v>
      </c>
      <c r="C237" s="211"/>
      <c r="D237" s="212" t="s">
        <v>819</v>
      </c>
      <c r="E237" s="213" t="s">
        <v>593</v>
      </c>
      <c r="F237" s="213">
        <v>277.5</v>
      </c>
      <c r="G237" s="213"/>
      <c r="H237" s="213">
        <v>333</v>
      </c>
      <c r="I237" s="215">
        <v>333</v>
      </c>
      <c r="J237" s="185" t="s">
        <v>820</v>
      </c>
      <c r="K237" s="186">
        <f t="shared" si="46"/>
        <v>55.5</v>
      </c>
      <c r="L237" s="187">
        <f t="shared" si="47"/>
        <v>0.2</v>
      </c>
      <c r="M237" s="182" t="s">
        <v>596</v>
      </c>
      <c r="N237" s="188">
        <v>43846</v>
      </c>
      <c r="O237" s="1"/>
      <c r="P237" s="1"/>
      <c r="Q237" s="1"/>
      <c r="R237" s="6" t="s">
        <v>791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0">
        <v>148</v>
      </c>
      <c r="B238" s="211">
        <v>43752</v>
      </c>
      <c r="C238" s="211"/>
      <c r="D238" s="212" t="s">
        <v>821</v>
      </c>
      <c r="E238" s="213" t="s">
        <v>593</v>
      </c>
      <c r="F238" s="213">
        <v>930</v>
      </c>
      <c r="G238" s="213"/>
      <c r="H238" s="213">
        <v>1165</v>
      </c>
      <c r="I238" s="215">
        <v>1200</v>
      </c>
      <c r="J238" s="185" t="s">
        <v>822</v>
      </c>
      <c r="K238" s="186">
        <f t="shared" si="46"/>
        <v>235</v>
      </c>
      <c r="L238" s="187">
        <f t="shared" si="47"/>
        <v>0.25268817204301075</v>
      </c>
      <c r="M238" s="182" t="s">
        <v>596</v>
      </c>
      <c r="N238" s="188">
        <v>43847</v>
      </c>
      <c r="O238" s="1"/>
      <c r="P238" s="1"/>
      <c r="Q238" s="1"/>
      <c r="R238" s="6" t="s">
        <v>795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0">
        <v>149</v>
      </c>
      <c r="B239" s="211">
        <v>43753</v>
      </c>
      <c r="C239" s="211"/>
      <c r="D239" s="212" t="s">
        <v>823</v>
      </c>
      <c r="E239" s="213" t="s">
        <v>593</v>
      </c>
      <c r="F239" s="183">
        <v>111</v>
      </c>
      <c r="G239" s="213"/>
      <c r="H239" s="213">
        <v>141</v>
      </c>
      <c r="I239" s="215">
        <v>141</v>
      </c>
      <c r="J239" s="185" t="s">
        <v>824</v>
      </c>
      <c r="K239" s="186">
        <f t="shared" si="46"/>
        <v>30</v>
      </c>
      <c r="L239" s="187">
        <f t="shared" si="47"/>
        <v>0.27027027027027029</v>
      </c>
      <c r="M239" s="182" t="s">
        <v>596</v>
      </c>
      <c r="N239" s="188">
        <v>44328</v>
      </c>
      <c r="O239" s="1"/>
      <c r="P239" s="1"/>
      <c r="Q239" s="1"/>
      <c r="R239" s="6" t="s">
        <v>795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0">
        <v>150</v>
      </c>
      <c r="B240" s="211">
        <v>43753</v>
      </c>
      <c r="C240" s="211"/>
      <c r="D240" s="212" t="s">
        <v>825</v>
      </c>
      <c r="E240" s="213" t="s">
        <v>593</v>
      </c>
      <c r="F240" s="183">
        <v>296</v>
      </c>
      <c r="G240" s="213"/>
      <c r="H240" s="213">
        <v>370</v>
      </c>
      <c r="I240" s="215">
        <v>370</v>
      </c>
      <c r="J240" s="185" t="s">
        <v>688</v>
      </c>
      <c r="K240" s="186">
        <f t="shared" si="46"/>
        <v>74</v>
      </c>
      <c r="L240" s="187">
        <f t="shared" si="47"/>
        <v>0.25</v>
      </c>
      <c r="M240" s="182" t="s">
        <v>596</v>
      </c>
      <c r="N240" s="188">
        <v>43853</v>
      </c>
      <c r="O240" s="1"/>
      <c r="P240" s="1"/>
      <c r="Q240" s="1"/>
      <c r="R240" s="6" t="s">
        <v>795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0">
        <v>151</v>
      </c>
      <c r="B241" s="211">
        <v>43754</v>
      </c>
      <c r="C241" s="211"/>
      <c r="D241" s="212" t="s">
        <v>826</v>
      </c>
      <c r="E241" s="213" t="s">
        <v>593</v>
      </c>
      <c r="F241" s="183">
        <v>300</v>
      </c>
      <c r="G241" s="213"/>
      <c r="H241" s="213">
        <v>382.5</v>
      </c>
      <c r="I241" s="215">
        <v>344</v>
      </c>
      <c r="J241" s="185" t="s">
        <v>827</v>
      </c>
      <c r="K241" s="186">
        <f t="shared" si="46"/>
        <v>82.5</v>
      </c>
      <c r="L241" s="187">
        <f t="shared" si="47"/>
        <v>0.27500000000000002</v>
      </c>
      <c r="M241" s="182" t="s">
        <v>596</v>
      </c>
      <c r="N241" s="188">
        <v>44238</v>
      </c>
      <c r="O241" s="1"/>
      <c r="P241" s="1"/>
      <c r="Q241" s="1"/>
      <c r="R241" s="6" t="s">
        <v>795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0">
        <v>152</v>
      </c>
      <c r="B242" s="211">
        <v>43832</v>
      </c>
      <c r="C242" s="211"/>
      <c r="D242" s="212" t="s">
        <v>828</v>
      </c>
      <c r="E242" s="213" t="s">
        <v>593</v>
      </c>
      <c r="F242" s="183">
        <v>495</v>
      </c>
      <c r="G242" s="213"/>
      <c r="H242" s="213">
        <v>595</v>
      </c>
      <c r="I242" s="215">
        <v>590</v>
      </c>
      <c r="J242" s="185" t="s">
        <v>619</v>
      </c>
      <c r="K242" s="186">
        <f t="shared" si="46"/>
        <v>100</v>
      </c>
      <c r="L242" s="187">
        <f t="shared" si="47"/>
        <v>0.20202020202020202</v>
      </c>
      <c r="M242" s="182" t="s">
        <v>596</v>
      </c>
      <c r="N242" s="188">
        <v>44589</v>
      </c>
      <c r="O242" s="1"/>
      <c r="P242" s="1"/>
      <c r="Q242" s="1"/>
      <c r="R242" s="6" t="s">
        <v>795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0">
        <v>153</v>
      </c>
      <c r="B243" s="211">
        <v>43966</v>
      </c>
      <c r="C243" s="211"/>
      <c r="D243" s="212" t="s">
        <v>76</v>
      </c>
      <c r="E243" s="213" t="s">
        <v>593</v>
      </c>
      <c r="F243" s="183">
        <v>67.5</v>
      </c>
      <c r="G243" s="213"/>
      <c r="H243" s="213">
        <v>86</v>
      </c>
      <c r="I243" s="215">
        <v>86</v>
      </c>
      <c r="J243" s="185" t="s">
        <v>829</v>
      </c>
      <c r="K243" s="186">
        <f t="shared" si="46"/>
        <v>18.5</v>
      </c>
      <c r="L243" s="187">
        <f t="shared" si="47"/>
        <v>0.27407407407407408</v>
      </c>
      <c r="M243" s="182" t="s">
        <v>596</v>
      </c>
      <c r="N243" s="188">
        <v>44008</v>
      </c>
      <c r="O243" s="1"/>
      <c r="P243" s="1"/>
      <c r="Q243" s="1"/>
      <c r="R243" s="6" t="s">
        <v>795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0">
        <v>154</v>
      </c>
      <c r="B244" s="211">
        <v>44035</v>
      </c>
      <c r="C244" s="211"/>
      <c r="D244" s="212" t="s">
        <v>490</v>
      </c>
      <c r="E244" s="213" t="s">
        <v>593</v>
      </c>
      <c r="F244" s="183">
        <v>231</v>
      </c>
      <c r="G244" s="213"/>
      <c r="H244" s="213">
        <v>281</v>
      </c>
      <c r="I244" s="215">
        <v>281</v>
      </c>
      <c r="J244" s="185" t="s">
        <v>688</v>
      </c>
      <c r="K244" s="186">
        <f t="shared" si="46"/>
        <v>50</v>
      </c>
      <c r="L244" s="187">
        <f t="shared" si="47"/>
        <v>0.21645021645021645</v>
      </c>
      <c r="M244" s="182" t="s">
        <v>596</v>
      </c>
      <c r="N244" s="188">
        <v>44358</v>
      </c>
      <c r="O244" s="1"/>
      <c r="P244" s="1"/>
      <c r="Q244" s="1"/>
      <c r="R244" s="6" t="s">
        <v>795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0">
        <v>155</v>
      </c>
      <c r="B245" s="211">
        <v>44092</v>
      </c>
      <c r="C245" s="211"/>
      <c r="D245" s="212" t="s">
        <v>144</v>
      </c>
      <c r="E245" s="213" t="s">
        <v>593</v>
      </c>
      <c r="F245" s="213">
        <v>206</v>
      </c>
      <c r="G245" s="213"/>
      <c r="H245" s="213">
        <v>248</v>
      </c>
      <c r="I245" s="215">
        <v>248</v>
      </c>
      <c r="J245" s="185" t="s">
        <v>688</v>
      </c>
      <c r="K245" s="186">
        <f t="shared" si="46"/>
        <v>42</v>
      </c>
      <c r="L245" s="187">
        <f t="shared" si="47"/>
        <v>0.20388349514563106</v>
      </c>
      <c r="M245" s="182" t="s">
        <v>596</v>
      </c>
      <c r="N245" s="188">
        <v>44214</v>
      </c>
      <c r="O245" s="1"/>
      <c r="P245" s="1"/>
      <c r="Q245" s="1"/>
      <c r="R245" s="6" t="s">
        <v>795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0">
        <v>156</v>
      </c>
      <c r="B246" s="211">
        <v>44140</v>
      </c>
      <c r="C246" s="211"/>
      <c r="D246" s="212" t="s">
        <v>144</v>
      </c>
      <c r="E246" s="213" t="s">
        <v>593</v>
      </c>
      <c r="F246" s="213">
        <v>182.5</v>
      </c>
      <c r="G246" s="213"/>
      <c r="H246" s="213">
        <v>248</v>
      </c>
      <c r="I246" s="215">
        <v>248</v>
      </c>
      <c r="J246" s="185" t="s">
        <v>688</v>
      </c>
      <c r="K246" s="186">
        <f t="shared" si="46"/>
        <v>65.5</v>
      </c>
      <c r="L246" s="187">
        <f t="shared" si="47"/>
        <v>0.35890410958904112</v>
      </c>
      <c r="M246" s="182" t="s">
        <v>596</v>
      </c>
      <c r="N246" s="188">
        <v>44214</v>
      </c>
      <c r="O246" s="1"/>
      <c r="P246" s="1"/>
      <c r="Q246" s="1"/>
      <c r="R246" s="6" t="s">
        <v>795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0">
        <v>157</v>
      </c>
      <c r="B247" s="211">
        <v>44140</v>
      </c>
      <c r="C247" s="211"/>
      <c r="D247" s="212" t="s">
        <v>348</v>
      </c>
      <c r="E247" s="213" t="s">
        <v>593</v>
      </c>
      <c r="F247" s="213">
        <v>247.5</v>
      </c>
      <c r="G247" s="213"/>
      <c r="H247" s="213">
        <v>320</v>
      </c>
      <c r="I247" s="215">
        <v>320</v>
      </c>
      <c r="J247" s="185" t="s">
        <v>688</v>
      </c>
      <c r="K247" s="186">
        <f t="shared" si="46"/>
        <v>72.5</v>
      </c>
      <c r="L247" s="187">
        <f t="shared" si="47"/>
        <v>0.29292929292929293</v>
      </c>
      <c r="M247" s="182" t="s">
        <v>596</v>
      </c>
      <c r="N247" s="188">
        <v>44323</v>
      </c>
      <c r="O247" s="1"/>
      <c r="P247" s="1"/>
      <c r="Q247" s="1"/>
      <c r="R247" s="6" t="s">
        <v>795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0">
        <v>158</v>
      </c>
      <c r="B248" s="211">
        <v>44140</v>
      </c>
      <c r="C248" s="211"/>
      <c r="D248" s="212" t="s">
        <v>203</v>
      </c>
      <c r="E248" s="213" t="s">
        <v>593</v>
      </c>
      <c r="F248" s="183">
        <v>925</v>
      </c>
      <c r="G248" s="213"/>
      <c r="H248" s="213">
        <v>1095</v>
      </c>
      <c r="I248" s="215">
        <v>1093</v>
      </c>
      <c r="J248" s="185" t="s">
        <v>830</v>
      </c>
      <c r="K248" s="186">
        <f t="shared" si="46"/>
        <v>170</v>
      </c>
      <c r="L248" s="187">
        <f t="shared" si="47"/>
        <v>0.18378378378378379</v>
      </c>
      <c r="M248" s="182" t="s">
        <v>596</v>
      </c>
      <c r="N248" s="188">
        <v>44201</v>
      </c>
      <c r="O248" s="1"/>
      <c r="P248" s="1"/>
      <c r="Q248" s="1"/>
      <c r="R248" s="6" t="s">
        <v>795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0">
        <v>159</v>
      </c>
      <c r="B249" s="211">
        <v>44140</v>
      </c>
      <c r="C249" s="211"/>
      <c r="D249" s="212" t="s">
        <v>366</v>
      </c>
      <c r="E249" s="213" t="s">
        <v>593</v>
      </c>
      <c r="F249" s="183">
        <v>332.5</v>
      </c>
      <c r="G249" s="213"/>
      <c r="H249" s="213">
        <v>393</v>
      </c>
      <c r="I249" s="215">
        <v>406</v>
      </c>
      <c r="J249" s="185" t="s">
        <v>831</v>
      </c>
      <c r="K249" s="186">
        <f t="shared" si="46"/>
        <v>60.5</v>
      </c>
      <c r="L249" s="187">
        <f t="shared" si="47"/>
        <v>0.18195488721804512</v>
      </c>
      <c r="M249" s="182" t="s">
        <v>596</v>
      </c>
      <c r="N249" s="188">
        <v>44256</v>
      </c>
      <c r="O249" s="1"/>
      <c r="P249" s="1"/>
      <c r="Q249" s="1"/>
      <c r="R249" s="6" t="s">
        <v>795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0">
        <v>160</v>
      </c>
      <c r="B250" s="211">
        <v>44141</v>
      </c>
      <c r="C250" s="211"/>
      <c r="D250" s="212" t="s">
        <v>490</v>
      </c>
      <c r="E250" s="213" t="s">
        <v>593</v>
      </c>
      <c r="F250" s="183">
        <v>231</v>
      </c>
      <c r="G250" s="213"/>
      <c r="H250" s="213">
        <v>281</v>
      </c>
      <c r="I250" s="215">
        <v>281</v>
      </c>
      <c r="J250" s="185" t="s">
        <v>688</v>
      </c>
      <c r="K250" s="186">
        <f t="shared" si="46"/>
        <v>50</v>
      </c>
      <c r="L250" s="187">
        <f t="shared" si="47"/>
        <v>0.21645021645021645</v>
      </c>
      <c r="M250" s="182" t="s">
        <v>596</v>
      </c>
      <c r="N250" s="188">
        <v>44358</v>
      </c>
      <c r="O250" s="1"/>
      <c r="P250" s="1"/>
      <c r="Q250" s="1"/>
      <c r="R250" s="6" t="s">
        <v>795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0">
        <v>161</v>
      </c>
      <c r="B251" s="211">
        <v>44187</v>
      </c>
      <c r="C251" s="211"/>
      <c r="D251" s="212" t="s">
        <v>832</v>
      </c>
      <c r="E251" s="213" t="s">
        <v>593</v>
      </c>
      <c r="F251" s="183">
        <v>190</v>
      </c>
      <c r="G251" s="213"/>
      <c r="H251" s="213">
        <v>239</v>
      </c>
      <c r="I251" s="215">
        <v>239</v>
      </c>
      <c r="J251" s="185" t="s">
        <v>833</v>
      </c>
      <c r="K251" s="186">
        <f t="shared" si="46"/>
        <v>49</v>
      </c>
      <c r="L251" s="187">
        <f t="shared" si="47"/>
        <v>0.25789473684210529</v>
      </c>
      <c r="M251" s="182" t="s">
        <v>596</v>
      </c>
      <c r="N251" s="188">
        <v>44844</v>
      </c>
      <c r="O251" s="1"/>
      <c r="P251" s="1"/>
      <c r="Q251" s="1"/>
      <c r="R251" s="6" t="s">
        <v>795</v>
      </c>
    </row>
    <row r="252" spans="1:26" ht="12.75" customHeight="1">
      <c r="A252" s="210">
        <v>162</v>
      </c>
      <c r="B252" s="211">
        <v>44258</v>
      </c>
      <c r="C252" s="211"/>
      <c r="D252" s="212" t="s">
        <v>828</v>
      </c>
      <c r="E252" s="213" t="s">
        <v>593</v>
      </c>
      <c r="F252" s="183">
        <v>495</v>
      </c>
      <c r="G252" s="213"/>
      <c r="H252" s="213">
        <v>595</v>
      </c>
      <c r="I252" s="215">
        <v>590</v>
      </c>
      <c r="J252" s="185" t="s">
        <v>619</v>
      </c>
      <c r="K252" s="186">
        <f t="shared" si="46"/>
        <v>100</v>
      </c>
      <c r="L252" s="187">
        <f t="shared" si="47"/>
        <v>0.20202020202020202</v>
      </c>
      <c r="M252" s="182" t="s">
        <v>596</v>
      </c>
      <c r="N252" s="188">
        <v>44589</v>
      </c>
      <c r="O252" s="1"/>
      <c r="P252" s="1"/>
      <c r="R252" s="6" t="s">
        <v>795</v>
      </c>
    </row>
    <row r="253" spans="1:26" ht="12.75" customHeight="1">
      <c r="A253" s="210">
        <v>163</v>
      </c>
      <c r="B253" s="211">
        <v>44274</v>
      </c>
      <c r="C253" s="211"/>
      <c r="D253" s="212" t="s">
        <v>366</v>
      </c>
      <c r="E253" s="213" t="s">
        <v>593</v>
      </c>
      <c r="F253" s="183">
        <v>355</v>
      </c>
      <c r="G253" s="213"/>
      <c r="H253" s="213">
        <v>422.5</v>
      </c>
      <c r="I253" s="215">
        <v>420</v>
      </c>
      <c r="J253" s="185" t="s">
        <v>834</v>
      </c>
      <c r="K253" s="186">
        <f t="shared" si="46"/>
        <v>67.5</v>
      </c>
      <c r="L253" s="187">
        <f t="shared" si="47"/>
        <v>0.19014084507042253</v>
      </c>
      <c r="M253" s="182" t="s">
        <v>596</v>
      </c>
      <c r="N253" s="188">
        <v>44361</v>
      </c>
      <c r="O253" s="1"/>
      <c r="R253" s="228" t="s">
        <v>795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0">
        <v>164</v>
      </c>
      <c r="B254" s="211">
        <v>44295</v>
      </c>
      <c r="C254" s="211"/>
      <c r="D254" s="212" t="s">
        <v>328</v>
      </c>
      <c r="E254" s="213" t="s">
        <v>593</v>
      </c>
      <c r="F254" s="183">
        <v>555</v>
      </c>
      <c r="G254" s="213"/>
      <c r="H254" s="213">
        <v>663</v>
      </c>
      <c r="I254" s="215">
        <v>663</v>
      </c>
      <c r="J254" s="185" t="s">
        <v>835</v>
      </c>
      <c r="K254" s="186">
        <f t="shared" si="46"/>
        <v>108</v>
      </c>
      <c r="L254" s="187">
        <f t="shared" si="47"/>
        <v>0.19459459459459461</v>
      </c>
      <c r="M254" s="182" t="s">
        <v>596</v>
      </c>
      <c r="N254" s="188">
        <v>44321</v>
      </c>
      <c r="O254" s="1"/>
      <c r="P254" s="1"/>
      <c r="Q254" s="1"/>
      <c r="R254" s="228" t="s">
        <v>795</v>
      </c>
    </row>
    <row r="255" spans="1:26" ht="12.75" customHeight="1">
      <c r="A255" s="210">
        <v>165</v>
      </c>
      <c r="B255" s="211">
        <v>44308</v>
      </c>
      <c r="C255" s="211"/>
      <c r="D255" s="212" t="s">
        <v>799</v>
      </c>
      <c r="E255" s="213" t="s">
        <v>593</v>
      </c>
      <c r="F255" s="183">
        <v>126.5</v>
      </c>
      <c r="G255" s="213"/>
      <c r="H255" s="213">
        <v>155</v>
      </c>
      <c r="I255" s="215">
        <v>155</v>
      </c>
      <c r="J255" s="185" t="s">
        <v>688</v>
      </c>
      <c r="K255" s="186">
        <f t="shared" si="46"/>
        <v>28.5</v>
      </c>
      <c r="L255" s="187">
        <f t="shared" si="47"/>
        <v>0.22529644268774704</v>
      </c>
      <c r="M255" s="182" t="s">
        <v>596</v>
      </c>
      <c r="N255" s="188">
        <v>44362</v>
      </c>
      <c r="O255" s="1"/>
      <c r="R255" s="228" t="s">
        <v>795</v>
      </c>
    </row>
    <row r="256" spans="1:26" ht="12.75" customHeight="1">
      <c r="A256" s="189">
        <v>166</v>
      </c>
      <c r="B256" s="220">
        <v>44368</v>
      </c>
      <c r="C256" s="220"/>
      <c r="D256" s="191" t="s">
        <v>836</v>
      </c>
      <c r="E256" s="193" t="s">
        <v>593</v>
      </c>
      <c r="F256" s="221">
        <v>287.5</v>
      </c>
      <c r="G256" s="193"/>
      <c r="H256" s="193">
        <v>245</v>
      </c>
      <c r="I256" s="194">
        <v>344</v>
      </c>
      <c r="J256" s="195" t="s">
        <v>837</v>
      </c>
      <c r="K256" s="196">
        <f t="shared" si="46"/>
        <v>-42.5</v>
      </c>
      <c r="L256" s="197">
        <f t="shared" si="47"/>
        <v>-0.14782608695652175</v>
      </c>
      <c r="M256" s="193" t="s">
        <v>607</v>
      </c>
      <c r="N256" s="190">
        <v>44508</v>
      </c>
      <c r="O256" s="1"/>
      <c r="R256" s="228" t="s">
        <v>795</v>
      </c>
    </row>
    <row r="257" spans="1:18" ht="12.75" customHeight="1">
      <c r="A257" s="210">
        <v>167</v>
      </c>
      <c r="B257" s="211">
        <v>44368</v>
      </c>
      <c r="C257" s="211"/>
      <c r="D257" s="212" t="s">
        <v>490</v>
      </c>
      <c r="E257" s="213" t="s">
        <v>593</v>
      </c>
      <c r="F257" s="183">
        <v>241</v>
      </c>
      <c r="G257" s="213"/>
      <c r="H257" s="213">
        <v>298</v>
      </c>
      <c r="I257" s="215">
        <v>320</v>
      </c>
      <c r="J257" s="185" t="s">
        <v>688</v>
      </c>
      <c r="K257" s="186">
        <f t="shared" si="46"/>
        <v>57</v>
      </c>
      <c r="L257" s="187">
        <f t="shared" si="47"/>
        <v>0.23651452282157676</v>
      </c>
      <c r="M257" s="182" t="s">
        <v>596</v>
      </c>
      <c r="N257" s="188">
        <v>44802</v>
      </c>
      <c r="O257" s="41"/>
      <c r="R257" s="228" t="s">
        <v>795</v>
      </c>
    </row>
    <row r="258" spans="1:18" ht="12.75" customHeight="1">
      <c r="A258" s="210">
        <v>168</v>
      </c>
      <c r="B258" s="211">
        <v>44406</v>
      </c>
      <c r="C258" s="211"/>
      <c r="D258" s="212" t="s">
        <v>799</v>
      </c>
      <c r="E258" s="213" t="s">
        <v>593</v>
      </c>
      <c r="F258" s="183">
        <v>162.5</v>
      </c>
      <c r="G258" s="213"/>
      <c r="H258" s="213">
        <v>200</v>
      </c>
      <c r="I258" s="215">
        <v>200</v>
      </c>
      <c r="J258" s="185" t="s">
        <v>688</v>
      </c>
      <c r="K258" s="186">
        <f t="shared" si="46"/>
        <v>37.5</v>
      </c>
      <c r="L258" s="187">
        <f t="shared" si="47"/>
        <v>0.23076923076923078</v>
      </c>
      <c r="M258" s="182" t="s">
        <v>596</v>
      </c>
      <c r="N258" s="188">
        <v>44802</v>
      </c>
      <c r="O258" s="1"/>
      <c r="R258" s="228" t="s">
        <v>795</v>
      </c>
    </row>
    <row r="259" spans="1:18" ht="12.75" customHeight="1">
      <c r="A259" s="210">
        <v>169</v>
      </c>
      <c r="B259" s="211">
        <v>44462</v>
      </c>
      <c r="C259" s="211"/>
      <c r="D259" s="212" t="s">
        <v>447</v>
      </c>
      <c r="E259" s="213" t="s">
        <v>593</v>
      </c>
      <c r="F259" s="183">
        <v>1235</v>
      </c>
      <c r="G259" s="213"/>
      <c r="H259" s="213">
        <v>1505</v>
      </c>
      <c r="I259" s="215">
        <v>1500</v>
      </c>
      <c r="J259" s="185" t="s">
        <v>688</v>
      </c>
      <c r="K259" s="186">
        <f t="shared" si="46"/>
        <v>270</v>
      </c>
      <c r="L259" s="187">
        <f t="shared" si="47"/>
        <v>0.21862348178137653</v>
      </c>
      <c r="M259" s="182" t="s">
        <v>596</v>
      </c>
      <c r="N259" s="188">
        <v>44564</v>
      </c>
      <c r="O259" s="1"/>
      <c r="R259" s="228" t="s">
        <v>795</v>
      </c>
    </row>
    <row r="260" spans="1:18" ht="12.75" customHeight="1">
      <c r="A260" s="229">
        <v>170</v>
      </c>
      <c r="B260" s="230">
        <v>44480</v>
      </c>
      <c r="C260" s="230"/>
      <c r="D260" s="231" t="s">
        <v>838</v>
      </c>
      <c r="E260" s="232" t="s">
        <v>593</v>
      </c>
      <c r="F260" s="62">
        <v>58.75</v>
      </c>
      <c r="G260" s="232"/>
      <c r="H260" s="233"/>
      <c r="I260" s="56"/>
      <c r="J260" s="234" t="s">
        <v>594</v>
      </c>
      <c r="K260" s="229"/>
      <c r="L260" s="230"/>
      <c r="M260" s="230"/>
      <c r="N260" s="231"/>
      <c r="O260" s="41"/>
      <c r="R260" s="228" t="s">
        <v>795</v>
      </c>
    </row>
    <row r="261" spans="1:18" ht="12.75" customHeight="1">
      <c r="A261" s="235">
        <v>171</v>
      </c>
      <c r="B261" s="236">
        <v>44481</v>
      </c>
      <c r="C261" s="236"/>
      <c r="D261" s="237" t="s">
        <v>279</v>
      </c>
      <c r="E261" s="56" t="s">
        <v>593</v>
      </c>
      <c r="F261" s="238" t="s">
        <v>839</v>
      </c>
      <c r="G261" s="56"/>
      <c r="H261" s="56"/>
      <c r="I261" s="56">
        <v>380</v>
      </c>
      <c r="J261" s="239" t="s">
        <v>594</v>
      </c>
      <c r="K261" s="235"/>
      <c r="L261" s="236"/>
      <c r="M261" s="236"/>
      <c r="N261" s="237"/>
      <c r="O261" s="41"/>
      <c r="R261" s="228" t="s">
        <v>795</v>
      </c>
    </row>
    <row r="262" spans="1:18" ht="12.75" customHeight="1">
      <c r="A262" s="210">
        <v>172</v>
      </c>
      <c r="B262" s="211">
        <v>44481</v>
      </c>
      <c r="C262" s="211"/>
      <c r="D262" s="212" t="s">
        <v>840</v>
      </c>
      <c r="E262" s="213" t="s">
        <v>593</v>
      </c>
      <c r="F262" s="183">
        <v>45.5</v>
      </c>
      <c r="G262" s="213"/>
      <c r="H262" s="213">
        <v>56.5</v>
      </c>
      <c r="I262" s="215">
        <v>56</v>
      </c>
      <c r="J262" s="185" t="s">
        <v>841</v>
      </c>
      <c r="K262" s="186">
        <f t="shared" ref="K262:K263" si="48">H262-F262</f>
        <v>11</v>
      </c>
      <c r="L262" s="187">
        <f t="shared" ref="L262:L263" si="49">K262/F262</f>
        <v>0.24175824175824176</v>
      </c>
      <c r="M262" s="182" t="s">
        <v>596</v>
      </c>
      <c r="N262" s="188">
        <v>44881</v>
      </c>
      <c r="O262" s="41"/>
      <c r="R262" s="228"/>
    </row>
    <row r="263" spans="1:18" ht="12.75" customHeight="1">
      <c r="A263" s="210">
        <v>173</v>
      </c>
      <c r="B263" s="211">
        <v>44551</v>
      </c>
      <c r="C263" s="211"/>
      <c r="D263" s="212" t="s">
        <v>131</v>
      </c>
      <c r="E263" s="213" t="s">
        <v>593</v>
      </c>
      <c r="F263" s="183">
        <v>2300</v>
      </c>
      <c r="G263" s="213"/>
      <c r="H263" s="213">
        <f>(2820+2200)/2</f>
        <v>2510</v>
      </c>
      <c r="I263" s="215">
        <v>3000</v>
      </c>
      <c r="J263" s="185" t="s">
        <v>842</v>
      </c>
      <c r="K263" s="186">
        <f t="shared" si="48"/>
        <v>210</v>
      </c>
      <c r="L263" s="187">
        <f t="shared" si="49"/>
        <v>9.1304347826086957E-2</v>
      </c>
      <c r="M263" s="182" t="s">
        <v>596</v>
      </c>
      <c r="N263" s="188">
        <v>44649</v>
      </c>
      <c r="O263" s="1"/>
      <c r="R263" s="228"/>
    </row>
    <row r="264" spans="1:18" ht="12.75" customHeight="1">
      <c r="A264" s="58">
        <v>174</v>
      </c>
      <c r="B264" s="236">
        <v>44606</v>
      </c>
      <c r="C264" s="58"/>
      <c r="D264" s="58" t="s">
        <v>437</v>
      </c>
      <c r="E264" s="56" t="s">
        <v>593</v>
      </c>
      <c r="F264" s="56" t="s">
        <v>843</v>
      </c>
      <c r="G264" s="56"/>
      <c r="H264" s="56"/>
      <c r="I264" s="56">
        <v>764</v>
      </c>
      <c r="J264" s="56" t="s">
        <v>594</v>
      </c>
      <c r="K264" s="56"/>
      <c r="L264" s="56"/>
      <c r="M264" s="56"/>
      <c r="N264" s="58"/>
      <c r="O264" s="41"/>
      <c r="R264" s="228"/>
    </row>
    <row r="265" spans="1:18" ht="12.75" customHeight="1">
      <c r="A265" s="210">
        <v>175</v>
      </c>
      <c r="B265" s="211">
        <v>44613</v>
      </c>
      <c r="C265" s="211"/>
      <c r="D265" s="212" t="s">
        <v>447</v>
      </c>
      <c r="E265" s="213" t="s">
        <v>593</v>
      </c>
      <c r="F265" s="183">
        <v>1255</v>
      </c>
      <c r="G265" s="213"/>
      <c r="H265" s="213">
        <v>1515</v>
      </c>
      <c r="I265" s="215">
        <v>1510</v>
      </c>
      <c r="J265" s="185" t="s">
        <v>688</v>
      </c>
      <c r="K265" s="186">
        <f>H265-F265</f>
        <v>260</v>
      </c>
      <c r="L265" s="187">
        <f>K265/F265</f>
        <v>0.20717131474103587</v>
      </c>
      <c r="M265" s="182" t="s">
        <v>596</v>
      </c>
      <c r="N265" s="188">
        <v>44834</v>
      </c>
      <c r="O265" s="41"/>
      <c r="R265" s="228"/>
    </row>
    <row r="266" spans="1:18" ht="12.75" customHeight="1">
      <c r="A266">
        <v>176</v>
      </c>
      <c r="B266" s="236">
        <v>44670</v>
      </c>
      <c r="C266" s="236"/>
      <c r="D266" s="58" t="s">
        <v>553</v>
      </c>
      <c r="E266" s="240" t="s">
        <v>593</v>
      </c>
      <c r="F266" s="56" t="s">
        <v>844</v>
      </c>
      <c r="G266" s="56"/>
      <c r="H266" s="56"/>
      <c r="I266" s="56">
        <v>553</v>
      </c>
      <c r="J266" s="56" t="s">
        <v>594</v>
      </c>
      <c r="K266" s="56"/>
      <c r="L266" s="56"/>
      <c r="M266" s="56"/>
      <c r="N266" s="56"/>
      <c r="O266" s="41"/>
      <c r="R266" s="228"/>
    </row>
    <row r="267" spans="1:18" ht="12.75" customHeight="1">
      <c r="A267" s="210">
        <v>177</v>
      </c>
      <c r="B267" s="211">
        <v>44746</v>
      </c>
      <c r="C267" s="211"/>
      <c r="D267" s="212" t="s">
        <v>845</v>
      </c>
      <c r="E267" s="213" t="s">
        <v>593</v>
      </c>
      <c r="F267" s="183">
        <v>207.5</v>
      </c>
      <c r="G267" s="213"/>
      <c r="H267" s="213">
        <v>254</v>
      </c>
      <c r="I267" s="215">
        <v>254</v>
      </c>
      <c r="J267" s="185" t="s">
        <v>688</v>
      </c>
      <c r="K267" s="186">
        <f t="shared" ref="K267:K269" si="50">H267-F267</f>
        <v>46.5</v>
      </c>
      <c r="L267" s="187">
        <f t="shared" ref="L267:L269" si="51">K267/F267</f>
        <v>0.22409638554216868</v>
      </c>
      <c r="M267" s="182" t="s">
        <v>596</v>
      </c>
      <c r="N267" s="188">
        <v>44792</v>
      </c>
      <c r="O267" s="1"/>
      <c r="R267" s="228"/>
    </row>
    <row r="268" spans="1:18" ht="12.75" customHeight="1">
      <c r="A268" s="210">
        <v>178</v>
      </c>
      <c r="B268" s="211">
        <v>44775</v>
      </c>
      <c r="C268" s="211"/>
      <c r="D268" s="212" t="s">
        <v>492</v>
      </c>
      <c r="E268" s="213" t="s">
        <v>593</v>
      </c>
      <c r="F268" s="183">
        <v>31.25</v>
      </c>
      <c r="G268" s="213"/>
      <c r="H268" s="213">
        <v>38.75</v>
      </c>
      <c r="I268" s="215">
        <v>38</v>
      </c>
      <c r="J268" s="185" t="s">
        <v>688</v>
      </c>
      <c r="K268" s="186">
        <f t="shared" si="50"/>
        <v>7.5</v>
      </c>
      <c r="L268" s="187">
        <f t="shared" si="51"/>
        <v>0.24</v>
      </c>
      <c r="M268" s="182" t="s">
        <v>596</v>
      </c>
      <c r="N268" s="188">
        <v>44844</v>
      </c>
      <c r="O268" s="41"/>
      <c r="R268" s="62"/>
    </row>
    <row r="269" spans="1:18" ht="12.75" customHeight="1">
      <c r="A269" s="210">
        <v>179</v>
      </c>
      <c r="B269" s="211">
        <v>44841</v>
      </c>
      <c r="C269" s="211"/>
      <c r="D269" s="212" t="s">
        <v>846</v>
      </c>
      <c r="E269" s="213" t="s">
        <v>593</v>
      </c>
      <c r="F269" s="183">
        <v>665</v>
      </c>
      <c r="G269" s="213"/>
      <c r="H269" s="213">
        <v>807.5</v>
      </c>
      <c r="I269" s="215">
        <v>840</v>
      </c>
      <c r="J269" s="185" t="s">
        <v>842</v>
      </c>
      <c r="K269" s="186">
        <f t="shared" si="50"/>
        <v>142.5</v>
      </c>
      <c r="L269" s="187">
        <f t="shared" si="51"/>
        <v>0.21428571428571427</v>
      </c>
      <c r="M269" s="182" t="s">
        <v>596</v>
      </c>
      <c r="N269" s="188">
        <v>45097</v>
      </c>
      <c r="O269" s="41"/>
      <c r="R269" s="62"/>
    </row>
    <row r="270" spans="1:18" ht="12.75" customHeight="1">
      <c r="A270" s="235">
        <v>180</v>
      </c>
      <c r="B270" s="236">
        <v>44844</v>
      </c>
      <c r="C270" s="58"/>
      <c r="D270" s="58" t="s">
        <v>439</v>
      </c>
      <c r="E270" s="240" t="s">
        <v>593</v>
      </c>
      <c r="F270" s="56" t="s">
        <v>847</v>
      </c>
      <c r="G270" s="56"/>
      <c r="H270" s="56"/>
      <c r="I270" s="56">
        <v>291</v>
      </c>
      <c r="J270" s="56" t="s">
        <v>594</v>
      </c>
      <c r="K270" s="56"/>
      <c r="L270" s="56"/>
      <c r="M270" s="56"/>
      <c r="N270" s="56"/>
      <c r="O270" s="41"/>
      <c r="Q270" s="41"/>
      <c r="R270" s="62"/>
    </row>
    <row r="271" spans="1:18" ht="12.75" customHeight="1">
      <c r="A271" s="235">
        <v>181</v>
      </c>
      <c r="B271" s="236">
        <v>44845</v>
      </c>
      <c r="C271" s="58"/>
      <c r="D271" s="58" t="s">
        <v>437</v>
      </c>
      <c r="E271" s="240" t="s">
        <v>593</v>
      </c>
      <c r="F271" s="56" t="s">
        <v>848</v>
      </c>
      <c r="G271" s="56"/>
      <c r="H271" s="56"/>
      <c r="I271" s="56">
        <v>765</v>
      </c>
      <c r="J271" s="56" t="s">
        <v>594</v>
      </c>
      <c r="K271" s="56"/>
      <c r="L271" s="56"/>
      <c r="M271" s="56"/>
      <c r="N271" s="56"/>
      <c r="O271" s="41"/>
      <c r="Q271" s="41"/>
      <c r="R271" s="62"/>
    </row>
    <row r="272" spans="1:18" ht="12.75" customHeight="1">
      <c r="A272" s="210">
        <v>182</v>
      </c>
      <c r="B272" s="211">
        <v>44981</v>
      </c>
      <c r="C272" s="211"/>
      <c r="D272" s="212" t="s">
        <v>454</v>
      </c>
      <c r="E272" s="213" t="s">
        <v>593</v>
      </c>
      <c r="F272" s="183">
        <v>1675</v>
      </c>
      <c r="G272" s="213"/>
      <c r="H272" s="213">
        <v>2080</v>
      </c>
      <c r="I272" s="215">
        <v>2080</v>
      </c>
      <c r="J272" s="185" t="s">
        <v>688</v>
      </c>
      <c r="K272" s="186">
        <f>H272-F272</f>
        <v>405</v>
      </c>
      <c r="L272" s="187">
        <f>K272/F272</f>
        <v>0.2417910447761194</v>
      </c>
      <c r="M272" s="182" t="s">
        <v>596</v>
      </c>
      <c r="N272" s="188">
        <v>45119</v>
      </c>
      <c r="O272" s="41"/>
      <c r="R272" s="62" t="s">
        <v>925</v>
      </c>
    </row>
    <row r="273" spans="1:38" ht="12.75" customHeight="1">
      <c r="A273" s="210">
        <v>183</v>
      </c>
      <c r="B273" s="211">
        <v>44986</v>
      </c>
      <c r="C273" s="211"/>
      <c r="D273" s="212" t="s">
        <v>492</v>
      </c>
      <c r="E273" s="213" t="s">
        <v>593</v>
      </c>
      <c r="F273" s="183">
        <v>57.5</v>
      </c>
      <c r="G273" s="213"/>
      <c r="H273" s="213">
        <v>120</v>
      </c>
      <c r="I273" s="215">
        <v>120</v>
      </c>
      <c r="J273" s="185" t="s">
        <v>688</v>
      </c>
      <c r="K273" s="186">
        <f>H273-F273</f>
        <v>62.5</v>
      </c>
      <c r="L273" s="187">
        <f>K273/F273</f>
        <v>1.0869565217391304</v>
      </c>
      <c r="M273" s="182" t="s">
        <v>596</v>
      </c>
      <c r="N273" s="188">
        <v>45049</v>
      </c>
      <c r="O273" s="41"/>
      <c r="R273" s="62" t="s">
        <v>925</v>
      </c>
    </row>
    <row r="274" spans="1:38" ht="12.75" customHeight="1">
      <c r="A274" s="241">
        <v>184</v>
      </c>
      <c r="B274" s="236">
        <v>45008</v>
      </c>
      <c r="C274" s="236"/>
      <c r="D274" s="58" t="s">
        <v>509</v>
      </c>
      <c r="E274" s="240" t="s">
        <v>593</v>
      </c>
      <c r="F274" s="240" t="s">
        <v>849</v>
      </c>
      <c r="G274" s="56"/>
      <c r="H274" s="56"/>
      <c r="I274" s="56">
        <v>3523</v>
      </c>
      <c r="J274" s="56" t="s">
        <v>594</v>
      </c>
      <c r="K274" s="56"/>
      <c r="L274" s="56"/>
      <c r="M274" s="56"/>
      <c r="N274" s="56"/>
      <c r="O274" s="41"/>
      <c r="R274" s="62" t="s">
        <v>925</v>
      </c>
    </row>
    <row r="275" spans="1:38" ht="12.75" customHeight="1">
      <c r="A275" s="235">
        <v>185</v>
      </c>
      <c r="B275" s="236">
        <v>45027</v>
      </c>
      <c r="C275" s="58"/>
      <c r="D275" s="58" t="s">
        <v>850</v>
      </c>
      <c r="E275" s="240" t="s">
        <v>593</v>
      </c>
      <c r="F275" s="56" t="s">
        <v>851</v>
      </c>
      <c r="G275" s="56"/>
      <c r="H275" s="56"/>
      <c r="I275" s="56">
        <v>810</v>
      </c>
      <c r="J275" s="56" t="s">
        <v>594</v>
      </c>
      <c r="K275" s="56"/>
      <c r="L275" s="56"/>
      <c r="M275" s="56"/>
      <c r="N275" s="56"/>
      <c r="O275" s="41"/>
      <c r="R275" s="62" t="s">
        <v>925</v>
      </c>
    </row>
    <row r="276" spans="1:38" ht="12.75" customHeight="1">
      <c r="A276" s="235">
        <v>186</v>
      </c>
      <c r="B276" s="236">
        <v>45050</v>
      </c>
      <c r="C276" s="58"/>
      <c r="D276" s="58" t="s">
        <v>42</v>
      </c>
      <c r="E276" s="240" t="s">
        <v>593</v>
      </c>
      <c r="F276" s="56" t="s">
        <v>852</v>
      </c>
      <c r="G276" s="56"/>
      <c r="H276" s="56"/>
      <c r="I276" s="56">
        <v>5040</v>
      </c>
      <c r="J276" s="56" t="s">
        <v>594</v>
      </c>
      <c r="K276" s="56"/>
      <c r="L276" s="56"/>
      <c r="M276" s="56"/>
      <c r="N276" s="56"/>
      <c r="O276" s="41"/>
      <c r="R276" s="62" t="s">
        <v>925</v>
      </c>
    </row>
    <row r="277" spans="1:38" ht="12.75" customHeight="1">
      <c r="A277" s="229">
        <v>187</v>
      </c>
      <c r="B277" s="230">
        <v>45075</v>
      </c>
      <c r="C277" s="242"/>
      <c r="D277" s="242" t="s">
        <v>853</v>
      </c>
      <c r="E277" s="243" t="s">
        <v>593</v>
      </c>
      <c r="F277" s="232" t="s">
        <v>854</v>
      </c>
      <c r="G277" s="232"/>
      <c r="H277" s="232"/>
      <c r="I277" s="232">
        <v>732</v>
      </c>
      <c r="J277" s="232" t="s">
        <v>594</v>
      </c>
      <c r="K277" s="232"/>
      <c r="L277" s="232"/>
      <c r="M277" s="232"/>
      <c r="N277" s="232"/>
      <c r="O277" s="41"/>
      <c r="Q277" s="41"/>
      <c r="R277" s="62" t="s">
        <v>925</v>
      </c>
      <c r="T277" s="41"/>
      <c r="V277" s="41"/>
      <c r="W277" s="62"/>
      <c r="Y277" s="41"/>
      <c r="AA277" s="41"/>
      <c r="AB277" s="62"/>
      <c r="AD277" s="41"/>
      <c r="AF277" s="41"/>
      <c r="AG277" s="62"/>
      <c r="AI277" s="41"/>
      <c r="AK277" s="41"/>
      <c r="AL277" s="62"/>
    </row>
    <row r="278" spans="1:38" ht="12.75" customHeight="1">
      <c r="A278" s="235">
        <v>188</v>
      </c>
      <c r="B278" s="236">
        <v>45078</v>
      </c>
      <c r="C278" s="58"/>
      <c r="D278" s="58" t="s">
        <v>541</v>
      </c>
      <c r="E278" s="240" t="s">
        <v>593</v>
      </c>
      <c r="F278" s="56" t="s">
        <v>855</v>
      </c>
      <c r="G278" s="56"/>
      <c r="H278" s="56"/>
      <c r="I278" s="56">
        <v>4300</v>
      </c>
      <c r="J278" s="56" t="s">
        <v>594</v>
      </c>
      <c r="K278" s="56"/>
      <c r="L278" s="56"/>
      <c r="M278" s="56"/>
      <c r="N278" s="56"/>
      <c r="O278" s="41"/>
      <c r="Q278" s="41"/>
      <c r="R278" s="62" t="s">
        <v>925</v>
      </c>
      <c r="T278" s="41"/>
      <c r="V278" s="41"/>
      <c r="W278" s="62"/>
      <c r="Y278" s="41"/>
      <c r="AA278" s="41"/>
      <c r="AB278" s="62"/>
      <c r="AD278" s="41"/>
      <c r="AF278" s="41"/>
      <c r="AG278" s="62"/>
      <c r="AI278" s="41"/>
      <c r="AK278" s="41"/>
      <c r="AL278" s="62"/>
    </row>
    <row r="279" spans="1:38" ht="12.75" customHeight="1">
      <c r="A279" s="235">
        <v>189</v>
      </c>
      <c r="B279" s="236">
        <v>45103</v>
      </c>
      <c r="C279" s="58"/>
      <c r="D279" s="58" t="s">
        <v>892</v>
      </c>
      <c r="E279" s="240" t="s">
        <v>593</v>
      </c>
      <c r="F279" s="56" t="s">
        <v>668</v>
      </c>
      <c r="G279" s="56"/>
      <c r="H279" s="56"/>
      <c r="I279" s="56">
        <v>383</v>
      </c>
      <c r="J279" s="56" t="s">
        <v>594</v>
      </c>
      <c r="K279" s="56"/>
      <c r="L279" s="56"/>
      <c r="M279" s="56"/>
      <c r="N279" s="56"/>
      <c r="O279" s="41"/>
      <c r="Q279" s="41"/>
      <c r="R279" s="62" t="s">
        <v>925</v>
      </c>
      <c r="T279" s="41"/>
      <c r="V279" s="41"/>
      <c r="W279" s="62"/>
      <c r="Y279" s="41"/>
      <c r="AA279" s="41"/>
      <c r="AB279" s="62"/>
      <c r="AD279" s="41"/>
      <c r="AF279" s="41"/>
      <c r="AG279" s="62"/>
      <c r="AI279" s="41"/>
      <c r="AK279" s="41"/>
      <c r="AL279" s="62"/>
    </row>
    <row r="280" spans="1:38" ht="12.75" customHeight="1">
      <c r="A280" s="235">
        <v>190</v>
      </c>
      <c r="B280" s="236">
        <v>45120</v>
      </c>
      <c r="C280" s="58"/>
      <c r="D280" s="58" t="s">
        <v>540</v>
      </c>
      <c r="E280" s="240" t="s">
        <v>593</v>
      </c>
      <c r="F280" s="56" t="s">
        <v>889</v>
      </c>
      <c r="G280" s="56"/>
      <c r="H280" s="56"/>
      <c r="I280" s="56">
        <v>2935</v>
      </c>
      <c r="J280" s="56" t="s">
        <v>594</v>
      </c>
      <c r="K280" s="56"/>
      <c r="L280" s="56"/>
      <c r="M280" s="56"/>
      <c r="N280" s="56"/>
      <c r="O280" s="41"/>
      <c r="Q280" s="41"/>
      <c r="R280" s="62" t="s">
        <v>925</v>
      </c>
      <c r="T280" s="41"/>
      <c r="V280" s="41"/>
      <c r="W280" s="62"/>
      <c r="Y280" s="41"/>
      <c r="AA280" s="41"/>
      <c r="AB280" s="62"/>
      <c r="AD280" s="41"/>
      <c r="AF280" s="41"/>
      <c r="AG280" s="62"/>
      <c r="AI280" s="41"/>
      <c r="AK280" s="41"/>
      <c r="AL280" s="62"/>
    </row>
    <row r="281" spans="1:38" ht="12.75" customHeight="1">
      <c r="A281" s="235">
        <v>191</v>
      </c>
      <c r="B281" s="236">
        <v>45125</v>
      </c>
      <c r="C281" s="58"/>
      <c r="D281" s="58" t="s">
        <v>203</v>
      </c>
      <c r="E281" s="240" t="s">
        <v>593</v>
      </c>
      <c r="F281" s="56" t="s">
        <v>896</v>
      </c>
      <c r="G281" s="56"/>
      <c r="H281" s="56"/>
      <c r="I281" s="56">
        <v>4895</v>
      </c>
      <c r="J281" s="56" t="s">
        <v>594</v>
      </c>
      <c r="K281" s="56"/>
      <c r="L281" s="56"/>
      <c r="M281" s="56"/>
      <c r="N281" s="56"/>
      <c r="O281" s="41"/>
      <c r="R281" s="62" t="s">
        <v>925</v>
      </c>
      <c r="T281" s="41"/>
      <c r="W281" s="62"/>
      <c r="Y281" s="41"/>
      <c r="AB281" s="62"/>
      <c r="AD281" s="41"/>
      <c r="AG281" s="62"/>
      <c r="AI281" s="41"/>
      <c r="AL281" s="62"/>
    </row>
    <row r="282" spans="1:38" ht="12.75" customHeight="1">
      <c r="A282" s="235"/>
      <c r="B282" s="236"/>
      <c r="C282" s="58"/>
      <c r="D282" s="58"/>
      <c r="E282" s="240"/>
      <c r="F282" s="56"/>
      <c r="G282" s="56"/>
      <c r="H282" s="56"/>
      <c r="I282" s="56"/>
      <c r="J282" s="56"/>
      <c r="K282" s="56"/>
      <c r="L282" s="56"/>
      <c r="M282" s="56"/>
      <c r="N282" s="56"/>
      <c r="O282" s="41"/>
      <c r="R282" s="62"/>
      <c r="T282" s="41"/>
      <c r="W282" s="62"/>
      <c r="Y282" s="41"/>
      <c r="AB282" s="62"/>
      <c r="AD282" s="41"/>
      <c r="AG282" s="62"/>
      <c r="AI282" s="41"/>
      <c r="AL282" s="62"/>
    </row>
    <row r="283" spans="1:38" ht="12.75" customHeight="1">
      <c r="A283" s="235"/>
      <c r="B283" s="236"/>
      <c r="C283" s="58"/>
      <c r="D283" s="58"/>
      <c r="E283" s="240"/>
      <c r="F283" s="56"/>
      <c r="G283" s="56"/>
      <c r="H283" s="56"/>
      <c r="I283" s="56"/>
      <c r="J283" s="56"/>
      <c r="K283" s="56"/>
      <c r="L283" s="56"/>
      <c r="M283" s="56"/>
      <c r="N283" s="56"/>
      <c r="O283" s="41"/>
      <c r="R283" s="62"/>
      <c r="T283" s="41"/>
      <c r="W283" s="62"/>
      <c r="Y283" s="41"/>
      <c r="AB283" s="62"/>
      <c r="AD283" s="41"/>
      <c r="AG283" s="62"/>
      <c r="AI283" s="41"/>
      <c r="AL283" s="62"/>
    </row>
    <row r="284" spans="1:38" ht="12.75" customHeight="1">
      <c r="A284" s="235"/>
      <c r="B284" s="236"/>
      <c r="C284" s="58"/>
      <c r="D284" s="58"/>
      <c r="E284" s="240"/>
      <c r="F284" s="56"/>
      <c r="G284" s="56"/>
      <c r="H284" s="56"/>
      <c r="I284" s="56"/>
      <c r="J284" s="56"/>
      <c r="K284" s="56"/>
      <c r="L284" s="56"/>
      <c r="M284" s="56"/>
      <c r="N284" s="56"/>
      <c r="O284" s="41"/>
      <c r="R284" s="62"/>
      <c r="T284" s="41"/>
      <c r="W284" s="62"/>
      <c r="Y284" s="41"/>
      <c r="AB284" s="62"/>
      <c r="AD284" s="41"/>
      <c r="AG284" s="62"/>
      <c r="AI284" s="41"/>
      <c r="AL284" s="62"/>
    </row>
    <row r="285" spans="1:38" ht="12.75" customHeight="1">
      <c r="A285" s="58"/>
      <c r="B285" s="58"/>
      <c r="C285" s="58"/>
      <c r="D285" s="58"/>
      <c r="E285" s="58"/>
      <c r="F285" s="56"/>
      <c r="G285" s="56"/>
      <c r="H285" s="56"/>
      <c r="I285" s="56"/>
      <c r="J285" s="31"/>
      <c r="K285" s="56"/>
      <c r="L285" s="56"/>
      <c r="M285" s="56"/>
      <c r="N285" s="58"/>
      <c r="O285" s="41"/>
      <c r="R285" s="62"/>
      <c r="T285" s="41"/>
      <c r="W285" s="62"/>
      <c r="Y285" s="41"/>
      <c r="AB285" s="62"/>
      <c r="AD285" s="41"/>
      <c r="AG285" s="62"/>
      <c r="AI285" s="41"/>
      <c r="AL285" s="62"/>
    </row>
    <row r="286" spans="1:38" ht="12.75" customHeight="1">
      <c r="B286" s="244" t="s">
        <v>856</v>
      </c>
      <c r="F286" s="62"/>
      <c r="G286" s="62"/>
      <c r="H286" s="62"/>
      <c r="I286" s="62"/>
      <c r="J286" s="41"/>
      <c r="K286" s="62"/>
      <c r="L286" s="62"/>
      <c r="M286" s="62"/>
      <c r="O286" s="41"/>
      <c r="R286" s="62"/>
      <c r="T286" s="41"/>
      <c r="W286" s="62"/>
      <c r="Y286" s="41"/>
      <c r="AB286" s="62"/>
      <c r="AD286" s="41"/>
      <c r="AG286" s="62"/>
      <c r="AI286" s="41"/>
      <c r="AL286" s="62"/>
    </row>
    <row r="287" spans="1:38" ht="12.75" customHeight="1">
      <c r="A287" s="245"/>
      <c r="F287" s="62"/>
      <c r="G287" s="62"/>
      <c r="H287" s="62"/>
      <c r="I287" s="62"/>
      <c r="J287" s="41"/>
      <c r="K287" s="62"/>
      <c r="L287" s="62"/>
      <c r="M287" s="62"/>
      <c r="O287" s="41"/>
      <c r="R287" s="62"/>
      <c r="T287" s="41"/>
      <c r="W287" s="62"/>
      <c r="Y287" s="41"/>
      <c r="AB287" s="62"/>
      <c r="AD287" s="41"/>
      <c r="AG287" s="62"/>
      <c r="AI287" s="41"/>
      <c r="AL287" s="62"/>
    </row>
    <row r="288" spans="1:38" ht="12.75" customHeight="1">
      <c r="A288" s="245"/>
      <c r="F288" s="62"/>
      <c r="G288" s="62"/>
      <c r="H288" s="62"/>
      <c r="I288" s="62"/>
      <c r="J288" s="41"/>
      <c r="K288" s="62"/>
      <c r="L288" s="62"/>
      <c r="M288" s="62"/>
      <c r="O288" s="41"/>
      <c r="R288" s="62"/>
    </row>
    <row r="289" spans="1:18" ht="12.75" customHeight="1">
      <c r="A289" s="56"/>
      <c r="F289" s="62"/>
      <c r="G289" s="62"/>
      <c r="H289" s="62"/>
      <c r="I289" s="62"/>
      <c r="J289" s="41"/>
      <c r="K289" s="62"/>
      <c r="L289" s="62"/>
      <c r="M289" s="62"/>
      <c r="O289" s="41"/>
      <c r="R289" s="62"/>
    </row>
    <row r="290" spans="1:18" ht="12.75" customHeight="1">
      <c r="F290" s="62"/>
      <c r="G290" s="62"/>
      <c r="H290" s="62"/>
      <c r="I290" s="62"/>
      <c r="J290" s="41"/>
      <c r="K290" s="62"/>
      <c r="L290" s="62"/>
      <c r="M290" s="62"/>
      <c r="O290" s="41"/>
      <c r="R290" s="62"/>
    </row>
    <row r="291" spans="1:18" ht="12.75" customHeight="1">
      <c r="F291" s="62"/>
      <c r="G291" s="62"/>
      <c r="H291" s="62"/>
      <c r="I291" s="62"/>
      <c r="J291" s="41"/>
      <c r="K291" s="62"/>
      <c r="L291" s="62"/>
      <c r="M291" s="62"/>
      <c r="O291" s="41"/>
      <c r="R291" s="62"/>
    </row>
    <row r="292" spans="1:18" ht="12.75" customHeight="1">
      <c r="F292" s="62"/>
      <c r="G292" s="62"/>
      <c r="H292" s="62"/>
      <c r="I292" s="62"/>
      <c r="J292" s="41"/>
      <c r="K292" s="62"/>
      <c r="L292" s="62"/>
      <c r="M292" s="62"/>
      <c r="O292" s="41"/>
      <c r="R292" s="62"/>
    </row>
    <row r="293" spans="1:18" ht="12.75" customHeight="1">
      <c r="F293" s="62"/>
      <c r="G293" s="62"/>
      <c r="H293" s="62"/>
      <c r="I293" s="62"/>
      <c r="J293" s="41"/>
      <c r="K293" s="62"/>
      <c r="L293" s="62"/>
      <c r="M293" s="62"/>
      <c r="O293" s="41"/>
      <c r="R293" s="62"/>
    </row>
    <row r="294" spans="1:18" ht="12.75" customHeight="1"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1:18" ht="12.75" customHeight="1"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1:1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1:1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1:1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1:1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1:1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1:1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1:1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1:1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1:1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</sheetData>
  <autoFilter ref="R1:R285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2023-08-07T02:55:59Z</dcterms:modified>
</cp:coreProperties>
</file>